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6" windowHeight="11640" tabRatio="968" activeTab="11"/>
  </bookViews>
  <sheets>
    <sheet name=" Schede per dist e prov" sheetId="1" r:id="rId1"/>
    <sheet name="tip interv per dist e prov" sheetId="2" r:id="rId2"/>
    <sheet name="N. Destinat per dist e prov" sheetId="3" r:id="rId3"/>
    <sheet name="N. fig-prof per dist e prov" sheetId="4" r:id="rId4"/>
    <sheet name="Figure professionali" sheetId="5" r:id="rId5"/>
    <sheet name="N. Partner per dist e prov" sheetId="6" r:id="rId6"/>
    <sheet name="Target" sheetId="7" r:id="rId7"/>
    <sheet name="Tipi di destinatari" sheetId="8" r:id="rId8"/>
    <sheet name="Azioni " sheetId="9" r:id="rId9"/>
    <sheet name="Schede per tip di azione e prov" sheetId="10" r:id="rId10"/>
    <sheet name="Fin per provincia" sheetId="11" r:id="rId11"/>
    <sheet name="Fin per distretto" sheetId="12" r:id="rId12"/>
  </sheets>
  <definedNames/>
  <calcPr fullCalcOnLoad="1"/>
</workbook>
</file>

<file path=xl/sharedStrings.xml><?xml version="1.0" encoding="utf-8"?>
<sst xmlns="http://schemas.openxmlformats.org/spreadsheetml/2006/main" count="682" uniqueCount="153">
  <si>
    <t>Provincia</t>
  </si>
  <si>
    <t>Distretto</t>
  </si>
  <si>
    <t>%</t>
  </si>
  <si>
    <t>Destinatari</t>
  </si>
  <si>
    <t>Bologna</t>
  </si>
  <si>
    <t>DIST.Bologna</t>
  </si>
  <si>
    <t>DIST.di Casalecchio di Reno</t>
  </si>
  <si>
    <t>DIST.di Pianura Est</t>
  </si>
  <si>
    <t>DIST.di Pianura Ovest</t>
  </si>
  <si>
    <t>DIST.di Porretta Terme</t>
  </si>
  <si>
    <t>DIST.di S.Lazzaro di Savena</t>
  </si>
  <si>
    <t>Ferrara</t>
  </si>
  <si>
    <t>DIST. Portomaggiore - SUD-EST</t>
  </si>
  <si>
    <t>DIST.di Cento -OVEST</t>
  </si>
  <si>
    <t>DIST.Ferrara -CENTRO-NORD</t>
  </si>
  <si>
    <t>Forli - Cesena</t>
  </si>
  <si>
    <t>DIST.del Rubicone</t>
  </si>
  <si>
    <t>DIST.di Cesena - Valle del Savio</t>
  </si>
  <si>
    <t>DIST.di Forlì</t>
  </si>
  <si>
    <t>Modena</t>
  </si>
  <si>
    <t>DIST.di Carpi</t>
  </si>
  <si>
    <t>DIST.di Castelfranco E.</t>
  </si>
  <si>
    <t>DIST.di Mirandola</t>
  </si>
  <si>
    <t>DIST.di Modena</t>
  </si>
  <si>
    <t>DIST.di Pavullo</t>
  </si>
  <si>
    <t>DIST.di Sassuolo</t>
  </si>
  <si>
    <t>DIST.di Vignola</t>
  </si>
  <si>
    <t>Parma</t>
  </si>
  <si>
    <t>DIST. di Fidenza</t>
  </si>
  <si>
    <t>DIST.di Parma</t>
  </si>
  <si>
    <t>DIST.Sud Est</t>
  </si>
  <si>
    <t>DIST.Valtaro Valceno</t>
  </si>
  <si>
    <t>Piacenza</t>
  </si>
  <si>
    <t>DIST.Levante</t>
  </si>
  <si>
    <t>DIST.Ponente</t>
  </si>
  <si>
    <t>DIST.Urbano Piacenza</t>
  </si>
  <si>
    <t>Ravenna</t>
  </si>
  <si>
    <t>DIST.di Faenza</t>
  </si>
  <si>
    <t>DIST.di Lugo</t>
  </si>
  <si>
    <t>DIST.di Ravenna</t>
  </si>
  <si>
    <t>Reggio Emilia</t>
  </si>
  <si>
    <t>DIST.di Castelnuovo Monti</t>
  </si>
  <si>
    <t>DIST.di Correggio</t>
  </si>
  <si>
    <t>DIST.di Guastalla</t>
  </si>
  <si>
    <t>DIST.di Reggio Emilia</t>
  </si>
  <si>
    <t>DIST.di Scandiano</t>
  </si>
  <si>
    <t>DIST.Val d'Enza</t>
  </si>
  <si>
    <t>Rimini</t>
  </si>
  <si>
    <t>DIST.Area di Riccione</t>
  </si>
  <si>
    <t>DIST.Area di Rimini</t>
  </si>
  <si>
    <t xml:space="preserve">Ravenna </t>
  </si>
  <si>
    <t>Totale</t>
  </si>
  <si>
    <t>Totale provincia</t>
  </si>
  <si>
    <t>Fin. Regionale</t>
  </si>
  <si>
    <t>Altri Fin.</t>
  </si>
  <si>
    <t>Totale Fin.</t>
  </si>
  <si>
    <t>Target</t>
  </si>
  <si>
    <t>Giovani</t>
  </si>
  <si>
    <t>Anziani</t>
  </si>
  <si>
    <t>Disabili</t>
  </si>
  <si>
    <t>TOT</t>
  </si>
  <si>
    <t>Responsabilità famigliari</t>
  </si>
  <si>
    <t>Infanzia e adolescenza</t>
  </si>
  <si>
    <t>Immigrati stranieri</t>
  </si>
  <si>
    <t>Povertà</t>
  </si>
  <si>
    <t>Salute mentale</t>
  </si>
  <si>
    <t>Dipendenze</t>
  </si>
  <si>
    <t>N. schede</t>
  </si>
  <si>
    <t>N. Partner</t>
  </si>
  <si>
    <t>N. Destinatari</t>
  </si>
  <si>
    <t>Azione 1</t>
  </si>
  <si>
    <t>Azione 2</t>
  </si>
  <si>
    <t>Azione 3</t>
  </si>
  <si>
    <t>X</t>
  </si>
  <si>
    <t>N. Schede</t>
  </si>
  <si>
    <t>Combinazioni di tipologia di Azione (1, 2,3) per numero di schede. Valori percentuali</t>
  </si>
  <si>
    <t>(i restanti 33 sono 'Altre azioni')</t>
  </si>
  <si>
    <t>Media partner per scheda</t>
  </si>
  <si>
    <t>N. Partner esclusi i Comuni</t>
  </si>
  <si>
    <t>Media partner esclusi i Comuni per scheda</t>
  </si>
  <si>
    <t>Il target individuato nelle schede-progetto.  Valori assoluti e percentuali. Risposte multiple.</t>
  </si>
  <si>
    <t>n. interventi</t>
  </si>
  <si>
    <t>Tipo int 1</t>
  </si>
  <si>
    <t>Tipo int 2</t>
  </si>
  <si>
    <t>Stranieri</t>
  </si>
  <si>
    <t>Minori</t>
  </si>
  <si>
    <t>Operatori</t>
  </si>
  <si>
    <t>Nomadi</t>
  </si>
  <si>
    <t>Detenuti_Int</t>
  </si>
  <si>
    <t>Detenuti_Est</t>
  </si>
  <si>
    <t>Altro</t>
  </si>
  <si>
    <t>Adulti in difficoltà</t>
  </si>
  <si>
    <t>Ex Detenuti</t>
  </si>
  <si>
    <t>Famiglie in difficoltà</t>
  </si>
  <si>
    <t>Donne</t>
  </si>
  <si>
    <t>pacchi viveri, vestiario, servizi igienici, farmaci</t>
  </si>
  <si>
    <t>inserimento al lavoro</t>
  </si>
  <si>
    <t>sportello orientamento formazione/lavoro</t>
  </si>
  <si>
    <t>servizi mensa</t>
  </si>
  <si>
    <t>inserimento abitativo</t>
  </si>
  <si>
    <t>contributi economici</t>
  </si>
  <si>
    <t>ospitalità temporanea</t>
  </si>
  <si>
    <t>altro</t>
  </si>
  <si>
    <t>percorsi di inserimento sociale</t>
  </si>
  <si>
    <t>attività ricreative, culturali, sportive</t>
  </si>
  <si>
    <t>inserimento lavorativo e orientamento/accompagnamento al lavoro</t>
  </si>
  <si>
    <t>Educatori</t>
  </si>
  <si>
    <t>Insegnanti</t>
  </si>
  <si>
    <t>Psicologi</t>
  </si>
  <si>
    <t>Formatori</t>
  </si>
  <si>
    <t>Volontari</t>
  </si>
  <si>
    <t>Dirigenti</t>
  </si>
  <si>
    <t>Amministrativi</t>
  </si>
  <si>
    <t>Funzione Responsabile</t>
  </si>
  <si>
    <t>Assistente sociale</t>
  </si>
  <si>
    <t>Figura di sistema</t>
  </si>
  <si>
    <t>Neuropsichiatra</t>
  </si>
  <si>
    <t>Esperto giuridico</t>
  </si>
  <si>
    <t>Mediatore famigliare</t>
  </si>
  <si>
    <t>Mediatore culturale</t>
  </si>
  <si>
    <t>Personale sanitario</t>
  </si>
  <si>
    <t>trasferimenti economici</t>
  </si>
  <si>
    <t>Fornitura di beni di prima necessità</t>
  </si>
  <si>
    <t>Politiche per l'inclusione lavorativa</t>
  </si>
  <si>
    <t>Reinserimento sociale/inf e form e sviluppo di rete</t>
  </si>
  <si>
    <t>Accoglienza abitativa</t>
  </si>
  <si>
    <t>Figure professionali</t>
  </si>
  <si>
    <t>Totale schede progetto</t>
  </si>
  <si>
    <t>(in giallo la tipologia prevalente nella Provincia)</t>
  </si>
  <si>
    <t>1) Sviluppo a livello distrettuale di una specifica misura economica a contrasto della povertà</t>
  </si>
  <si>
    <t>2) Individuazione nell’ambito distrettuale di almeno un punto di accesso bassa soglia che assicuri</t>
  </si>
  <si>
    <t xml:space="preserve">   l’erogazione di prestazioni in risposta ad esigenze primarie delle persone anche in collaborazione </t>
  </si>
  <si>
    <t xml:space="preserve">   con associazioni del Terzo settore.</t>
  </si>
  <si>
    <t xml:space="preserve">3) Avviamento di interventi integrati per l’inserimento o il reinserimento sociale di persone in </t>
  </si>
  <si>
    <t xml:space="preserve">   situazione di esclusione.</t>
  </si>
  <si>
    <t>TIPOLOGIA   DI   AZIONE :</t>
  </si>
  <si>
    <t>Composizione del finanziamento per distretto e per provincia. Valori Assoluti e percentuali</t>
  </si>
  <si>
    <t>VA</t>
  </si>
  <si>
    <t>Fin Comunale</t>
  </si>
  <si>
    <t>La 'numerosità delle tipologie di intervento' per distretto e provincia. Valori Assoluti e percentuali.</t>
  </si>
  <si>
    <t>Le schede-progetto per distretto e provincia. Valori Assoluti e percentuali</t>
  </si>
  <si>
    <t>La 'numerosità dei destinatari' per distretto e provincia. Valori Assoluti e percentuali.</t>
  </si>
  <si>
    <t xml:space="preserve">La 'numerosità della rete' di Partner (n. per scheda e media) per distretto e provincia. </t>
  </si>
  <si>
    <t>Valori Assoluti</t>
  </si>
  <si>
    <t>Presenza dei destinatari nelle schede-progetto e per tipologia prevalente di intervento. Valori Assoluti e percentuali. Risposte multiple</t>
  </si>
  <si>
    <t>Le figure professionali nelle schede-progetto. Valori Assoluti e percentuali. Risposte multiple</t>
  </si>
  <si>
    <t>Schede-progetto per tipologia di intervento e Provincia. Valori Assoluti e percentuali</t>
  </si>
  <si>
    <t>Composizione del finanziamento per provincia. Valori Assoluti e percentuali</t>
  </si>
  <si>
    <t>Finanziamenti Comunali</t>
  </si>
  <si>
    <t>Finanziamenti Regionali</t>
  </si>
  <si>
    <t>Finanziamenti altri</t>
  </si>
  <si>
    <t>Totale Finanziamenti</t>
  </si>
  <si>
    <t>La 'numerosità delle figure professionali per distretto e provincia. Valori  Assoluti e percentuali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</si>
</sst>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  <numFmt numFmtId="166" formatCode="0.00000"/>
    <numFmt numFmtId="167" formatCode="0.0000"/>
    <numFmt numFmtId="168" formatCode="0.000"/>
    <numFmt numFmtId="169" formatCode="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b/>
      <i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2" borderId="1" xfId="2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16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2" fillId="2" borderId="3" xfId="21" applyFont="1" applyFill="1" applyBorder="1" applyAlignment="1">
      <alignment horizontal="center"/>
      <protection/>
    </xf>
    <xf numFmtId="0" fontId="2" fillId="2" borderId="4" xfId="21" applyFont="1" applyFill="1" applyBorder="1" applyAlignment="1">
      <alignment horizontal="center"/>
      <protection/>
    </xf>
    <xf numFmtId="0" fontId="2" fillId="2" borderId="4" xfId="21" applyFont="1" applyFill="1" applyBorder="1" applyAlignment="1">
      <alignment horizontal="center" wrapText="1"/>
      <protection/>
    </xf>
    <xf numFmtId="0" fontId="2" fillId="2" borderId="5" xfId="21" applyFont="1" applyFill="1" applyBorder="1" applyAlignment="1">
      <alignment horizontal="center"/>
      <protection/>
    </xf>
    <xf numFmtId="0" fontId="2" fillId="2" borderId="6" xfId="21" applyFont="1" applyFill="1" applyBorder="1" applyAlignment="1">
      <alignment horizontal="center"/>
      <protection/>
    </xf>
    <xf numFmtId="0" fontId="2" fillId="2" borderId="7" xfId="21" applyFont="1" applyFill="1" applyBorder="1" applyAlignment="1">
      <alignment horizontal="center"/>
      <protection/>
    </xf>
    <xf numFmtId="0" fontId="0" fillId="0" borderId="8" xfId="0" applyBorder="1" applyAlignment="1">
      <alignment/>
    </xf>
    <xf numFmtId="9" fontId="0" fillId="0" borderId="9" xfId="25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9" fontId="0" fillId="0" borderId="9" xfId="25" applyFont="1" applyBorder="1" applyAlignment="1">
      <alignment/>
    </xf>
    <xf numFmtId="9" fontId="5" fillId="0" borderId="9" xfId="25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9" fontId="5" fillId="0" borderId="11" xfId="0" applyNumberFormat="1" applyFont="1" applyBorder="1" applyAlignment="1">
      <alignment/>
    </xf>
    <xf numFmtId="9" fontId="5" fillId="0" borderId="12" xfId="25" applyFont="1" applyBorder="1" applyAlignment="1">
      <alignment/>
    </xf>
    <xf numFmtId="165" fontId="0" fillId="0" borderId="9" xfId="0" applyNumberFormat="1" applyBorder="1" applyAlignment="1">
      <alignment/>
    </xf>
    <xf numFmtId="0" fontId="5" fillId="0" borderId="12" xfId="0" applyFont="1" applyBorder="1" applyAlignment="1">
      <alignment/>
    </xf>
    <xf numFmtId="10" fontId="0" fillId="0" borderId="0" xfId="0" applyNumberFormat="1" applyAlignment="1">
      <alignment/>
    </xf>
    <xf numFmtId="0" fontId="1" fillId="2" borderId="13" xfId="22" applyFont="1" applyFill="1" applyBorder="1" applyAlignment="1">
      <alignment horizontal="center"/>
      <protection/>
    </xf>
    <xf numFmtId="0" fontId="1" fillId="2" borderId="14" xfId="22" applyFont="1" applyFill="1" applyBorder="1" applyAlignment="1">
      <alignment horizontal="center"/>
      <protection/>
    </xf>
    <xf numFmtId="0" fontId="1" fillId="2" borderId="15" xfId="22" applyFont="1" applyFill="1" applyBorder="1" applyAlignment="1">
      <alignment horizontal="center"/>
      <protection/>
    </xf>
    <xf numFmtId="0" fontId="1" fillId="0" borderId="8" xfId="22" applyFont="1" applyFill="1" applyBorder="1" applyAlignment="1">
      <alignment/>
      <protection/>
    </xf>
    <xf numFmtId="0" fontId="1" fillId="0" borderId="0" xfId="24" applyFont="1" applyFill="1" applyBorder="1" applyAlignment="1">
      <alignment horizontal="right" wrapText="1"/>
      <protection/>
    </xf>
    <xf numFmtId="10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0" fontId="7" fillId="0" borderId="10" xfId="22" applyFont="1" applyFill="1" applyBorder="1" applyAlignment="1">
      <alignment wrapText="1"/>
      <protection/>
    </xf>
    <xf numFmtId="2" fontId="0" fillId="0" borderId="9" xfId="0" applyNumberFormat="1" applyBorder="1" applyAlignment="1">
      <alignment/>
    </xf>
    <xf numFmtId="9" fontId="0" fillId="0" borderId="9" xfId="0" applyNumberFormat="1" applyBorder="1" applyAlignment="1">
      <alignment/>
    </xf>
    <xf numFmtId="9" fontId="5" fillId="0" borderId="9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0" fillId="0" borderId="0" xfId="17" applyNumberFormat="1" applyBorder="1" applyAlignment="1">
      <alignment/>
    </xf>
    <xf numFmtId="0" fontId="0" fillId="0" borderId="0" xfId="17" applyNumberFormat="1" applyBorder="1" applyAlignment="1">
      <alignment/>
    </xf>
    <xf numFmtId="0" fontId="2" fillId="2" borderId="13" xfId="21" applyFont="1" applyFill="1" applyBorder="1" applyAlignment="1">
      <alignment horizontal="center"/>
      <protection/>
    </xf>
    <xf numFmtId="0" fontId="2" fillId="2" borderId="14" xfId="21" applyFont="1" applyFill="1" applyBorder="1" applyAlignment="1">
      <alignment horizontal="center"/>
      <protection/>
    </xf>
    <xf numFmtId="0" fontId="2" fillId="2" borderId="15" xfId="2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2" borderId="1" xfId="21" applyFont="1" applyFill="1" applyBorder="1" applyAlignment="1">
      <alignment horizontal="center" wrapText="1"/>
      <protection/>
    </xf>
    <xf numFmtId="0" fontId="2" fillId="2" borderId="15" xfId="21" applyFont="1" applyFill="1" applyBorder="1" applyAlignment="1">
      <alignment horizontal="center" wrapText="1"/>
      <protection/>
    </xf>
    <xf numFmtId="0" fontId="2" fillId="2" borderId="7" xfId="21" applyFont="1" applyFill="1" applyBorder="1" applyAlignment="1">
      <alignment horizontal="center" wrapText="1"/>
      <protection/>
    </xf>
    <xf numFmtId="0" fontId="5" fillId="0" borderId="18" xfId="0" applyFont="1" applyBorder="1" applyAlignment="1">
      <alignment/>
    </xf>
    <xf numFmtId="164" fontId="5" fillId="0" borderId="9" xfId="0" applyNumberFormat="1" applyFont="1" applyBorder="1" applyAlignment="1">
      <alignment/>
    </xf>
    <xf numFmtId="0" fontId="1" fillId="0" borderId="19" xfId="20" applyFont="1" applyFill="1" applyBorder="1" applyAlignment="1">
      <alignment horizontal="right" wrapText="1"/>
      <protection/>
    </xf>
    <xf numFmtId="10" fontId="1" fillId="0" borderId="19" xfId="20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20" xfId="20" applyFont="1" applyFill="1" applyBorder="1" applyAlignment="1">
      <alignment wrapText="1"/>
      <protection/>
    </xf>
    <xf numFmtId="0" fontId="0" fillId="0" borderId="21" xfId="0" applyFill="1" applyBorder="1" applyAlignment="1">
      <alignment/>
    </xf>
    <xf numFmtId="0" fontId="7" fillId="0" borderId="22" xfId="20" applyFont="1" applyFill="1" applyBorder="1" applyAlignment="1">
      <alignment wrapText="1"/>
      <protection/>
    </xf>
    <xf numFmtId="0" fontId="5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2" fillId="2" borderId="27" xfId="20" applyFont="1" applyFill="1" applyBorder="1" applyAlignment="1">
      <alignment horizontal="center"/>
      <protection/>
    </xf>
    <xf numFmtId="0" fontId="2" fillId="2" borderId="28" xfId="20" applyFont="1" applyFill="1" applyBorder="1" applyAlignment="1">
      <alignment horizontal="center"/>
      <protection/>
    </xf>
    <xf numFmtId="0" fontId="2" fillId="2" borderId="29" xfId="20" applyFont="1" applyFill="1" applyBorder="1" applyAlignment="1">
      <alignment horizontal="center"/>
      <protection/>
    </xf>
    <xf numFmtId="0" fontId="2" fillId="2" borderId="30" xfId="20" applyFont="1" applyFill="1" applyBorder="1" applyAlignment="1">
      <alignment horizontal="center"/>
      <protection/>
    </xf>
    <xf numFmtId="0" fontId="2" fillId="2" borderId="13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15" xfId="22" applyFont="1" applyFill="1" applyBorder="1" applyAlignment="1">
      <alignment horizontal="center"/>
      <protection/>
    </xf>
    <xf numFmtId="0" fontId="1" fillId="0" borderId="19" xfId="22" applyFont="1" applyFill="1" applyBorder="1" applyAlignment="1">
      <alignment horizontal="center" wrapText="1"/>
      <protection/>
    </xf>
    <xf numFmtId="0" fontId="0" fillId="3" borderId="19" xfId="22" applyFont="1" applyFill="1" applyBorder="1" applyAlignment="1">
      <alignment horizontal="center" wrapText="1"/>
      <protection/>
    </xf>
    <xf numFmtId="0" fontId="1" fillId="3" borderId="19" xfId="22" applyFont="1" applyFill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2" fillId="2" borderId="31" xfId="22" applyFont="1" applyFill="1" applyBorder="1" applyAlignment="1">
      <alignment horizontal="center" wrapText="1"/>
      <protection/>
    </xf>
    <xf numFmtId="0" fontId="2" fillId="2" borderId="31" xfId="23" applyFont="1" applyFill="1" applyBorder="1" applyAlignment="1">
      <alignment horizontal="center" wrapText="1"/>
      <protection/>
    </xf>
    <xf numFmtId="0" fontId="1" fillId="0" borderId="32" xfId="22" applyFont="1" applyFill="1" applyBorder="1" applyAlignment="1">
      <alignment wrapText="1"/>
      <protection/>
    </xf>
    <xf numFmtId="0" fontId="0" fillId="0" borderId="0" xfId="0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10" fontId="3" fillId="4" borderId="33" xfId="0" applyNumberFormat="1" applyFont="1" applyFill="1" applyBorder="1" applyAlignment="1">
      <alignment horizontal="center"/>
    </xf>
    <xf numFmtId="10" fontId="3" fillId="0" borderId="33" xfId="0" applyNumberFormat="1" applyFont="1" applyFill="1" applyBorder="1" applyAlignment="1">
      <alignment horizontal="center"/>
    </xf>
    <xf numFmtId="10" fontId="3" fillId="0" borderId="34" xfId="0" applyNumberFormat="1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169" fontId="0" fillId="0" borderId="9" xfId="0" applyNumberFormat="1" applyBorder="1" applyAlignment="1">
      <alignment/>
    </xf>
    <xf numFmtId="169" fontId="5" fillId="0" borderId="9" xfId="0" applyNumberFormat="1" applyFont="1" applyBorder="1" applyAlignment="1">
      <alignment/>
    </xf>
    <xf numFmtId="9" fontId="5" fillId="0" borderId="0" xfId="25" applyFont="1" applyAlignment="1">
      <alignment/>
    </xf>
    <xf numFmtId="2" fontId="5" fillId="0" borderId="9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0" fontId="1" fillId="0" borderId="0" xfId="22" applyFont="1" applyFill="1" applyBorder="1" applyAlignment="1">
      <alignment wrapText="1"/>
      <protection/>
    </xf>
    <xf numFmtId="0" fontId="0" fillId="0" borderId="0" xfId="0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35" xfId="21" applyFont="1" applyFill="1" applyBorder="1" applyAlignment="1">
      <alignment horizontal="center" wrapText="1"/>
      <protection/>
    </xf>
    <xf numFmtId="0" fontId="0" fillId="0" borderId="34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0" xfId="0" applyFont="1" applyAlignment="1">
      <alignment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Destinatari" xfId="20"/>
    <cellStyle name="Normale_Distretti" xfId="21"/>
    <cellStyle name="Normale_Foglio1" xfId="22"/>
    <cellStyle name="Normale_Foglio3" xfId="23"/>
    <cellStyle name="Normale_Target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H54" sqref="H54"/>
    </sheetView>
  </sheetViews>
  <sheetFormatPr defaultColWidth="9.140625" defaultRowHeight="12.75"/>
  <cols>
    <col min="1" max="1" width="12.57421875" style="0" bestFit="1" customWidth="1"/>
    <col min="2" max="2" width="28.421875" style="0" bestFit="1" customWidth="1"/>
    <col min="3" max="3" width="13.421875" style="0" bestFit="1" customWidth="1"/>
  </cols>
  <sheetData>
    <row r="1" spans="1:4" s="115" customFormat="1" ht="18" customHeight="1" thickBot="1">
      <c r="A1" s="113" t="s">
        <v>140</v>
      </c>
      <c r="B1" s="114"/>
      <c r="C1" s="114"/>
      <c r="D1" s="114"/>
    </row>
    <row r="2" spans="1:4" ht="12.75">
      <c r="A2" s="14"/>
      <c r="B2" s="15" t="s">
        <v>1</v>
      </c>
      <c r="C2" s="15" t="s">
        <v>67</v>
      </c>
      <c r="D2" s="15"/>
    </row>
    <row r="3" spans="1:4" ht="12.75">
      <c r="A3" s="18"/>
      <c r="B3" s="2"/>
      <c r="C3" s="2" t="s">
        <v>137</v>
      </c>
      <c r="D3" s="19" t="s">
        <v>2</v>
      </c>
    </row>
    <row r="4" spans="1:4" ht="12.75">
      <c r="A4" s="20" t="s">
        <v>4</v>
      </c>
      <c r="B4" s="7" t="s">
        <v>5</v>
      </c>
      <c r="C4" s="7">
        <v>11</v>
      </c>
      <c r="D4" s="26"/>
    </row>
    <row r="5" spans="1:4" ht="12.75">
      <c r="A5" s="20" t="s">
        <v>4</v>
      </c>
      <c r="B5" s="7" t="s">
        <v>6</v>
      </c>
      <c r="C5" s="7">
        <v>4</v>
      </c>
      <c r="D5" s="26"/>
    </row>
    <row r="6" spans="1:4" ht="12.75">
      <c r="A6" s="20" t="s">
        <v>4</v>
      </c>
      <c r="B6" s="7" t="s">
        <v>7</v>
      </c>
      <c r="C6" s="7">
        <v>13</v>
      </c>
      <c r="D6" s="26"/>
    </row>
    <row r="7" spans="1:4" ht="12.75">
      <c r="A7" s="20" t="s">
        <v>4</v>
      </c>
      <c r="B7" s="7" t="s">
        <v>8</v>
      </c>
      <c r="C7" s="7">
        <v>2</v>
      </c>
      <c r="D7" s="26"/>
    </row>
    <row r="8" spans="1:4" ht="12.75">
      <c r="A8" s="20" t="s">
        <v>4</v>
      </c>
      <c r="B8" s="7" t="s">
        <v>9</v>
      </c>
      <c r="C8" s="7">
        <v>3</v>
      </c>
      <c r="D8" s="26"/>
    </row>
    <row r="9" spans="1:4" ht="13.5" thickBot="1">
      <c r="A9" s="20" t="s">
        <v>4</v>
      </c>
      <c r="B9" s="7" t="s">
        <v>10</v>
      </c>
      <c r="C9" s="7">
        <v>3</v>
      </c>
      <c r="D9" s="26"/>
    </row>
    <row r="10" spans="1:4" ht="14.25" thickBot="1" thickTop="1">
      <c r="A10" s="49" t="s">
        <v>52</v>
      </c>
      <c r="B10" s="50"/>
      <c r="C10" s="50">
        <v>36</v>
      </c>
      <c r="D10" s="51">
        <f>C10/199*100</f>
        <v>18.090452261306535</v>
      </c>
    </row>
    <row r="11" spans="1:4" ht="13.5" thickTop="1">
      <c r="A11" s="20"/>
      <c r="B11" s="7"/>
      <c r="C11" s="7"/>
      <c r="D11" s="46"/>
    </row>
    <row r="12" spans="1:4" ht="12.75">
      <c r="A12" s="20" t="s">
        <v>11</v>
      </c>
      <c r="B12" s="7" t="s">
        <v>12</v>
      </c>
      <c r="C12" s="7">
        <v>3</v>
      </c>
      <c r="D12" s="46"/>
    </row>
    <row r="13" spans="1:4" ht="12.75">
      <c r="A13" s="20" t="s">
        <v>11</v>
      </c>
      <c r="B13" s="7" t="s">
        <v>13</v>
      </c>
      <c r="C13" s="7">
        <v>3</v>
      </c>
      <c r="D13" s="46"/>
    </row>
    <row r="14" spans="1:4" ht="13.5" thickBot="1">
      <c r="A14" s="20" t="s">
        <v>11</v>
      </c>
      <c r="B14" s="7" t="s">
        <v>14</v>
      </c>
      <c r="C14" s="7">
        <v>5</v>
      </c>
      <c r="D14" s="26"/>
    </row>
    <row r="15" spans="1:4" ht="14.25" thickBot="1" thickTop="1">
      <c r="A15" s="49" t="s">
        <v>52</v>
      </c>
      <c r="B15" s="50"/>
      <c r="C15" s="50">
        <v>11</v>
      </c>
      <c r="D15" s="51">
        <f>C15/199*100</f>
        <v>5.527638190954774</v>
      </c>
    </row>
    <row r="16" spans="1:4" ht="13.5" thickTop="1">
      <c r="A16" s="20"/>
      <c r="B16" s="7"/>
      <c r="C16" s="7"/>
      <c r="D16" s="46"/>
    </row>
    <row r="17" spans="1:4" ht="12.75">
      <c r="A17" s="20" t="s">
        <v>15</v>
      </c>
      <c r="B17" s="7" t="s">
        <v>16</v>
      </c>
      <c r="C17" s="7">
        <v>1</v>
      </c>
      <c r="D17" s="46"/>
    </row>
    <row r="18" spans="1:4" ht="12.75">
      <c r="A18" s="20" t="s">
        <v>15</v>
      </c>
      <c r="B18" s="7" t="s">
        <v>17</v>
      </c>
      <c r="C18" s="7">
        <v>4</v>
      </c>
      <c r="D18" s="46"/>
    </row>
    <row r="19" spans="1:4" ht="13.5" thickBot="1">
      <c r="A19" s="20" t="s">
        <v>15</v>
      </c>
      <c r="B19" s="7" t="s">
        <v>18</v>
      </c>
      <c r="C19" s="7">
        <v>2</v>
      </c>
      <c r="D19" s="46"/>
    </row>
    <row r="20" spans="1:4" ht="14.25" thickBot="1" thickTop="1">
      <c r="A20" s="49" t="s">
        <v>52</v>
      </c>
      <c r="B20" s="50"/>
      <c r="C20" s="50">
        <v>7</v>
      </c>
      <c r="D20" s="51">
        <f>C20/199*100</f>
        <v>3.5175879396984926</v>
      </c>
    </row>
    <row r="21" spans="1:4" ht="13.5" thickTop="1">
      <c r="A21" s="22"/>
      <c r="B21" s="23"/>
      <c r="C21" s="7"/>
      <c r="D21" s="46"/>
    </row>
    <row r="22" spans="1:4" ht="12.75">
      <c r="A22" s="20" t="s">
        <v>19</v>
      </c>
      <c r="B22" s="7" t="s">
        <v>20</v>
      </c>
      <c r="C22" s="7">
        <v>4</v>
      </c>
      <c r="D22" s="46"/>
    </row>
    <row r="23" spans="1:4" ht="12.75">
      <c r="A23" s="20" t="s">
        <v>19</v>
      </c>
      <c r="B23" s="7" t="s">
        <v>21</v>
      </c>
      <c r="C23" s="7">
        <v>2</v>
      </c>
      <c r="D23" s="46"/>
    </row>
    <row r="24" spans="1:4" ht="12.75">
      <c r="A24" s="20" t="s">
        <v>19</v>
      </c>
      <c r="B24" s="7" t="s">
        <v>22</v>
      </c>
      <c r="C24" s="7">
        <v>2</v>
      </c>
      <c r="D24" s="46"/>
    </row>
    <row r="25" spans="1:4" ht="12.75">
      <c r="A25" s="20" t="s">
        <v>19</v>
      </c>
      <c r="B25" s="7" t="s">
        <v>23</v>
      </c>
      <c r="C25" s="7">
        <v>1</v>
      </c>
      <c r="D25" s="46"/>
    </row>
    <row r="26" spans="1:4" ht="12.75">
      <c r="A26" s="20" t="s">
        <v>19</v>
      </c>
      <c r="B26" s="7" t="s">
        <v>24</v>
      </c>
      <c r="C26" s="7">
        <v>6</v>
      </c>
      <c r="D26" s="46"/>
    </row>
    <row r="27" spans="1:4" ht="12.75">
      <c r="A27" s="20" t="s">
        <v>19</v>
      </c>
      <c r="B27" s="7" t="s">
        <v>25</v>
      </c>
      <c r="C27" s="7">
        <v>2</v>
      </c>
      <c r="D27" s="46"/>
    </row>
    <row r="28" spans="1:4" ht="13.5" thickBot="1">
      <c r="A28" s="20" t="s">
        <v>19</v>
      </c>
      <c r="B28" s="7" t="s">
        <v>26</v>
      </c>
      <c r="C28" s="7">
        <v>4</v>
      </c>
      <c r="D28" s="46"/>
    </row>
    <row r="29" spans="1:4" ht="14.25" thickBot="1" thickTop="1">
      <c r="A29" s="49" t="s">
        <v>52</v>
      </c>
      <c r="B29" s="50"/>
      <c r="C29" s="50">
        <v>21</v>
      </c>
      <c r="D29" s="51">
        <f>C29/199*100</f>
        <v>10.552763819095476</v>
      </c>
    </row>
    <row r="30" spans="1:4" ht="13.5" thickTop="1">
      <c r="A30" s="22"/>
      <c r="B30" s="23"/>
      <c r="C30" s="7"/>
      <c r="D30" s="46"/>
    </row>
    <row r="31" spans="1:4" ht="12.75">
      <c r="A31" s="20" t="s">
        <v>27</v>
      </c>
      <c r="B31" s="7" t="s">
        <v>28</v>
      </c>
      <c r="C31" s="7">
        <v>11</v>
      </c>
      <c r="D31" s="46"/>
    </row>
    <row r="32" spans="1:4" ht="12.75">
      <c r="A32" s="20" t="s">
        <v>27</v>
      </c>
      <c r="B32" s="7" t="s">
        <v>29</v>
      </c>
      <c r="C32" s="7">
        <v>8</v>
      </c>
      <c r="D32" s="46"/>
    </row>
    <row r="33" spans="1:4" ht="12.75">
      <c r="A33" s="20" t="s">
        <v>27</v>
      </c>
      <c r="B33" s="7" t="s">
        <v>30</v>
      </c>
      <c r="C33" s="7">
        <v>5</v>
      </c>
      <c r="D33" s="46"/>
    </row>
    <row r="34" spans="1:4" ht="13.5" thickBot="1">
      <c r="A34" s="20" t="s">
        <v>27</v>
      </c>
      <c r="B34" s="7" t="s">
        <v>31</v>
      </c>
      <c r="C34" s="7">
        <v>2</v>
      </c>
      <c r="D34" s="46"/>
    </row>
    <row r="35" spans="1:4" ht="14.25" thickBot="1" thickTop="1">
      <c r="A35" s="49" t="s">
        <v>52</v>
      </c>
      <c r="B35" s="50"/>
      <c r="C35" s="50">
        <v>26</v>
      </c>
      <c r="D35" s="51">
        <f>C35/199*100</f>
        <v>13.06532663316583</v>
      </c>
    </row>
    <row r="36" spans="1:4" ht="13.5" thickTop="1">
      <c r="A36" s="22"/>
      <c r="B36" s="23"/>
      <c r="C36" s="7"/>
      <c r="D36" s="46"/>
    </row>
    <row r="37" spans="1:4" ht="12.75">
      <c r="A37" s="20" t="s">
        <v>32</v>
      </c>
      <c r="B37" s="7" t="s">
        <v>33</v>
      </c>
      <c r="C37" s="7">
        <v>5</v>
      </c>
      <c r="D37" s="46"/>
    </row>
    <row r="38" spans="1:4" ht="12.75">
      <c r="A38" s="20" t="s">
        <v>32</v>
      </c>
      <c r="B38" s="7" t="s">
        <v>34</v>
      </c>
      <c r="C38" s="7">
        <v>2</v>
      </c>
      <c r="D38" s="46"/>
    </row>
    <row r="39" spans="1:4" ht="13.5" thickBot="1">
      <c r="A39" s="20" t="s">
        <v>32</v>
      </c>
      <c r="B39" s="7" t="s">
        <v>35</v>
      </c>
      <c r="C39" s="7">
        <v>7</v>
      </c>
      <c r="D39" s="46"/>
    </row>
    <row r="40" spans="1:4" ht="14.25" thickBot="1" thickTop="1">
      <c r="A40" s="49" t="s">
        <v>52</v>
      </c>
      <c r="B40" s="50"/>
      <c r="C40" s="50">
        <v>14</v>
      </c>
      <c r="D40" s="51">
        <f>C40/199*100</f>
        <v>7.035175879396985</v>
      </c>
    </row>
    <row r="41" spans="1:4" ht="13.5" thickTop="1">
      <c r="A41" s="22"/>
      <c r="B41" s="23"/>
      <c r="C41" s="7"/>
      <c r="D41" s="46"/>
    </row>
    <row r="42" spans="1:4" ht="12.75">
      <c r="A42" s="20" t="s">
        <v>36</v>
      </c>
      <c r="B42" s="7" t="s">
        <v>37</v>
      </c>
      <c r="C42" s="7">
        <v>3</v>
      </c>
      <c r="D42" s="46"/>
    </row>
    <row r="43" spans="1:4" ht="12.75">
      <c r="A43" s="20" t="s">
        <v>36</v>
      </c>
      <c r="B43" s="7" t="s">
        <v>38</v>
      </c>
      <c r="C43" s="7">
        <v>7</v>
      </c>
      <c r="D43" s="46"/>
    </row>
    <row r="44" spans="1:4" ht="13.5" thickBot="1">
      <c r="A44" s="20" t="s">
        <v>36</v>
      </c>
      <c r="B44" s="7" t="s">
        <v>39</v>
      </c>
      <c r="C44" s="7">
        <v>15</v>
      </c>
      <c r="D44" s="46"/>
    </row>
    <row r="45" spans="1:4" ht="14.25" thickBot="1" thickTop="1">
      <c r="A45" s="49" t="s">
        <v>52</v>
      </c>
      <c r="B45" s="50"/>
      <c r="C45" s="50">
        <v>25</v>
      </c>
      <c r="D45" s="51">
        <f>C45/199*100</f>
        <v>12.562814070351758</v>
      </c>
    </row>
    <row r="46" spans="1:4" ht="13.5" thickTop="1">
      <c r="A46" s="22"/>
      <c r="B46" s="23"/>
      <c r="C46" s="7"/>
      <c r="D46" s="46"/>
    </row>
    <row r="47" spans="1:4" ht="12.75">
      <c r="A47" s="20" t="s">
        <v>40</v>
      </c>
      <c r="B47" s="7" t="s">
        <v>41</v>
      </c>
      <c r="C47" s="7">
        <v>1</v>
      </c>
      <c r="D47" s="46"/>
    </row>
    <row r="48" spans="1:4" ht="12.75">
      <c r="A48" s="20" t="s">
        <v>40</v>
      </c>
      <c r="B48" s="7" t="s">
        <v>42</v>
      </c>
      <c r="C48" s="7">
        <v>2</v>
      </c>
      <c r="D48" s="46"/>
    </row>
    <row r="49" spans="1:4" ht="12.75">
      <c r="A49" s="20" t="s">
        <v>40</v>
      </c>
      <c r="B49" s="7" t="s">
        <v>43</v>
      </c>
      <c r="C49" s="7">
        <v>1</v>
      </c>
      <c r="D49" s="46"/>
    </row>
    <row r="50" spans="1:4" ht="12.75">
      <c r="A50" s="20" t="s">
        <v>40</v>
      </c>
      <c r="B50" s="7" t="s">
        <v>44</v>
      </c>
      <c r="C50" s="52">
        <v>17</v>
      </c>
      <c r="D50" s="47"/>
    </row>
    <row r="51" spans="1:4" ht="12.75">
      <c r="A51" s="20" t="s">
        <v>40</v>
      </c>
      <c r="B51" s="7" t="s">
        <v>45</v>
      </c>
      <c r="C51" s="52">
        <v>9</v>
      </c>
      <c r="D51" s="47"/>
    </row>
    <row r="52" spans="1:4" ht="13.5" thickBot="1">
      <c r="A52" s="20" t="s">
        <v>40</v>
      </c>
      <c r="B52" s="7" t="s">
        <v>46</v>
      </c>
      <c r="C52" s="52">
        <v>2</v>
      </c>
      <c r="D52" s="47"/>
    </row>
    <row r="53" spans="1:4" ht="14.25" thickBot="1" thickTop="1">
      <c r="A53" s="49" t="s">
        <v>52</v>
      </c>
      <c r="B53" s="50"/>
      <c r="C53" s="50">
        <v>32</v>
      </c>
      <c r="D53" s="51">
        <f>C53/199*100</f>
        <v>16.08040201005025</v>
      </c>
    </row>
    <row r="54" spans="1:4" ht="13.5" thickTop="1">
      <c r="A54" s="22"/>
      <c r="B54" s="23"/>
      <c r="C54" s="24"/>
      <c r="D54" s="48"/>
    </row>
    <row r="55" spans="1:4" ht="12.75">
      <c r="A55" s="20" t="s">
        <v>47</v>
      </c>
      <c r="B55" s="7" t="s">
        <v>48</v>
      </c>
      <c r="C55" s="52">
        <v>16</v>
      </c>
      <c r="D55" s="47"/>
    </row>
    <row r="56" spans="1:4" ht="13.5" thickBot="1">
      <c r="A56" s="20" t="s">
        <v>47</v>
      </c>
      <c r="B56" s="7" t="s">
        <v>49</v>
      </c>
      <c r="C56" s="52">
        <v>11</v>
      </c>
      <c r="D56" s="47"/>
    </row>
    <row r="57" spans="1:4" ht="14.25" thickBot="1" thickTop="1">
      <c r="A57" s="49" t="s">
        <v>52</v>
      </c>
      <c r="B57" s="50"/>
      <c r="C57" s="50">
        <v>27</v>
      </c>
      <c r="D57" s="51">
        <f>C57/199*100</f>
        <v>13.5678391959799</v>
      </c>
    </row>
    <row r="58" spans="3:4" ht="13.5" thickTop="1">
      <c r="C58" s="3">
        <v>199</v>
      </c>
      <c r="D58" s="107">
        <v>1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27" sqref="G27"/>
    </sheetView>
  </sheetViews>
  <sheetFormatPr defaultColWidth="9.140625" defaultRowHeight="12.75"/>
  <cols>
    <col min="1" max="1" width="16.28125" style="0" customWidth="1"/>
    <col min="2" max="2" width="14.421875" style="0" customWidth="1"/>
    <col min="3" max="3" width="15.00390625" style="0" customWidth="1"/>
    <col min="4" max="4" width="14.00390625" style="0" customWidth="1"/>
    <col min="5" max="5" width="15.421875" style="0" customWidth="1"/>
    <col min="6" max="6" width="19.57421875" style="0" customWidth="1"/>
  </cols>
  <sheetData>
    <row r="1" spans="1:5" ht="12.75">
      <c r="A1" s="127" t="s">
        <v>146</v>
      </c>
      <c r="B1" s="124"/>
      <c r="C1" s="124"/>
      <c r="D1" s="124"/>
      <c r="E1" s="124"/>
    </row>
    <row r="2" ht="12.75">
      <c r="A2" s="90"/>
    </row>
    <row r="3" spans="1:7" ht="39">
      <c r="A3" s="91" t="s">
        <v>0</v>
      </c>
      <c r="B3" s="91" t="s">
        <v>121</v>
      </c>
      <c r="C3" s="91" t="s">
        <v>125</v>
      </c>
      <c r="D3" s="91" t="s">
        <v>122</v>
      </c>
      <c r="E3" s="91" t="s">
        <v>123</v>
      </c>
      <c r="F3" s="91" t="s">
        <v>124</v>
      </c>
      <c r="G3" s="92" t="s">
        <v>60</v>
      </c>
    </row>
    <row r="4" spans="1:7" ht="12.75">
      <c r="A4" s="93" t="s">
        <v>4</v>
      </c>
      <c r="B4" s="87">
        <v>14</v>
      </c>
      <c r="C4" s="87">
        <v>8</v>
      </c>
      <c r="D4" s="87">
        <v>5</v>
      </c>
      <c r="E4" s="88">
        <v>18</v>
      </c>
      <c r="F4" s="87">
        <v>6</v>
      </c>
      <c r="G4" s="8">
        <f>SUM(B4:F4)</f>
        <v>51</v>
      </c>
    </row>
    <row r="5" spans="1:7" ht="12.75">
      <c r="A5" s="93" t="s">
        <v>11</v>
      </c>
      <c r="B5" s="89">
        <v>7</v>
      </c>
      <c r="C5" s="87">
        <v>5</v>
      </c>
      <c r="D5" s="87">
        <v>1</v>
      </c>
      <c r="E5" s="87">
        <v>5</v>
      </c>
      <c r="F5" s="87">
        <v>1</v>
      </c>
      <c r="G5" s="8">
        <f aca="true" t="shared" si="0" ref="G5:G13">SUM(B5:F5)</f>
        <v>19</v>
      </c>
    </row>
    <row r="6" spans="1:7" ht="18" customHeight="1">
      <c r="A6" s="93" t="s">
        <v>15</v>
      </c>
      <c r="B6" s="89">
        <v>5</v>
      </c>
      <c r="C6" s="87">
        <v>4</v>
      </c>
      <c r="D6" s="94">
        <v>0</v>
      </c>
      <c r="E6" s="87">
        <v>4</v>
      </c>
      <c r="F6" s="87">
        <v>3</v>
      </c>
      <c r="G6" s="8">
        <f t="shared" si="0"/>
        <v>16</v>
      </c>
    </row>
    <row r="7" spans="1:7" ht="12.75">
      <c r="A7" s="93" t="s">
        <v>19</v>
      </c>
      <c r="B7" s="89">
        <v>19</v>
      </c>
      <c r="C7" s="87">
        <v>4</v>
      </c>
      <c r="D7" s="87">
        <v>4</v>
      </c>
      <c r="E7" s="87">
        <v>11</v>
      </c>
      <c r="F7" s="87">
        <v>3</v>
      </c>
      <c r="G7" s="8">
        <f t="shared" si="0"/>
        <v>41</v>
      </c>
    </row>
    <row r="8" spans="1:7" ht="12.75">
      <c r="A8" s="93" t="s">
        <v>27</v>
      </c>
      <c r="B8" s="89">
        <v>12</v>
      </c>
      <c r="C8" s="87">
        <v>5</v>
      </c>
      <c r="D8" s="87">
        <v>9</v>
      </c>
      <c r="E8" s="87">
        <v>6</v>
      </c>
      <c r="F8" s="87">
        <v>8</v>
      </c>
      <c r="G8" s="8">
        <f t="shared" si="0"/>
        <v>40</v>
      </c>
    </row>
    <row r="9" spans="1:7" ht="12.75">
      <c r="A9" s="93" t="s">
        <v>32</v>
      </c>
      <c r="B9" s="87">
        <v>2</v>
      </c>
      <c r="C9" s="87">
        <v>5</v>
      </c>
      <c r="D9" s="89">
        <v>6</v>
      </c>
      <c r="E9" s="87">
        <v>5</v>
      </c>
      <c r="F9" s="87">
        <v>3</v>
      </c>
      <c r="G9" s="8">
        <f t="shared" si="0"/>
        <v>21</v>
      </c>
    </row>
    <row r="10" spans="1:7" ht="12.75">
      <c r="A10" s="93" t="s">
        <v>36</v>
      </c>
      <c r="B10" s="89">
        <v>15</v>
      </c>
      <c r="C10" s="87">
        <v>1</v>
      </c>
      <c r="D10" s="87">
        <v>6</v>
      </c>
      <c r="E10" s="87">
        <v>11</v>
      </c>
      <c r="F10" s="87">
        <v>8</v>
      </c>
      <c r="G10" s="8">
        <f t="shared" si="0"/>
        <v>41</v>
      </c>
    </row>
    <row r="11" spans="1:7" ht="14.25" customHeight="1">
      <c r="A11" s="93" t="s">
        <v>40</v>
      </c>
      <c r="B11" s="89">
        <v>15</v>
      </c>
      <c r="C11" s="87">
        <v>10</v>
      </c>
      <c r="D11" s="87">
        <v>7</v>
      </c>
      <c r="E11" s="87">
        <v>10</v>
      </c>
      <c r="F11" s="87">
        <v>3</v>
      </c>
      <c r="G11" s="8">
        <f t="shared" si="0"/>
        <v>45</v>
      </c>
    </row>
    <row r="12" spans="1:7" ht="12.75">
      <c r="A12" s="93" t="s">
        <v>47</v>
      </c>
      <c r="B12" s="87">
        <v>6</v>
      </c>
      <c r="C12" s="87">
        <v>9</v>
      </c>
      <c r="D12" s="89">
        <v>17</v>
      </c>
      <c r="E12" s="87">
        <v>7</v>
      </c>
      <c r="F12" s="87">
        <v>10</v>
      </c>
      <c r="G12" s="8">
        <f t="shared" si="0"/>
        <v>49</v>
      </c>
    </row>
    <row r="13" spans="1:7" ht="12.75">
      <c r="A13" s="125" t="s">
        <v>60</v>
      </c>
      <c r="B13" s="95">
        <f>SUM(B4:B12)</f>
        <v>95</v>
      </c>
      <c r="C13" s="96">
        <f>SUM(C4:C12)</f>
        <v>51</v>
      </c>
      <c r="D13" s="96">
        <f>SUM(D4:D12)</f>
        <v>55</v>
      </c>
      <c r="E13" s="96">
        <f>SUM(E4:E12)</f>
        <v>77</v>
      </c>
      <c r="F13" s="96">
        <f>SUM(F4:F12)</f>
        <v>45</v>
      </c>
      <c r="G13" s="97">
        <f t="shared" si="0"/>
        <v>323</v>
      </c>
    </row>
    <row r="14" spans="1:7" ht="12.75">
      <c r="A14" s="126"/>
      <c r="B14" s="98">
        <v>0.2941</v>
      </c>
      <c r="C14" s="99">
        <v>0.1579</v>
      </c>
      <c r="D14" s="99">
        <v>0.1703</v>
      </c>
      <c r="E14" s="99">
        <v>0.2384</v>
      </c>
      <c r="F14" s="99">
        <v>0.1393</v>
      </c>
      <c r="G14" s="100">
        <v>1</v>
      </c>
    </row>
    <row r="16" ht="46.5" customHeight="1">
      <c r="A16" s="108" t="s">
        <v>128</v>
      </c>
    </row>
  </sheetData>
  <mergeCells count="2">
    <mergeCell ref="A13:A1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K25" sqref="K25"/>
    </sheetView>
  </sheetViews>
  <sheetFormatPr defaultColWidth="9.140625" defaultRowHeight="12.75"/>
  <cols>
    <col min="1" max="1" width="12.57421875" style="0" bestFit="1" customWidth="1"/>
    <col min="2" max="2" width="16.8515625" style="0" customWidth="1"/>
    <col min="4" max="4" width="13.421875" style="0" bestFit="1" customWidth="1"/>
    <col min="6" max="6" width="13.421875" style="0" bestFit="1" customWidth="1"/>
    <col min="8" max="8" width="14.421875" style="0" bestFit="1" customWidth="1"/>
  </cols>
  <sheetData>
    <row r="1" ht="12.75">
      <c r="A1" s="3" t="s">
        <v>147</v>
      </c>
    </row>
    <row r="2" ht="13.5" thickBot="1"/>
    <row r="3" spans="1:9" ht="26.25">
      <c r="A3" s="14" t="s">
        <v>0</v>
      </c>
      <c r="B3" s="16" t="s">
        <v>148</v>
      </c>
      <c r="C3" s="15"/>
      <c r="D3" s="16" t="s">
        <v>149</v>
      </c>
      <c r="E3" s="15"/>
      <c r="F3" s="16" t="s">
        <v>150</v>
      </c>
      <c r="G3" s="15"/>
      <c r="H3" s="16" t="s">
        <v>151</v>
      </c>
      <c r="I3" s="17"/>
    </row>
    <row r="4" spans="1:9" ht="14.25" customHeight="1">
      <c r="A4" s="18"/>
      <c r="B4" s="60" t="s">
        <v>137</v>
      </c>
      <c r="C4" s="2" t="s">
        <v>2</v>
      </c>
      <c r="D4" s="2" t="s">
        <v>137</v>
      </c>
      <c r="E4" s="2" t="s">
        <v>2</v>
      </c>
      <c r="F4" s="2" t="s">
        <v>137</v>
      </c>
      <c r="G4" s="2" t="s">
        <v>2</v>
      </c>
      <c r="H4" s="2" t="s">
        <v>137</v>
      </c>
      <c r="I4" s="19" t="s">
        <v>2</v>
      </c>
    </row>
    <row r="5" spans="1:9" ht="12.75">
      <c r="A5" s="20"/>
      <c r="B5" s="4"/>
      <c r="C5" s="5"/>
      <c r="D5" s="4"/>
      <c r="E5" s="5"/>
      <c r="F5" s="4"/>
      <c r="G5" s="6"/>
      <c r="H5" s="4"/>
      <c r="I5" s="35"/>
    </row>
    <row r="6" spans="1:9" ht="12.75">
      <c r="A6" s="20" t="s">
        <v>4</v>
      </c>
      <c r="B6" s="4">
        <v>2719989.49</v>
      </c>
      <c r="C6" s="5">
        <v>0.4931458088142677</v>
      </c>
      <c r="D6" s="4">
        <v>1497918.29</v>
      </c>
      <c r="E6" s="5">
        <v>0.2715790371159614</v>
      </c>
      <c r="F6" s="4">
        <v>1297681</v>
      </c>
      <c r="G6" s="6">
        <v>0.23527515406977095</v>
      </c>
      <c r="H6" s="4">
        <v>5515588.78</v>
      </c>
      <c r="I6" s="35">
        <v>1</v>
      </c>
    </row>
    <row r="7" spans="1:9" ht="12.75">
      <c r="A7" s="20"/>
      <c r="B7" s="4"/>
      <c r="C7" s="5"/>
      <c r="D7" s="4"/>
      <c r="E7" s="5"/>
      <c r="F7" s="4"/>
      <c r="G7" s="6"/>
      <c r="H7" s="4"/>
      <c r="I7" s="35"/>
    </row>
    <row r="8" spans="1:9" ht="12.75">
      <c r="A8" s="20" t="s">
        <v>11</v>
      </c>
      <c r="B8" s="4">
        <v>61500</v>
      </c>
      <c r="C8" s="6">
        <v>0.043999639646528504</v>
      </c>
      <c r="D8" s="4">
        <v>1276238.72</v>
      </c>
      <c r="E8" s="5">
        <v>0.9130738826495413</v>
      </c>
      <c r="F8" s="4">
        <v>60000</v>
      </c>
      <c r="G8" s="6">
        <v>0.042926477703930245</v>
      </c>
      <c r="H8" s="4">
        <v>1397738.72</v>
      </c>
      <c r="I8" s="35">
        <v>1</v>
      </c>
    </row>
    <row r="9" spans="1:9" ht="12.75">
      <c r="A9" s="20"/>
      <c r="B9" s="4"/>
      <c r="C9" s="5"/>
      <c r="D9" s="4"/>
      <c r="E9" s="5"/>
      <c r="F9" s="4"/>
      <c r="G9" s="6"/>
      <c r="H9" s="4"/>
      <c r="I9" s="35"/>
    </row>
    <row r="10" spans="1:9" ht="12.75">
      <c r="A10" s="20" t="s">
        <v>15</v>
      </c>
      <c r="B10" s="4">
        <v>1350874</v>
      </c>
      <c r="C10" s="5">
        <v>0.7803071612423232</v>
      </c>
      <c r="D10" s="4">
        <v>299834</v>
      </c>
      <c r="E10" s="5">
        <v>0.17319351574160932</v>
      </c>
      <c r="F10" s="4">
        <v>80500</v>
      </c>
      <c r="G10" s="6">
        <v>0.04649932301606739</v>
      </c>
      <c r="H10" s="4">
        <v>1731208</v>
      </c>
      <c r="I10" s="35">
        <v>1</v>
      </c>
    </row>
    <row r="11" spans="1:9" ht="12.75">
      <c r="A11" s="20"/>
      <c r="B11" s="4"/>
      <c r="C11" s="5"/>
      <c r="D11" s="4"/>
      <c r="E11" s="5"/>
      <c r="F11" s="4"/>
      <c r="G11" s="6"/>
      <c r="H11" s="4"/>
      <c r="I11" s="35"/>
    </row>
    <row r="12" spans="1:9" ht="12.75">
      <c r="A12" s="20" t="s">
        <v>19</v>
      </c>
      <c r="B12" s="4">
        <v>1479872.01</v>
      </c>
      <c r="C12" s="5">
        <v>0.5028460472693806</v>
      </c>
      <c r="D12" s="4">
        <v>1297562.85</v>
      </c>
      <c r="E12" s="5">
        <v>0.44089917627815145</v>
      </c>
      <c r="F12" s="4">
        <v>165557.37</v>
      </c>
      <c r="G12" s="6">
        <v>0.0562547764524679</v>
      </c>
      <c r="H12" s="4">
        <v>2942992.23</v>
      </c>
      <c r="I12" s="35">
        <v>1</v>
      </c>
    </row>
    <row r="13" spans="1:9" ht="12.75">
      <c r="A13" s="20"/>
      <c r="B13" s="4"/>
      <c r="C13" s="5"/>
      <c r="D13" s="4"/>
      <c r="E13" s="5"/>
      <c r="F13" s="4"/>
      <c r="G13" s="6"/>
      <c r="H13" s="4"/>
      <c r="I13" s="35"/>
    </row>
    <row r="14" spans="1:9" ht="12.75">
      <c r="A14" s="20" t="s">
        <v>27</v>
      </c>
      <c r="B14" s="4">
        <v>862426.76</v>
      </c>
      <c r="C14" s="5">
        <v>0.26405278846661534</v>
      </c>
      <c r="D14" s="4">
        <v>951426.19</v>
      </c>
      <c r="E14" s="5">
        <v>0.29130211415247337</v>
      </c>
      <c r="F14" s="4">
        <v>1404962</v>
      </c>
      <c r="G14" s="6">
        <v>0.43016305963144374</v>
      </c>
      <c r="H14" s="4">
        <v>3266114.95</v>
      </c>
      <c r="I14" s="35">
        <v>1</v>
      </c>
    </row>
    <row r="15" spans="1:9" ht="12.75">
      <c r="A15" s="20"/>
      <c r="B15" s="4"/>
      <c r="C15" s="5"/>
      <c r="D15" s="4"/>
      <c r="E15" s="5"/>
      <c r="F15" s="4"/>
      <c r="G15" s="6"/>
      <c r="H15" s="4"/>
      <c r="I15" s="35"/>
    </row>
    <row r="16" spans="1:9" ht="12.75">
      <c r="A16" s="20" t="s">
        <v>32</v>
      </c>
      <c r="B16" s="4">
        <v>197832</v>
      </c>
      <c r="C16" s="5">
        <v>0.19939807246110955</v>
      </c>
      <c r="D16" s="4">
        <v>604314</v>
      </c>
      <c r="E16" s="5">
        <v>0.6090978545496328</v>
      </c>
      <c r="F16" s="4">
        <v>190000</v>
      </c>
      <c r="G16" s="6">
        <v>0.19150407298925762</v>
      </c>
      <c r="H16" s="4">
        <v>992146</v>
      </c>
      <c r="I16" s="35">
        <v>1</v>
      </c>
    </row>
    <row r="17" spans="1:9" ht="12.75">
      <c r="A17" s="20"/>
      <c r="B17" s="4"/>
      <c r="C17" s="5"/>
      <c r="D17" s="4"/>
      <c r="E17" s="5"/>
      <c r="F17" s="4"/>
      <c r="G17" s="6"/>
      <c r="H17" s="4"/>
      <c r="I17" s="35"/>
    </row>
    <row r="18" spans="1:9" ht="12.75">
      <c r="A18" s="20" t="s">
        <v>50</v>
      </c>
      <c r="B18" s="4">
        <v>3418271.61</v>
      </c>
      <c r="C18" s="5">
        <v>0.5831395382926424</v>
      </c>
      <c r="D18" s="4">
        <v>1103578</v>
      </c>
      <c r="E18" s="5">
        <v>0.18826472522173793</v>
      </c>
      <c r="F18" s="4">
        <v>1339992</v>
      </c>
      <c r="G18" s="6">
        <v>0.22859573648561957</v>
      </c>
      <c r="H18" s="4">
        <v>5861841.61</v>
      </c>
      <c r="I18" s="35">
        <v>1</v>
      </c>
    </row>
    <row r="19" spans="1:9" ht="12.75">
      <c r="A19" s="20"/>
      <c r="B19" s="4"/>
      <c r="C19" s="5"/>
      <c r="D19" s="4"/>
      <c r="E19" s="5"/>
      <c r="F19" s="4"/>
      <c r="G19" s="6"/>
      <c r="H19" s="4"/>
      <c r="I19" s="35"/>
    </row>
    <row r="20" spans="1:9" ht="12.75">
      <c r="A20" s="20" t="s">
        <v>40</v>
      </c>
      <c r="B20" s="4">
        <v>2415977.61</v>
      </c>
      <c r="C20" s="5">
        <v>0.41716840107043995</v>
      </c>
      <c r="D20" s="4">
        <v>2272794.6</v>
      </c>
      <c r="E20" s="5">
        <v>0.39244489904172997</v>
      </c>
      <c r="F20" s="4">
        <v>1102600.3</v>
      </c>
      <c r="G20" s="6">
        <v>0.19038669988783022</v>
      </c>
      <c r="H20" s="4">
        <v>5791372.51</v>
      </c>
      <c r="I20" s="35">
        <v>1</v>
      </c>
    </row>
    <row r="21" spans="1:9" ht="12.75">
      <c r="A21" s="20"/>
      <c r="B21" s="4"/>
      <c r="C21" s="5"/>
      <c r="D21" s="4"/>
      <c r="E21" s="5"/>
      <c r="F21" s="4"/>
      <c r="G21" s="6"/>
      <c r="H21" s="4"/>
      <c r="I21" s="35"/>
    </row>
    <row r="22" spans="1:9" ht="12.75">
      <c r="A22" s="20" t="s">
        <v>47</v>
      </c>
      <c r="B22" s="4">
        <v>138764.92</v>
      </c>
      <c r="C22" s="5">
        <v>0.13727168954288763</v>
      </c>
      <c r="D22" s="4">
        <v>453474</v>
      </c>
      <c r="E22" s="5">
        <v>0.44859422787669556</v>
      </c>
      <c r="F22" s="4">
        <v>418639</v>
      </c>
      <c r="G22" s="6">
        <v>0.41413408258041684</v>
      </c>
      <c r="H22" s="4">
        <v>1010877.92</v>
      </c>
      <c r="I22" s="35">
        <v>1</v>
      </c>
    </row>
    <row r="23" spans="1:9" ht="12.75">
      <c r="A23" s="20"/>
      <c r="B23" s="7"/>
      <c r="C23" s="7"/>
      <c r="D23" s="7"/>
      <c r="E23" s="7"/>
      <c r="F23" s="7"/>
      <c r="G23" s="7"/>
      <c r="H23" s="7"/>
      <c r="I23" s="26"/>
    </row>
    <row r="24" spans="1:9" s="9" customFormat="1" ht="13.5" thickBot="1">
      <c r="A24" s="30" t="s">
        <v>51</v>
      </c>
      <c r="B24" s="32">
        <f>SUM(B6:B23)</f>
        <v>12645508.399999999</v>
      </c>
      <c r="C24" s="101">
        <f>B24/H24</f>
        <v>0.44354827451554485</v>
      </c>
      <c r="D24" s="32">
        <f>SUM(D6:D23)</f>
        <v>9757140.649999999</v>
      </c>
      <c r="E24" s="101">
        <f>D24/H24</f>
        <v>0.34223716141875177</v>
      </c>
      <c r="F24" s="32">
        <f>SUM(F6:F23)</f>
        <v>6059931.67</v>
      </c>
      <c r="G24" s="101">
        <f>F24/H24</f>
        <v>0.21255549013044064</v>
      </c>
      <c r="H24" s="32">
        <f>SUM(H6:H23)</f>
        <v>28509880.72</v>
      </c>
      <c r="I24" s="3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T63"/>
  <sheetViews>
    <sheetView tabSelected="1" workbookViewId="0" topLeftCell="A22">
      <selection activeCell="G64" sqref="G64"/>
    </sheetView>
  </sheetViews>
  <sheetFormatPr defaultColWidth="9.140625" defaultRowHeight="12.75"/>
  <cols>
    <col min="1" max="1" width="12.57421875" style="0" bestFit="1" customWidth="1"/>
    <col min="2" max="2" width="23.28125" style="0" customWidth="1"/>
    <col min="3" max="3" width="17.7109375" style="0" customWidth="1"/>
    <col min="4" max="4" width="6.140625" style="0" customWidth="1"/>
    <col min="5" max="5" width="15.7109375" style="0" customWidth="1"/>
    <col min="6" max="6" width="6.28125" style="0" customWidth="1"/>
    <col min="7" max="7" width="15.00390625" style="0" customWidth="1"/>
    <col min="8" max="8" width="5.57421875" style="0" customWidth="1"/>
    <col min="9" max="9" width="16.57421875" style="0" customWidth="1"/>
  </cols>
  <sheetData>
    <row r="1" spans="1:10" ht="24" customHeight="1">
      <c r="A1" s="122" t="s">
        <v>136</v>
      </c>
      <c r="B1" s="123"/>
      <c r="C1" s="123"/>
      <c r="D1" s="123"/>
      <c r="E1" s="123"/>
      <c r="F1" s="123"/>
      <c r="G1" s="123"/>
      <c r="H1" s="123"/>
      <c r="I1" s="123"/>
      <c r="J1" s="123"/>
    </row>
    <row r="2" ht="13.5" thickBot="1"/>
    <row r="3" spans="1:10" ht="12.75">
      <c r="A3" s="14"/>
      <c r="B3" s="15" t="s">
        <v>1</v>
      </c>
      <c r="C3" s="15" t="s">
        <v>138</v>
      </c>
      <c r="D3" s="15"/>
      <c r="E3" s="15" t="s">
        <v>53</v>
      </c>
      <c r="F3" s="15"/>
      <c r="G3" s="15" t="s">
        <v>54</v>
      </c>
      <c r="H3" s="16"/>
      <c r="I3" s="15" t="s">
        <v>55</v>
      </c>
      <c r="J3" s="17"/>
    </row>
    <row r="4" spans="1:10" ht="12.75">
      <c r="A4" s="18"/>
      <c r="B4" s="2"/>
      <c r="C4" s="2" t="s">
        <v>137</v>
      </c>
      <c r="D4" s="2" t="s">
        <v>2</v>
      </c>
      <c r="E4" s="2" t="s">
        <v>137</v>
      </c>
      <c r="F4" s="2" t="s">
        <v>2</v>
      </c>
      <c r="G4" s="2" t="s">
        <v>137</v>
      </c>
      <c r="H4" s="2" t="s">
        <v>2</v>
      </c>
      <c r="I4" s="2" t="s">
        <v>137</v>
      </c>
      <c r="J4" s="19" t="s">
        <v>2</v>
      </c>
    </row>
    <row r="5" spans="1:10" ht="12.75">
      <c r="A5" s="20" t="s">
        <v>4</v>
      </c>
      <c r="B5" s="7" t="s">
        <v>5</v>
      </c>
      <c r="C5" s="4">
        <v>2446877</v>
      </c>
      <c r="D5" s="5">
        <v>0.782127410388849</v>
      </c>
      <c r="E5" s="4">
        <v>675612</v>
      </c>
      <c r="F5" s="5">
        <v>0.2159547308620871</v>
      </c>
      <c r="G5" s="4">
        <v>6000</v>
      </c>
      <c r="H5" s="5">
        <v>0.0019178587490638452</v>
      </c>
      <c r="I5" s="4">
        <v>3128489</v>
      </c>
      <c r="J5" s="21">
        <v>1</v>
      </c>
    </row>
    <row r="6" spans="1:10" ht="12.75">
      <c r="A6" s="20" t="s">
        <v>4</v>
      </c>
      <c r="B6" s="7" t="s">
        <v>6</v>
      </c>
      <c r="C6" s="4">
        <v>55100</v>
      </c>
      <c r="D6" s="5">
        <v>0.49664695702336314</v>
      </c>
      <c r="E6" s="4">
        <v>55844</v>
      </c>
      <c r="F6" s="5">
        <v>0.5033530429766369</v>
      </c>
      <c r="G6" s="4">
        <v>0</v>
      </c>
      <c r="H6" s="5">
        <v>0</v>
      </c>
      <c r="I6" s="4">
        <v>110944</v>
      </c>
      <c r="J6" s="21">
        <v>1</v>
      </c>
    </row>
    <row r="7" spans="1:10" ht="12.75">
      <c r="A7" s="20" t="s">
        <v>4</v>
      </c>
      <c r="B7" s="7" t="s">
        <v>7</v>
      </c>
      <c r="C7" s="4">
        <v>120095</v>
      </c>
      <c r="D7" s="5">
        <v>0.06755350505350505</v>
      </c>
      <c r="E7" s="4">
        <v>366000</v>
      </c>
      <c r="F7" s="5">
        <v>0.20587520587520589</v>
      </c>
      <c r="G7" s="4">
        <v>1291681</v>
      </c>
      <c r="H7" s="5">
        <v>0.7265712890712891</v>
      </c>
      <c r="I7" s="4">
        <v>1777776</v>
      </c>
      <c r="J7" s="21">
        <v>1</v>
      </c>
    </row>
    <row r="8" spans="1:10" ht="12.75">
      <c r="A8" s="20" t="s">
        <v>4</v>
      </c>
      <c r="B8" s="7" t="s">
        <v>8</v>
      </c>
      <c r="C8" s="4">
        <v>13783.72</v>
      </c>
      <c r="D8" s="5">
        <v>0.058067854829436105</v>
      </c>
      <c r="E8" s="4">
        <v>223588.92</v>
      </c>
      <c r="F8" s="5">
        <v>0.9419321451705639</v>
      </c>
      <c r="G8" s="4">
        <v>0</v>
      </c>
      <c r="H8" s="5">
        <v>0</v>
      </c>
      <c r="I8" s="4">
        <v>237372.64</v>
      </c>
      <c r="J8" s="21">
        <v>1</v>
      </c>
    </row>
    <row r="9" spans="1:10" ht="12.75">
      <c r="A9" s="20" t="s">
        <v>4</v>
      </c>
      <c r="B9" s="7" t="s">
        <v>9</v>
      </c>
      <c r="C9" s="4">
        <v>57743</v>
      </c>
      <c r="D9" s="5">
        <v>0.44743535383215366</v>
      </c>
      <c r="E9" s="4">
        <v>71310.28</v>
      </c>
      <c r="F9" s="5">
        <v>0.5525646461678463</v>
      </c>
      <c r="G9" s="4">
        <v>0</v>
      </c>
      <c r="H9" s="5">
        <v>0</v>
      </c>
      <c r="I9" s="4">
        <v>129053.28</v>
      </c>
      <c r="J9" s="21">
        <v>1</v>
      </c>
    </row>
    <row r="10" spans="1:10" ht="12.75">
      <c r="A10" s="20" t="s">
        <v>4</v>
      </c>
      <c r="B10" s="7" t="s">
        <v>10</v>
      </c>
      <c r="C10" s="4">
        <v>26390.77</v>
      </c>
      <c r="D10" s="5">
        <v>0.19999998484318687</v>
      </c>
      <c r="E10" s="4">
        <v>105563.09</v>
      </c>
      <c r="F10" s="5">
        <v>0.8000000151568132</v>
      </c>
      <c r="G10" s="4">
        <v>0</v>
      </c>
      <c r="H10" s="5">
        <v>0</v>
      </c>
      <c r="I10" s="4">
        <v>131953.86</v>
      </c>
      <c r="J10" s="21">
        <v>1</v>
      </c>
    </row>
    <row r="11" spans="1:10" ht="12.75">
      <c r="A11" s="22" t="s">
        <v>52</v>
      </c>
      <c r="B11" s="23"/>
      <c r="C11" s="24">
        <v>2719989.49</v>
      </c>
      <c r="D11" s="25">
        <v>0.4931458088142677</v>
      </c>
      <c r="E11" s="24">
        <v>1497918.29</v>
      </c>
      <c r="F11" s="25">
        <v>0.2715790371159614</v>
      </c>
      <c r="G11" s="24">
        <v>1297681</v>
      </c>
      <c r="H11" s="25">
        <v>0.23527515406977095</v>
      </c>
      <c r="I11" s="24">
        <v>5515588.78</v>
      </c>
      <c r="J11" s="21">
        <v>1</v>
      </c>
    </row>
    <row r="12" spans="1:10" ht="12.75">
      <c r="A12" s="20"/>
      <c r="B12" s="7"/>
      <c r="C12" s="4"/>
      <c r="D12" s="5"/>
      <c r="E12" s="4"/>
      <c r="F12" s="5"/>
      <c r="G12" s="4"/>
      <c r="H12" s="5"/>
      <c r="I12" s="4"/>
      <c r="J12" s="26"/>
    </row>
    <row r="13" spans="1:10" ht="12.75">
      <c r="A13" s="20" t="s">
        <v>11</v>
      </c>
      <c r="B13" s="7" t="s">
        <v>12</v>
      </c>
      <c r="C13" s="4">
        <v>61500</v>
      </c>
      <c r="D13" s="5">
        <v>0.18282482911006492</v>
      </c>
      <c r="E13" s="4">
        <v>274887.57</v>
      </c>
      <c r="F13" s="5">
        <v>0.8171751708899351</v>
      </c>
      <c r="G13" s="4">
        <v>0</v>
      </c>
      <c r="H13" s="5">
        <v>0</v>
      </c>
      <c r="I13" s="4">
        <v>336387.57</v>
      </c>
      <c r="J13" s="27">
        <v>1</v>
      </c>
    </row>
    <row r="14" spans="1:10" ht="12.75">
      <c r="A14" s="20" t="s">
        <v>11</v>
      </c>
      <c r="B14" s="7" t="s">
        <v>13</v>
      </c>
      <c r="C14" s="4">
        <v>0</v>
      </c>
      <c r="D14" s="5">
        <v>0</v>
      </c>
      <c r="E14" s="4">
        <v>305886.18</v>
      </c>
      <c r="F14" s="5">
        <v>1</v>
      </c>
      <c r="G14" s="4">
        <v>0</v>
      </c>
      <c r="H14" s="5">
        <v>0</v>
      </c>
      <c r="I14" s="4">
        <v>305886.18</v>
      </c>
      <c r="J14" s="27">
        <v>1</v>
      </c>
    </row>
    <row r="15" spans="1:10" ht="12.75">
      <c r="A15" s="20" t="s">
        <v>11</v>
      </c>
      <c r="B15" s="7" t="s">
        <v>14</v>
      </c>
      <c r="C15" s="4">
        <v>0</v>
      </c>
      <c r="D15" s="5">
        <v>0</v>
      </c>
      <c r="E15" s="4">
        <v>695464.97</v>
      </c>
      <c r="F15" s="5">
        <v>0.9205787132658183</v>
      </c>
      <c r="G15" s="4">
        <v>60000</v>
      </c>
      <c r="H15" s="5">
        <v>0.07942128673418174</v>
      </c>
      <c r="I15" s="4">
        <v>755464.97</v>
      </c>
      <c r="J15" s="27">
        <v>1</v>
      </c>
    </row>
    <row r="16" spans="1:254" ht="12.75">
      <c r="A16" s="22" t="s">
        <v>52</v>
      </c>
      <c r="B16" s="23"/>
      <c r="C16" s="24">
        <v>61500</v>
      </c>
      <c r="D16" s="25">
        <v>0.043999639646528504</v>
      </c>
      <c r="E16" s="24">
        <v>1276238.72</v>
      </c>
      <c r="F16" s="25">
        <v>0.9130738826495413</v>
      </c>
      <c r="G16" s="24">
        <v>60000</v>
      </c>
      <c r="H16" s="25">
        <v>0.042926477703930245</v>
      </c>
      <c r="I16" s="24">
        <v>1397738.72</v>
      </c>
      <c r="J16" s="28">
        <v>1</v>
      </c>
      <c r="K16" s="10"/>
      <c r="L16" s="11"/>
      <c r="M16" s="11"/>
      <c r="N16" s="11"/>
      <c r="O16" s="12"/>
      <c r="P16" s="11"/>
      <c r="Q16" s="12"/>
      <c r="R16" s="11"/>
      <c r="S16" s="13"/>
      <c r="T16" s="10"/>
      <c r="U16" s="10"/>
      <c r="V16" s="11"/>
      <c r="W16" s="11"/>
      <c r="X16" s="11"/>
      <c r="Y16" s="12"/>
      <c r="Z16" s="11"/>
      <c r="AA16" s="12"/>
      <c r="AB16" s="11"/>
      <c r="AC16" s="13"/>
      <c r="AD16" s="10"/>
      <c r="AE16" s="10"/>
      <c r="AF16" s="11"/>
      <c r="AG16" s="11"/>
      <c r="AH16" s="11"/>
      <c r="AI16" s="12"/>
      <c r="AJ16" s="11"/>
      <c r="AK16" s="12"/>
      <c r="AL16" s="11"/>
      <c r="AM16" s="13"/>
      <c r="AN16" s="10"/>
      <c r="AO16" s="10"/>
      <c r="AP16" s="11"/>
      <c r="AQ16" s="11"/>
      <c r="AR16" s="11"/>
      <c r="AS16" s="12"/>
      <c r="AT16" s="11"/>
      <c r="AU16" s="12"/>
      <c r="AV16" s="11"/>
      <c r="AW16" s="13"/>
      <c r="AX16" s="10"/>
      <c r="AY16" s="10"/>
      <c r="AZ16" s="11"/>
      <c r="BA16" s="11"/>
      <c r="BB16" s="11"/>
      <c r="BC16" s="12"/>
      <c r="BD16" s="11"/>
      <c r="BE16" s="12"/>
      <c r="BF16" s="11"/>
      <c r="BG16" s="13"/>
      <c r="BH16" s="10"/>
      <c r="BI16" s="10"/>
      <c r="BJ16" s="11"/>
      <c r="BK16" s="11"/>
      <c r="BL16" s="11"/>
      <c r="BM16" s="12"/>
      <c r="BN16" s="11"/>
      <c r="BO16" s="12"/>
      <c r="BP16" s="11"/>
      <c r="BQ16" s="13"/>
      <c r="BR16" s="10"/>
      <c r="BS16" s="10"/>
      <c r="BT16" s="11"/>
      <c r="BU16" s="11"/>
      <c r="BV16" s="11"/>
      <c r="BW16" s="12"/>
      <c r="BX16" s="11"/>
      <c r="BY16" s="12"/>
      <c r="BZ16" s="11"/>
      <c r="CA16" s="13"/>
      <c r="CB16" s="10"/>
      <c r="CC16" s="10"/>
      <c r="CD16" s="11"/>
      <c r="CE16" s="11"/>
      <c r="CF16" s="11"/>
      <c r="CG16" s="12"/>
      <c r="CH16" s="11"/>
      <c r="CI16" s="12"/>
      <c r="CJ16" s="11"/>
      <c r="CK16" s="13"/>
      <c r="CL16" s="10"/>
      <c r="CM16" s="10"/>
      <c r="CN16" s="11"/>
      <c r="CO16" s="11"/>
      <c r="CP16" s="11"/>
      <c r="CQ16" s="12"/>
      <c r="CR16" s="11"/>
      <c r="CS16" s="12"/>
      <c r="CT16" s="11"/>
      <c r="CU16" s="13"/>
      <c r="CV16" s="10"/>
      <c r="CW16" s="10"/>
      <c r="CX16" s="11"/>
      <c r="CY16" s="11"/>
      <c r="CZ16" s="11"/>
      <c r="DA16" s="12"/>
      <c r="DB16" s="11"/>
      <c r="DC16" s="12"/>
      <c r="DD16" s="11"/>
      <c r="DE16" s="13"/>
      <c r="DF16" s="10"/>
      <c r="DG16" s="10"/>
      <c r="DH16" s="11"/>
      <c r="DI16" s="11"/>
      <c r="DJ16" s="11"/>
      <c r="DK16" s="12"/>
      <c r="DL16" s="11"/>
      <c r="DM16" s="12"/>
      <c r="DN16" s="11"/>
      <c r="DO16" s="13"/>
      <c r="DP16" s="10"/>
      <c r="DQ16" s="10"/>
      <c r="DR16" s="11"/>
      <c r="DS16" s="11"/>
      <c r="DT16" s="11"/>
      <c r="DU16" s="12"/>
      <c r="DV16" s="11"/>
      <c r="DW16" s="12"/>
      <c r="DX16" s="11"/>
      <c r="DY16" s="13"/>
      <c r="DZ16" s="10"/>
      <c r="EA16" s="10"/>
      <c r="EB16" s="11"/>
      <c r="EC16" s="11"/>
      <c r="ED16" s="11"/>
      <c r="EE16" s="12"/>
      <c r="EF16" s="11"/>
      <c r="EG16" s="12"/>
      <c r="EH16" s="11"/>
      <c r="EI16" s="13"/>
      <c r="EJ16" s="10"/>
      <c r="EK16" s="10"/>
      <c r="EL16" s="11"/>
      <c r="EM16" s="11"/>
      <c r="EN16" s="11"/>
      <c r="EO16" s="12"/>
      <c r="EP16" s="11"/>
      <c r="EQ16" s="12"/>
      <c r="ER16" s="11"/>
      <c r="ES16" s="13"/>
      <c r="ET16" s="10"/>
      <c r="EU16" s="10"/>
      <c r="EV16" s="11"/>
      <c r="EW16" s="11"/>
      <c r="EX16" s="11"/>
      <c r="EY16" s="12"/>
      <c r="EZ16" s="11"/>
      <c r="FA16" s="12"/>
      <c r="FB16" s="11"/>
      <c r="FC16" s="13"/>
      <c r="FD16" s="10"/>
      <c r="FE16" s="10"/>
      <c r="FF16" s="11"/>
      <c r="FG16" s="11"/>
      <c r="FH16" s="11"/>
      <c r="FI16" s="12"/>
      <c r="FJ16" s="11"/>
      <c r="FK16" s="12"/>
      <c r="FL16" s="11"/>
      <c r="FM16" s="13"/>
      <c r="FN16" s="10"/>
      <c r="FO16" s="10"/>
      <c r="FP16" s="11"/>
      <c r="FQ16" s="11"/>
      <c r="FR16" s="11"/>
      <c r="FS16" s="12"/>
      <c r="FT16" s="11"/>
      <c r="FU16" s="12"/>
      <c r="FV16" s="11"/>
      <c r="FW16" s="13"/>
      <c r="FX16" s="10"/>
      <c r="FY16" s="10"/>
      <c r="FZ16" s="11"/>
      <c r="GA16" s="11"/>
      <c r="GB16" s="11"/>
      <c r="GC16" s="12"/>
      <c r="GD16" s="11"/>
      <c r="GE16" s="12"/>
      <c r="GF16" s="11"/>
      <c r="GG16" s="13"/>
      <c r="GH16" s="10"/>
      <c r="GI16" s="10"/>
      <c r="GJ16" s="11"/>
      <c r="GK16" s="11"/>
      <c r="GL16" s="11"/>
      <c r="GM16" s="12"/>
      <c r="GN16" s="11"/>
      <c r="GO16" s="12"/>
      <c r="GP16" s="11"/>
      <c r="GQ16" s="13"/>
      <c r="GR16" s="10"/>
      <c r="GS16" s="10"/>
      <c r="GT16" s="11"/>
      <c r="GU16" s="11"/>
      <c r="GV16" s="11"/>
      <c r="GW16" s="12"/>
      <c r="GX16" s="11"/>
      <c r="GY16" s="12"/>
      <c r="GZ16" s="11"/>
      <c r="HA16" s="13"/>
      <c r="HB16" s="10"/>
      <c r="HC16" s="10"/>
      <c r="HD16" s="11"/>
      <c r="HE16" s="11"/>
      <c r="HF16" s="11"/>
      <c r="HG16" s="12"/>
      <c r="HH16" s="11"/>
      <c r="HI16" s="12"/>
      <c r="HJ16" s="11"/>
      <c r="HK16" s="13"/>
      <c r="HL16" s="10"/>
      <c r="HM16" s="10"/>
      <c r="HN16" s="11"/>
      <c r="HO16" s="11"/>
      <c r="HP16" s="11"/>
      <c r="HQ16" s="12"/>
      <c r="HR16" s="11"/>
      <c r="HS16" s="12"/>
      <c r="HT16" s="11"/>
      <c r="HU16" s="13"/>
      <c r="HV16" s="10"/>
      <c r="HW16" s="10"/>
      <c r="HX16" s="11"/>
      <c r="HY16" s="11"/>
      <c r="HZ16" s="11"/>
      <c r="IA16" s="12"/>
      <c r="IB16" s="11"/>
      <c r="IC16" s="12"/>
      <c r="ID16" s="11"/>
      <c r="IE16" s="13"/>
      <c r="IF16" s="10"/>
      <c r="IG16" s="10"/>
      <c r="IH16" s="11"/>
      <c r="II16" s="11"/>
      <c r="IJ16" s="11"/>
      <c r="IK16" s="12"/>
      <c r="IL16" s="11"/>
      <c r="IM16" s="12"/>
      <c r="IN16" s="11"/>
      <c r="IO16" s="13"/>
      <c r="IP16" s="10"/>
      <c r="IQ16" s="10"/>
      <c r="IR16" s="11"/>
      <c r="IS16" s="11"/>
      <c r="IT16" s="11"/>
    </row>
    <row r="17" spans="1:10" ht="12.75">
      <c r="A17" s="20"/>
      <c r="B17" s="7"/>
      <c r="C17" s="4"/>
      <c r="D17" s="5"/>
      <c r="E17" s="4"/>
      <c r="F17" s="5"/>
      <c r="G17" s="4"/>
      <c r="H17" s="5"/>
      <c r="I17" s="4"/>
      <c r="J17" s="26"/>
    </row>
    <row r="18" spans="1:10" ht="12.75">
      <c r="A18" s="20" t="s">
        <v>15</v>
      </c>
      <c r="B18" s="7" t="s">
        <v>16</v>
      </c>
      <c r="C18" s="4">
        <v>15000</v>
      </c>
      <c r="D18" s="5">
        <v>0.16321734021022394</v>
      </c>
      <c r="E18" s="4">
        <v>76902</v>
      </c>
      <c r="F18" s="5">
        <v>0.8367826597897761</v>
      </c>
      <c r="G18" s="4">
        <v>0</v>
      </c>
      <c r="H18" s="5">
        <v>0</v>
      </c>
      <c r="I18" s="4">
        <v>91902</v>
      </c>
      <c r="J18" s="27">
        <v>1</v>
      </c>
    </row>
    <row r="19" spans="1:10" ht="12.75">
      <c r="A19" s="20" t="s">
        <v>15</v>
      </c>
      <c r="B19" s="7" t="s">
        <v>17</v>
      </c>
      <c r="C19" s="4">
        <v>1274090</v>
      </c>
      <c r="D19" s="5">
        <v>0.9320186507605583</v>
      </c>
      <c r="E19" s="4">
        <v>92932</v>
      </c>
      <c r="F19" s="5">
        <v>0.06798134923944164</v>
      </c>
      <c r="G19" s="4">
        <v>0</v>
      </c>
      <c r="H19" s="5">
        <v>0</v>
      </c>
      <c r="I19" s="4">
        <v>1367022</v>
      </c>
      <c r="J19" s="27">
        <v>1</v>
      </c>
    </row>
    <row r="20" spans="1:10" ht="12.75">
      <c r="A20" s="20" t="s">
        <v>15</v>
      </c>
      <c r="B20" s="7" t="s">
        <v>18</v>
      </c>
      <c r="C20" s="4">
        <v>61784</v>
      </c>
      <c r="D20" s="5">
        <v>0.2269101379442053</v>
      </c>
      <c r="E20" s="4">
        <v>130000</v>
      </c>
      <c r="F20" s="5">
        <v>0.4774426701532224</v>
      </c>
      <c r="G20" s="4">
        <v>80500</v>
      </c>
      <c r="H20" s="5">
        <v>0.2956471919025723</v>
      </c>
      <c r="I20" s="4">
        <v>272284</v>
      </c>
      <c r="J20" s="27">
        <v>1</v>
      </c>
    </row>
    <row r="21" spans="1:254" ht="12.75">
      <c r="A21" s="22" t="s">
        <v>52</v>
      </c>
      <c r="B21" s="23"/>
      <c r="C21" s="24">
        <v>1350874</v>
      </c>
      <c r="D21" s="25">
        <v>0.7803071612423232</v>
      </c>
      <c r="E21" s="24">
        <v>299834</v>
      </c>
      <c r="F21" s="25">
        <v>0.17319351574160932</v>
      </c>
      <c r="G21" s="24">
        <v>80500</v>
      </c>
      <c r="H21" s="25">
        <v>0.04649932301606739</v>
      </c>
      <c r="I21" s="24">
        <v>1731208</v>
      </c>
      <c r="J21" s="28">
        <v>1</v>
      </c>
      <c r="K21" s="10"/>
      <c r="L21" s="11"/>
      <c r="M21" s="11"/>
      <c r="N21" s="11"/>
      <c r="O21" s="12"/>
      <c r="P21" s="11"/>
      <c r="Q21" s="12"/>
      <c r="R21" s="11"/>
      <c r="S21" s="13"/>
      <c r="T21" s="10"/>
      <c r="U21" s="10"/>
      <c r="V21" s="11"/>
      <c r="W21" s="11"/>
      <c r="X21" s="11"/>
      <c r="Y21" s="12"/>
      <c r="Z21" s="11"/>
      <c r="AA21" s="12"/>
      <c r="AB21" s="11"/>
      <c r="AC21" s="13"/>
      <c r="AD21" s="10"/>
      <c r="AE21" s="10"/>
      <c r="AF21" s="11"/>
      <c r="AG21" s="11"/>
      <c r="AH21" s="11"/>
      <c r="AI21" s="12"/>
      <c r="AJ21" s="11"/>
      <c r="AK21" s="12"/>
      <c r="AL21" s="11"/>
      <c r="AM21" s="13"/>
      <c r="AN21" s="10"/>
      <c r="AO21" s="10"/>
      <c r="AP21" s="11"/>
      <c r="AQ21" s="11"/>
      <c r="AR21" s="11"/>
      <c r="AS21" s="12"/>
      <c r="AT21" s="11"/>
      <c r="AU21" s="12"/>
      <c r="AV21" s="11"/>
      <c r="AW21" s="13"/>
      <c r="AX21" s="10"/>
      <c r="AY21" s="10"/>
      <c r="AZ21" s="11"/>
      <c r="BA21" s="11"/>
      <c r="BB21" s="11"/>
      <c r="BC21" s="12"/>
      <c r="BD21" s="11"/>
      <c r="BE21" s="12"/>
      <c r="BF21" s="11"/>
      <c r="BG21" s="13"/>
      <c r="BH21" s="10"/>
      <c r="BI21" s="10"/>
      <c r="BJ21" s="11"/>
      <c r="BK21" s="11"/>
      <c r="BL21" s="11"/>
      <c r="BM21" s="12"/>
      <c r="BN21" s="11"/>
      <c r="BO21" s="12"/>
      <c r="BP21" s="11"/>
      <c r="BQ21" s="13"/>
      <c r="BR21" s="10"/>
      <c r="BS21" s="10"/>
      <c r="BT21" s="11"/>
      <c r="BU21" s="11"/>
      <c r="BV21" s="11"/>
      <c r="BW21" s="12"/>
      <c r="BX21" s="11"/>
      <c r="BY21" s="12"/>
      <c r="BZ21" s="11"/>
      <c r="CA21" s="13"/>
      <c r="CB21" s="10"/>
      <c r="CC21" s="10"/>
      <c r="CD21" s="11"/>
      <c r="CE21" s="11"/>
      <c r="CF21" s="11"/>
      <c r="CG21" s="12"/>
      <c r="CH21" s="11"/>
      <c r="CI21" s="12"/>
      <c r="CJ21" s="11"/>
      <c r="CK21" s="13"/>
      <c r="CL21" s="10"/>
      <c r="CM21" s="10"/>
      <c r="CN21" s="11"/>
      <c r="CO21" s="11"/>
      <c r="CP21" s="11"/>
      <c r="CQ21" s="12"/>
      <c r="CR21" s="11"/>
      <c r="CS21" s="12"/>
      <c r="CT21" s="11"/>
      <c r="CU21" s="13"/>
      <c r="CV21" s="10"/>
      <c r="CW21" s="10"/>
      <c r="CX21" s="11"/>
      <c r="CY21" s="11"/>
      <c r="CZ21" s="11"/>
      <c r="DA21" s="12"/>
      <c r="DB21" s="11"/>
      <c r="DC21" s="12"/>
      <c r="DD21" s="11"/>
      <c r="DE21" s="13"/>
      <c r="DF21" s="10"/>
      <c r="DG21" s="10"/>
      <c r="DH21" s="11"/>
      <c r="DI21" s="11"/>
      <c r="DJ21" s="11"/>
      <c r="DK21" s="12"/>
      <c r="DL21" s="11"/>
      <c r="DM21" s="12"/>
      <c r="DN21" s="11"/>
      <c r="DO21" s="13"/>
      <c r="DP21" s="10"/>
      <c r="DQ21" s="10"/>
      <c r="DR21" s="11"/>
      <c r="DS21" s="11"/>
      <c r="DT21" s="11"/>
      <c r="DU21" s="12"/>
      <c r="DV21" s="11"/>
      <c r="DW21" s="12"/>
      <c r="DX21" s="11"/>
      <c r="DY21" s="13"/>
      <c r="DZ21" s="10"/>
      <c r="EA21" s="10"/>
      <c r="EB21" s="11"/>
      <c r="EC21" s="11"/>
      <c r="ED21" s="11"/>
      <c r="EE21" s="12"/>
      <c r="EF21" s="11"/>
      <c r="EG21" s="12"/>
      <c r="EH21" s="11"/>
      <c r="EI21" s="13"/>
      <c r="EJ21" s="10"/>
      <c r="EK21" s="10"/>
      <c r="EL21" s="11"/>
      <c r="EM21" s="11"/>
      <c r="EN21" s="11"/>
      <c r="EO21" s="12"/>
      <c r="EP21" s="11"/>
      <c r="EQ21" s="12"/>
      <c r="ER21" s="11"/>
      <c r="ES21" s="13"/>
      <c r="ET21" s="10"/>
      <c r="EU21" s="10"/>
      <c r="EV21" s="11"/>
      <c r="EW21" s="11"/>
      <c r="EX21" s="11"/>
      <c r="EY21" s="12"/>
      <c r="EZ21" s="11"/>
      <c r="FA21" s="12"/>
      <c r="FB21" s="11"/>
      <c r="FC21" s="13"/>
      <c r="FD21" s="10"/>
      <c r="FE21" s="10"/>
      <c r="FF21" s="11"/>
      <c r="FG21" s="11"/>
      <c r="FH21" s="11"/>
      <c r="FI21" s="12"/>
      <c r="FJ21" s="11"/>
      <c r="FK21" s="12"/>
      <c r="FL21" s="11"/>
      <c r="FM21" s="13"/>
      <c r="FN21" s="10"/>
      <c r="FO21" s="10"/>
      <c r="FP21" s="11"/>
      <c r="FQ21" s="11"/>
      <c r="FR21" s="11"/>
      <c r="FS21" s="12"/>
      <c r="FT21" s="11"/>
      <c r="FU21" s="12"/>
      <c r="FV21" s="11"/>
      <c r="FW21" s="13"/>
      <c r="FX21" s="10"/>
      <c r="FY21" s="10"/>
      <c r="FZ21" s="11"/>
      <c r="GA21" s="11"/>
      <c r="GB21" s="11"/>
      <c r="GC21" s="12"/>
      <c r="GD21" s="11"/>
      <c r="GE21" s="12"/>
      <c r="GF21" s="11"/>
      <c r="GG21" s="13"/>
      <c r="GH21" s="10"/>
      <c r="GI21" s="10"/>
      <c r="GJ21" s="11"/>
      <c r="GK21" s="11"/>
      <c r="GL21" s="11"/>
      <c r="GM21" s="12"/>
      <c r="GN21" s="11"/>
      <c r="GO21" s="12"/>
      <c r="GP21" s="11"/>
      <c r="GQ21" s="13"/>
      <c r="GR21" s="10"/>
      <c r="GS21" s="10"/>
      <c r="GT21" s="11"/>
      <c r="GU21" s="11"/>
      <c r="GV21" s="11"/>
      <c r="GW21" s="12"/>
      <c r="GX21" s="11"/>
      <c r="GY21" s="12"/>
      <c r="GZ21" s="11"/>
      <c r="HA21" s="13"/>
      <c r="HB21" s="10"/>
      <c r="HC21" s="10"/>
      <c r="HD21" s="11"/>
      <c r="HE21" s="11"/>
      <c r="HF21" s="11"/>
      <c r="HG21" s="12"/>
      <c r="HH21" s="11"/>
      <c r="HI21" s="12"/>
      <c r="HJ21" s="11"/>
      <c r="HK21" s="13"/>
      <c r="HL21" s="10"/>
      <c r="HM21" s="10"/>
      <c r="HN21" s="11"/>
      <c r="HO21" s="11"/>
      <c r="HP21" s="11"/>
      <c r="HQ21" s="12"/>
      <c r="HR21" s="11"/>
      <c r="HS21" s="12"/>
      <c r="HT21" s="11"/>
      <c r="HU21" s="13"/>
      <c r="HV21" s="10"/>
      <c r="HW21" s="10"/>
      <c r="HX21" s="11"/>
      <c r="HY21" s="11"/>
      <c r="HZ21" s="11"/>
      <c r="IA21" s="12"/>
      <c r="IB21" s="11"/>
      <c r="IC21" s="12"/>
      <c r="ID21" s="11"/>
      <c r="IE21" s="13"/>
      <c r="IF21" s="10"/>
      <c r="IG21" s="10"/>
      <c r="IH21" s="11"/>
      <c r="II21" s="11"/>
      <c r="IJ21" s="11"/>
      <c r="IK21" s="12"/>
      <c r="IL21" s="11"/>
      <c r="IM21" s="12"/>
      <c r="IN21" s="11"/>
      <c r="IO21" s="13"/>
      <c r="IP21" s="10"/>
      <c r="IQ21" s="10"/>
      <c r="IR21" s="11"/>
      <c r="IS21" s="11"/>
      <c r="IT21" s="11"/>
    </row>
    <row r="22" spans="1:254" ht="12.75">
      <c r="A22" s="22"/>
      <c r="B22" s="23"/>
      <c r="C22" s="24"/>
      <c r="D22" s="25"/>
      <c r="E22" s="24"/>
      <c r="F22" s="25"/>
      <c r="G22" s="24"/>
      <c r="H22" s="25"/>
      <c r="I22" s="24"/>
      <c r="J22" s="27"/>
      <c r="K22" s="10"/>
      <c r="L22" s="11"/>
      <c r="M22" s="11"/>
      <c r="N22" s="11"/>
      <c r="O22" s="12"/>
      <c r="P22" s="11"/>
      <c r="Q22" s="12"/>
      <c r="R22" s="11"/>
      <c r="S22" s="13"/>
      <c r="T22" s="10"/>
      <c r="U22" s="10"/>
      <c r="V22" s="11"/>
      <c r="W22" s="11"/>
      <c r="X22" s="11"/>
      <c r="Y22" s="12"/>
      <c r="Z22" s="11"/>
      <c r="AA22" s="12"/>
      <c r="AB22" s="11"/>
      <c r="AC22" s="13"/>
      <c r="AD22" s="10"/>
      <c r="AE22" s="10"/>
      <c r="AF22" s="11"/>
      <c r="AG22" s="11"/>
      <c r="AH22" s="11"/>
      <c r="AI22" s="12"/>
      <c r="AJ22" s="11"/>
      <c r="AK22" s="12"/>
      <c r="AL22" s="11"/>
      <c r="AM22" s="13"/>
      <c r="AN22" s="10"/>
      <c r="AO22" s="10"/>
      <c r="AP22" s="11"/>
      <c r="AQ22" s="11"/>
      <c r="AR22" s="11"/>
      <c r="AS22" s="12"/>
      <c r="AT22" s="11"/>
      <c r="AU22" s="12"/>
      <c r="AV22" s="11"/>
      <c r="AW22" s="13"/>
      <c r="AX22" s="10"/>
      <c r="AY22" s="10"/>
      <c r="AZ22" s="11"/>
      <c r="BA22" s="11"/>
      <c r="BB22" s="11"/>
      <c r="BC22" s="12"/>
      <c r="BD22" s="11"/>
      <c r="BE22" s="12"/>
      <c r="BF22" s="11"/>
      <c r="BG22" s="13"/>
      <c r="BH22" s="10"/>
      <c r="BI22" s="10"/>
      <c r="BJ22" s="11"/>
      <c r="BK22" s="11"/>
      <c r="BL22" s="11"/>
      <c r="BM22" s="12"/>
      <c r="BN22" s="11"/>
      <c r="BO22" s="12"/>
      <c r="BP22" s="11"/>
      <c r="BQ22" s="13"/>
      <c r="BR22" s="10"/>
      <c r="BS22" s="10"/>
      <c r="BT22" s="11"/>
      <c r="BU22" s="11"/>
      <c r="BV22" s="11"/>
      <c r="BW22" s="12"/>
      <c r="BX22" s="11"/>
      <c r="BY22" s="12"/>
      <c r="BZ22" s="11"/>
      <c r="CA22" s="13"/>
      <c r="CB22" s="10"/>
      <c r="CC22" s="10"/>
      <c r="CD22" s="11"/>
      <c r="CE22" s="11"/>
      <c r="CF22" s="11"/>
      <c r="CG22" s="12"/>
      <c r="CH22" s="11"/>
      <c r="CI22" s="12"/>
      <c r="CJ22" s="11"/>
      <c r="CK22" s="13"/>
      <c r="CL22" s="10"/>
      <c r="CM22" s="10"/>
      <c r="CN22" s="11"/>
      <c r="CO22" s="11"/>
      <c r="CP22" s="11"/>
      <c r="CQ22" s="12"/>
      <c r="CR22" s="11"/>
      <c r="CS22" s="12"/>
      <c r="CT22" s="11"/>
      <c r="CU22" s="13"/>
      <c r="CV22" s="10"/>
      <c r="CW22" s="10"/>
      <c r="CX22" s="11"/>
      <c r="CY22" s="11"/>
      <c r="CZ22" s="11"/>
      <c r="DA22" s="12"/>
      <c r="DB22" s="11"/>
      <c r="DC22" s="12"/>
      <c r="DD22" s="11"/>
      <c r="DE22" s="13"/>
      <c r="DF22" s="10"/>
      <c r="DG22" s="10"/>
      <c r="DH22" s="11"/>
      <c r="DI22" s="11"/>
      <c r="DJ22" s="11"/>
      <c r="DK22" s="12"/>
      <c r="DL22" s="11"/>
      <c r="DM22" s="12"/>
      <c r="DN22" s="11"/>
      <c r="DO22" s="13"/>
      <c r="DP22" s="10"/>
      <c r="DQ22" s="10"/>
      <c r="DR22" s="11"/>
      <c r="DS22" s="11"/>
      <c r="DT22" s="11"/>
      <c r="DU22" s="12"/>
      <c r="DV22" s="11"/>
      <c r="DW22" s="12"/>
      <c r="DX22" s="11"/>
      <c r="DY22" s="13"/>
      <c r="DZ22" s="10"/>
      <c r="EA22" s="10"/>
      <c r="EB22" s="11"/>
      <c r="EC22" s="11"/>
      <c r="ED22" s="11"/>
      <c r="EE22" s="12"/>
      <c r="EF22" s="11"/>
      <c r="EG22" s="12"/>
      <c r="EH22" s="11"/>
      <c r="EI22" s="13"/>
      <c r="EJ22" s="10"/>
      <c r="EK22" s="10"/>
      <c r="EL22" s="11"/>
      <c r="EM22" s="11"/>
      <c r="EN22" s="11"/>
      <c r="EO22" s="12"/>
      <c r="EP22" s="11"/>
      <c r="EQ22" s="12"/>
      <c r="ER22" s="11"/>
      <c r="ES22" s="13"/>
      <c r="ET22" s="10"/>
      <c r="EU22" s="10"/>
      <c r="EV22" s="11"/>
      <c r="EW22" s="11"/>
      <c r="EX22" s="11"/>
      <c r="EY22" s="12"/>
      <c r="EZ22" s="11"/>
      <c r="FA22" s="12"/>
      <c r="FB22" s="11"/>
      <c r="FC22" s="13"/>
      <c r="FD22" s="10"/>
      <c r="FE22" s="10"/>
      <c r="FF22" s="11"/>
      <c r="FG22" s="11"/>
      <c r="FH22" s="11"/>
      <c r="FI22" s="12"/>
      <c r="FJ22" s="11"/>
      <c r="FK22" s="12"/>
      <c r="FL22" s="11"/>
      <c r="FM22" s="13"/>
      <c r="FN22" s="10"/>
      <c r="FO22" s="10"/>
      <c r="FP22" s="11"/>
      <c r="FQ22" s="11"/>
      <c r="FR22" s="11"/>
      <c r="FS22" s="12"/>
      <c r="FT22" s="11"/>
      <c r="FU22" s="12"/>
      <c r="FV22" s="11"/>
      <c r="FW22" s="13"/>
      <c r="FX22" s="10"/>
      <c r="FY22" s="10"/>
      <c r="FZ22" s="11"/>
      <c r="GA22" s="11"/>
      <c r="GB22" s="11"/>
      <c r="GC22" s="12"/>
      <c r="GD22" s="11"/>
      <c r="GE22" s="12"/>
      <c r="GF22" s="11"/>
      <c r="GG22" s="13"/>
      <c r="GH22" s="10"/>
      <c r="GI22" s="10"/>
      <c r="GJ22" s="11"/>
      <c r="GK22" s="11"/>
      <c r="GL22" s="11"/>
      <c r="GM22" s="12"/>
      <c r="GN22" s="11"/>
      <c r="GO22" s="12"/>
      <c r="GP22" s="11"/>
      <c r="GQ22" s="13"/>
      <c r="GR22" s="10"/>
      <c r="GS22" s="10"/>
      <c r="GT22" s="11"/>
      <c r="GU22" s="11"/>
      <c r="GV22" s="11"/>
      <c r="GW22" s="12"/>
      <c r="GX22" s="11"/>
      <c r="GY22" s="12"/>
      <c r="GZ22" s="11"/>
      <c r="HA22" s="13"/>
      <c r="HB22" s="10"/>
      <c r="HC22" s="10"/>
      <c r="HD22" s="11"/>
      <c r="HE22" s="11"/>
      <c r="HF22" s="11"/>
      <c r="HG22" s="12"/>
      <c r="HH22" s="11"/>
      <c r="HI22" s="12"/>
      <c r="HJ22" s="11"/>
      <c r="HK22" s="13"/>
      <c r="HL22" s="10"/>
      <c r="HM22" s="10"/>
      <c r="HN22" s="11"/>
      <c r="HO22" s="11"/>
      <c r="HP22" s="11"/>
      <c r="HQ22" s="12"/>
      <c r="HR22" s="11"/>
      <c r="HS22" s="12"/>
      <c r="HT22" s="11"/>
      <c r="HU22" s="13"/>
      <c r="HV22" s="10"/>
      <c r="HW22" s="10"/>
      <c r="HX22" s="11"/>
      <c r="HY22" s="11"/>
      <c r="HZ22" s="11"/>
      <c r="IA22" s="12"/>
      <c r="IB22" s="11"/>
      <c r="IC22" s="12"/>
      <c r="ID22" s="11"/>
      <c r="IE22" s="13"/>
      <c r="IF22" s="10"/>
      <c r="IG22" s="10"/>
      <c r="IH22" s="11"/>
      <c r="II22" s="11"/>
      <c r="IJ22" s="11"/>
      <c r="IK22" s="12"/>
      <c r="IL22" s="11"/>
      <c r="IM22" s="12"/>
      <c r="IN22" s="11"/>
      <c r="IO22" s="13"/>
      <c r="IP22" s="10"/>
      <c r="IQ22" s="10"/>
      <c r="IR22" s="11"/>
      <c r="IS22" s="11"/>
      <c r="IT22" s="11"/>
    </row>
    <row r="23" spans="1:10" ht="12.75">
      <c r="A23" s="20" t="s">
        <v>19</v>
      </c>
      <c r="B23" s="7" t="s">
        <v>20</v>
      </c>
      <c r="C23" s="4">
        <v>202919.6</v>
      </c>
      <c r="D23" s="5">
        <v>0.34081428203438446</v>
      </c>
      <c r="E23" s="4">
        <v>392476.81</v>
      </c>
      <c r="F23" s="5">
        <v>0.6591857179656155</v>
      </c>
      <c r="G23" s="4">
        <v>0</v>
      </c>
      <c r="H23" s="5">
        <v>0</v>
      </c>
      <c r="I23" s="4">
        <v>595396.41</v>
      </c>
      <c r="J23" s="27">
        <v>1</v>
      </c>
    </row>
    <row r="24" spans="1:10" ht="12.75">
      <c r="A24" s="20" t="s">
        <v>19</v>
      </c>
      <c r="B24" s="7" t="s">
        <v>21</v>
      </c>
      <c r="C24" s="4">
        <v>503618.67</v>
      </c>
      <c r="D24" s="5">
        <v>0.6901480941785905</v>
      </c>
      <c r="E24" s="4">
        <v>197106.84</v>
      </c>
      <c r="F24" s="5">
        <v>0.2701109352748268</v>
      </c>
      <c r="G24" s="4">
        <v>29000</v>
      </c>
      <c r="H24" s="5">
        <v>0.03974097054658265</v>
      </c>
      <c r="I24" s="4">
        <v>729725.51</v>
      </c>
      <c r="J24" s="27">
        <v>1</v>
      </c>
    </row>
    <row r="25" spans="1:10" ht="12.75">
      <c r="A25" s="20" t="s">
        <v>19</v>
      </c>
      <c r="B25" s="7" t="s">
        <v>22</v>
      </c>
      <c r="C25" s="4">
        <v>0</v>
      </c>
      <c r="D25" s="5">
        <v>0</v>
      </c>
      <c r="E25" s="4">
        <v>158513</v>
      </c>
      <c r="F25" s="5">
        <v>1</v>
      </c>
      <c r="G25" s="4">
        <v>0</v>
      </c>
      <c r="H25" s="5">
        <v>0</v>
      </c>
      <c r="I25" s="4">
        <v>158513</v>
      </c>
      <c r="J25" s="27">
        <v>1</v>
      </c>
    </row>
    <row r="26" spans="1:10" ht="12.75">
      <c r="A26" s="20" t="s">
        <v>19</v>
      </c>
      <c r="B26" s="7" t="s">
        <v>23</v>
      </c>
      <c r="C26" s="4">
        <v>0</v>
      </c>
      <c r="D26" s="5">
        <v>0</v>
      </c>
      <c r="E26" s="4">
        <v>145717</v>
      </c>
      <c r="F26" s="5">
        <v>1</v>
      </c>
      <c r="G26" s="4">
        <v>0</v>
      </c>
      <c r="H26" s="5">
        <v>0</v>
      </c>
      <c r="I26" s="4">
        <v>145717</v>
      </c>
      <c r="J26" s="27">
        <v>1</v>
      </c>
    </row>
    <row r="27" spans="1:10" ht="12.75">
      <c r="A27" s="20" t="s">
        <v>19</v>
      </c>
      <c r="B27" s="7" t="s">
        <v>24</v>
      </c>
      <c r="C27" s="4">
        <v>29278.5</v>
      </c>
      <c r="D27" s="5">
        <v>0.28560528303197247</v>
      </c>
      <c r="E27" s="4">
        <v>73235.36</v>
      </c>
      <c r="F27" s="5">
        <v>0.7143947169680276</v>
      </c>
      <c r="G27" s="4">
        <v>0</v>
      </c>
      <c r="H27" s="5">
        <v>0</v>
      </c>
      <c r="I27" s="4">
        <v>102513.86</v>
      </c>
      <c r="J27" s="27">
        <v>1</v>
      </c>
    </row>
    <row r="28" spans="1:10" ht="12.75">
      <c r="A28" s="20" t="s">
        <v>19</v>
      </c>
      <c r="B28" s="7" t="s">
        <v>25</v>
      </c>
      <c r="C28" s="4">
        <v>296125.67</v>
      </c>
      <c r="D28" s="5">
        <v>0.7546294196273896</v>
      </c>
      <c r="E28" s="4">
        <v>67929</v>
      </c>
      <c r="F28" s="5">
        <v>0.17310630937827495</v>
      </c>
      <c r="G28" s="4">
        <v>28357.37</v>
      </c>
      <c r="H28" s="5">
        <v>0.07226427099433544</v>
      </c>
      <c r="I28" s="4">
        <v>392412.04</v>
      </c>
      <c r="J28" s="27">
        <v>1</v>
      </c>
    </row>
    <row r="29" spans="1:10" ht="12.75">
      <c r="A29" s="20" t="s">
        <v>19</v>
      </c>
      <c r="B29" s="7" t="s">
        <v>26</v>
      </c>
      <c r="C29" s="4">
        <v>447929.57</v>
      </c>
      <c r="D29" s="5">
        <v>0.5471133334516489</v>
      </c>
      <c r="E29" s="4">
        <v>262584.84</v>
      </c>
      <c r="F29" s="5">
        <v>0.3207282500377635</v>
      </c>
      <c r="G29" s="4">
        <v>108200</v>
      </c>
      <c r="H29" s="5">
        <v>0.1321584165105876</v>
      </c>
      <c r="I29" s="4">
        <v>818714.41</v>
      </c>
      <c r="J29" s="27">
        <v>1</v>
      </c>
    </row>
    <row r="30" spans="1:254" ht="12.75">
      <c r="A30" s="22" t="s">
        <v>52</v>
      </c>
      <c r="B30" s="23"/>
      <c r="C30" s="24">
        <v>1479872.01</v>
      </c>
      <c r="D30" s="25">
        <v>0.5028460472693806</v>
      </c>
      <c r="E30" s="24">
        <v>1297562.85</v>
      </c>
      <c r="F30" s="25">
        <v>0.44089917627815145</v>
      </c>
      <c r="G30" s="24">
        <v>165557.37</v>
      </c>
      <c r="H30" s="25">
        <v>0.0562547764524679</v>
      </c>
      <c r="I30" s="24">
        <v>2942992.23</v>
      </c>
      <c r="J30" s="28">
        <v>1</v>
      </c>
      <c r="K30" s="10"/>
      <c r="L30" s="11"/>
      <c r="M30" s="11"/>
      <c r="N30" s="11"/>
      <c r="O30" s="12"/>
      <c r="P30" s="11"/>
      <c r="Q30" s="12"/>
      <c r="R30" s="11"/>
      <c r="S30" s="13"/>
      <c r="T30" s="10"/>
      <c r="U30" s="10"/>
      <c r="V30" s="11"/>
      <c r="W30" s="11"/>
      <c r="X30" s="11"/>
      <c r="Y30" s="12"/>
      <c r="Z30" s="11"/>
      <c r="AA30" s="12"/>
      <c r="AB30" s="11"/>
      <c r="AC30" s="13"/>
      <c r="AD30" s="10"/>
      <c r="AE30" s="10"/>
      <c r="AF30" s="11"/>
      <c r="AG30" s="11"/>
      <c r="AH30" s="11"/>
      <c r="AI30" s="12"/>
      <c r="AJ30" s="11"/>
      <c r="AK30" s="12"/>
      <c r="AL30" s="11"/>
      <c r="AM30" s="13"/>
      <c r="AN30" s="10"/>
      <c r="AO30" s="10"/>
      <c r="AP30" s="11"/>
      <c r="AQ30" s="11"/>
      <c r="AR30" s="11"/>
      <c r="AS30" s="12"/>
      <c r="AT30" s="11"/>
      <c r="AU30" s="12"/>
      <c r="AV30" s="11"/>
      <c r="AW30" s="13"/>
      <c r="AX30" s="10"/>
      <c r="AY30" s="10"/>
      <c r="AZ30" s="11"/>
      <c r="BA30" s="11"/>
      <c r="BB30" s="11"/>
      <c r="BC30" s="12"/>
      <c r="BD30" s="11"/>
      <c r="BE30" s="12"/>
      <c r="BF30" s="11"/>
      <c r="BG30" s="13"/>
      <c r="BH30" s="10"/>
      <c r="BI30" s="10"/>
      <c r="BJ30" s="11"/>
      <c r="BK30" s="11"/>
      <c r="BL30" s="11"/>
      <c r="BM30" s="12"/>
      <c r="BN30" s="11"/>
      <c r="BO30" s="12"/>
      <c r="BP30" s="11"/>
      <c r="BQ30" s="13"/>
      <c r="BR30" s="10"/>
      <c r="BS30" s="10"/>
      <c r="BT30" s="11"/>
      <c r="BU30" s="11"/>
      <c r="BV30" s="11"/>
      <c r="BW30" s="12"/>
      <c r="BX30" s="11"/>
      <c r="BY30" s="12"/>
      <c r="BZ30" s="11"/>
      <c r="CA30" s="13"/>
      <c r="CB30" s="10"/>
      <c r="CC30" s="10"/>
      <c r="CD30" s="11"/>
      <c r="CE30" s="11"/>
      <c r="CF30" s="11"/>
      <c r="CG30" s="12"/>
      <c r="CH30" s="11"/>
      <c r="CI30" s="12"/>
      <c r="CJ30" s="11"/>
      <c r="CK30" s="13"/>
      <c r="CL30" s="10"/>
      <c r="CM30" s="10"/>
      <c r="CN30" s="11"/>
      <c r="CO30" s="11"/>
      <c r="CP30" s="11"/>
      <c r="CQ30" s="12"/>
      <c r="CR30" s="11"/>
      <c r="CS30" s="12"/>
      <c r="CT30" s="11"/>
      <c r="CU30" s="13"/>
      <c r="CV30" s="10"/>
      <c r="CW30" s="10"/>
      <c r="CX30" s="11"/>
      <c r="CY30" s="11"/>
      <c r="CZ30" s="11"/>
      <c r="DA30" s="12"/>
      <c r="DB30" s="11"/>
      <c r="DC30" s="12"/>
      <c r="DD30" s="11"/>
      <c r="DE30" s="13"/>
      <c r="DF30" s="10"/>
      <c r="DG30" s="10"/>
      <c r="DH30" s="11"/>
      <c r="DI30" s="11"/>
      <c r="DJ30" s="11"/>
      <c r="DK30" s="12"/>
      <c r="DL30" s="11"/>
      <c r="DM30" s="12"/>
      <c r="DN30" s="11"/>
      <c r="DO30" s="13"/>
      <c r="DP30" s="10"/>
      <c r="DQ30" s="10"/>
      <c r="DR30" s="11"/>
      <c r="DS30" s="11"/>
      <c r="DT30" s="11"/>
      <c r="DU30" s="12"/>
      <c r="DV30" s="11"/>
      <c r="DW30" s="12"/>
      <c r="DX30" s="11"/>
      <c r="DY30" s="13"/>
      <c r="DZ30" s="10"/>
      <c r="EA30" s="10"/>
      <c r="EB30" s="11"/>
      <c r="EC30" s="11"/>
      <c r="ED30" s="11"/>
      <c r="EE30" s="12"/>
      <c r="EF30" s="11"/>
      <c r="EG30" s="12"/>
      <c r="EH30" s="11"/>
      <c r="EI30" s="13"/>
      <c r="EJ30" s="10"/>
      <c r="EK30" s="10"/>
      <c r="EL30" s="11"/>
      <c r="EM30" s="11"/>
      <c r="EN30" s="11"/>
      <c r="EO30" s="12"/>
      <c r="EP30" s="11"/>
      <c r="EQ30" s="12"/>
      <c r="ER30" s="11"/>
      <c r="ES30" s="13"/>
      <c r="ET30" s="10"/>
      <c r="EU30" s="10"/>
      <c r="EV30" s="11"/>
      <c r="EW30" s="11"/>
      <c r="EX30" s="11"/>
      <c r="EY30" s="12"/>
      <c r="EZ30" s="11"/>
      <c r="FA30" s="12"/>
      <c r="FB30" s="11"/>
      <c r="FC30" s="13"/>
      <c r="FD30" s="10"/>
      <c r="FE30" s="10"/>
      <c r="FF30" s="11"/>
      <c r="FG30" s="11"/>
      <c r="FH30" s="11"/>
      <c r="FI30" s="12"/>
      <c r="FJ30" s="11"/>
      <c r="FK30" s="12"/>
      <c r="FL30" s="11"/>
      <c r="FM30" s="13"/>
      <c r="FN30" s="10"/>
      <c r="FO30" s="10"/>
      <c r="FP30" s="11"/>
      <c r="FQ30" s="11"/>
      <c r="FR30" s="11"/>
      <c r="FS30" s="12"/>
      <c r="FT30" s="11"/>
      <c r="FU30" s="12"/>
      <c r="FV30" s="11"/>
      <c r="FW30" s="13"/>
      <c r="FX30" s="10"/>
      <c r="FY30" s="10"/>
      <c r="FZ30" s="11"/>
      <c r="GA30" s="11"/>
      <c r="GB30" s="11"/>
      <c r="GC30" s="12"/>
      <c r="GD30" s="11"/>
      <c r="GE30" s="12"/>
      <c r="GF30" s="11"/>
      <c r="GG30" s="13"/>
      <c r="GH30" s="10"/>
      <c r="GI30" s="10"/>
      <c r="GJ30" s="11"/>
      <c r="GK30" s="11"/>
      <c r="GL30" s="11"/>
      <c r="GM30" s="12"/>
      <c r="GN30" s="11"/>
      <c r="GO30" s="12"/>
      <c r="GP30" s="11"/>
      <c r="GQ30" s="13"/>
      <c r="GR30" s="10"/>
      <c r="GS30" s="10"/>
      <c r="GT30" s="11"/>
      <c r="GU30" s="11"/>
      <c r="GV30" s="11"/>
      <c r="GW30" s="12"/>
      <c r="GX30" s="11"/>
      <c r="GY30" s="12"/>
      <c r="GZ30" s="11"/>
      <c r="HA30" s="13"/>
      <c r="HB30" s="10"/>
      <c r="HC30" s="10"/>
      <c r="HD30" s="11"/>
      <c r="HE30" s="11"/>
      <c r="HF30" s="11"/>
      <c r="HG30" s="12"/>
      <c r="HH30" s="11"/>
      <c r="HI30" s="12"/>
      <c r="HJ30" s="11"/>
      <c r="HK30" s="13"/>
      <c r="HL30" s="10"/>
      <c r="HM30" s="10"/>
      <c r="HN30" s="11"/>
      <c r="HO30" s="11"/>
      <c r="HP30" s="11"/>
      <c r="HQ30" s="12"/>
      <c r="HR30" s="11"/>
      <c r="HS30" s="12"/>
      <c r="HT30" s="11"/>
      <c r="HU30" s="13"/>
      <c r="HV30" s="10"/>
      <c r="HW30" s="10"/>
      <c r="HX30" s="11"/>
      <c r="HY30" s="11"/>
      <c r="HZ30" s="11"/>
      <c r="IA30" s="12"/>
      <c r="IB30" s="11"/>
      <c r="IC30" s="12"/>
      <c r="ID30" s="11"/>
      <c r="IE30" s="13"/>
      <c r="IF30" s="10"/>
      <c r="IG30" s="10"/>
      <c r="IH30" s="11"/>
      <c r="II30" s="11"/>
      <c r="IJ30" s="11"/>
      <c r="IK30" s="12"/>
      <c r="IL30" s="11"/>
      <c r="IM30" s="12"/>
      <c r="IN30" s="11"/>
      <c r="IO30" s="13"/>
      <c r="IP30" s="10"/>
      <c r="IQ30" s="10"/>
      <c r="IR30" s="11"/>
      <c r="IS30" s="11"/>
      <c r="IT30" s="11"/>
    </row>
    <row r="31" spans="1:254" ht="12.75">
      <c r="A31" s="22"/>
      <c r="B31" s="23"/>
      <c r="C31" s="24"/>
      <c r="D31" s="25"/>
      <c r="E31" s="24"/>
      <c r="F31" s="25"/>
      <c r="G31" s="24"/>
      <c r="H31" s="25"/>
      <c r="I31" s="24"/>
      <c r="J31" s="29"/>
      <c r="K31" s="10"/>
      <c r="L31" s="11"/>
      <c r="M31" s="11"/>
      <c r="N31" s="11"/>
      <c r="O31" s="12"/>
      <c r="P31" s="11"/>
      <c r="Q31" s="12"/>
      <c r="R31" s="11"/>
      <c r="S31" s="13"/>
      <c r="T31" s="10"/>
      <c r="U31" s="10"/>
      <c r="V31" s="11"/>
      <c r="W31" s="11"/>
      <c r="X31" s="11"/>
      <c r="Y31" s="12"/>
      <c r="Z31" s="11"/>
      <c r="AA31" s="12"/>
      <c r="AB31" s="11"/>
      <c r="AC31" s="13"/>
      <c r="AD31" s="10"/>
      <c r="AE31" s="10"/>
      <c r="AF31" s="11"/>
      <c r="AG31" s="11"/>
      <c r="AH31" s="11"/>
      <c r="AI31" s="12"/>
      <c r="AJ31" s="11"/>
      <c r="AK31" s="12"/>
      <c r="AL31" s="11"/>
      <c r="AM31" s="13"/>
      <c r="AN31" s="10"/>
      <c r="AO31" s="10"/>
      <c r="AP31" s="11"/>
      <c r="AQ31" s="11"/>
      <c r="AR31" s="11"/>
      <c r="AS31" s="12"/>
      <c r="AT31" s="11"/>
      <c r="AU31" s="12"/>
      <c r="AV31" s="11"/>
      <c r="AW31" s="13"/>
      <c r="AX31" s="10"/>
      <c r="AY31" s="10"/>
      <c r="AZ31" s="11"/>
      <c r="BA31" s="11"/>
      <c r="BB31" s="11"/>
      <c r="BC31" s="12"/>
      <c r="BD31" s="11"/>
      <c r="BE31" s="12"/>
      <c r="BF31" s="11"/>
      <c r="BG31" s="13"/>
      <c r="BH31" s="10"/>
      <c r="BI31" s="10"/>
      <c r="BJ31" s="11"/>
      <c r="BK31" s="11"/>
      <c r="BL31" s="11"/>
      <c r="BM31" s="12"/>
      <c r="BN31" s="11"/>
      <c r="BO31" s="12"/>
      <c r="BP31" s="11"/>
      <c r="BQ31" s="13"/>
      <c r="BR31" s="10"/>
      <c r="BS31" s="10"/>
      <c r="BT31" s="11"/>
      <c r="BU31" s="11"/>
      <c r="BV31" s="11"/>
      <c r="BW31" s="12"/>
      <c r="BX31" s="11"/>
      <c r="BY31" s="12"/>
      <c r="BZ31" s="11"/>
      <c r="CA31" s="13"/>
      <c r="CB31" s="10"/>
      <c r="CC31" s="10"/>
      <c r="CD31" s="11"/>
      <c r="CE31" s="11"/>
      <c r="CF31" s="11"/>
      <c r="CG31" s="12"/>
      <c r="CH31" s="11"/>
      <c r="CI31" s="12"/>
      <c r="CJ31" s="11"/>
      <c r="CK31" s="13"/>
      <c r="CL31" s="10"/>
      <c r="CM31" s="10"/>
      <c r="CN31" s="11"/>
      <c r="CO31" s="11"/>
      <c r="CP31" s="11"/>
      <c r="CQ31" s="12"/>
      <c r="CR31" s="11"/>
      <c r="CS31" s="12"/>
      <c r="CT31" s="11"/>
      <c r="CU31" s="13"/>
      <c r="CV31" s="10"/>
      <c r="CW31" s="10"/>
      <c r="CX31" s="11"/>
      <c r="CY31" s="11"/>
      <c r="CZ31" s="11"/>
      <c r="DA31" s="12"/>
      <c r="DB31" s="11"/>
      <c r="DC31" s="12"/>
      <c r="DD31" s="11"/>
      <c r="DE31" s="13"/>
      <c r="DF31" s="10"/>
      <c r="DG31" s="10"/>
      <c r="DH31" s="11"/>
      <c r="DI31" s="11"/>
      <c r="DJ31" s="11"/>
      <c r="DK31" s="12"/>
      <c r="DL31" s="11"/>
      <c r="DM31" s="12"/>
      <c r="DN31" s="11"/>
      <c r="DO31" s="13"/>
      <c r="DP31" s="10"/>
      <c r="DQ31" s="10"/>
      <c r="DR31" s="11"/>
      <c r="DS31" s="11"/>
      <c r="DT31" s="11"/>
      <c r="DU31" s="12"/>
      <c r="DV31" s="11"/>
      <c r="DW31" s="12"/>
      <c r="DX31" s="11"/>
      <c r="DY31" s="13"/>
      <c r="DZ31" s="10"/>
      <c r="EA31" s="10"/>
      <c r="EB31" s="11"/>
      <c r="EC31" s="11"/>
      <c r="ED31" s="11"/>
      <c r="EE31" s="12"/>
      <c r="EF31" s="11"/>
      <c r="EG31" s="12"/>
      <c r="EH31" s="11"/>
      <c r="EI31" s="13"/>
      <c r="EJ31" s="10"/>
      <c r="EK31" s="10"/>
      <c r="EL31" s="11"/>
      <c r="EM31" s="11"/>
      <c r="EN31" s="11"/>
      <c r="EO31" s="12"/>
      <c r="EP31" s="11"/>
      <c r="EQ31" s="12"/>
      <c r="ER31" s="11"/>
      <c r="ES31" s="13"/>
      <c r="ET31" s="10"/>
      <c r="EU31" s="10"/>
      <c r="EV31" s="11"/>
      <c r="EW31" s="11"/>
      <c r="EX31" s="11"/>
      <c r="EY31" s="12"/>
      <c r="EZ31" s="11"/>
      <c r="FA31" s="12"/>
      <c r="FB31" s="11"/>
      <c r="FC31" s="13"/>
      <c r="FD31" s="10"/>
      <c r="FE31" s="10"/>
      <c r="FF31" s="11"/>
      <c r="FG31" s="11"/>
      <c r="FH31" s="11"/>
      <c r="FI31" s="12"/>
      <c r="FJ31" s="11"/>
      <c r="FK31" s="12"/>
      <c r="FL31" s="11"/>
      <c r="FM31" s="13"/>
      <c r="FN31" s="10"/>
      <c r="FO31" s="10"/>
      <c r="FP31" s="11"/>
      <c r="FQ31" s="11"/>
      <c r="FR31" s="11"/>
      <c r="FS31" s="12"/>
      <c r="FT31" s="11"/>
      <c r="FU31" s="12"/>
      <c r="FV31" s="11"/>
      <c r="FW31" s="13"/>
      <c r="FX31" s="10"/>
      <c r="FY31" s="10"/>
      <c r="FZ31" s="11"/>
      <c r="GA31" s="11"/>
      <c r="GB31" s="11"/>
      <c r="GC31" s="12"/>
      <c r="GD31" s="11"/>
      <c r="GE31" s="12"/>
      <c r="GF31" s="11"/>
      <c r="GG31" s="13"/>
      <c r="GH31" s="10"/>
      <c r="GI31" s="10"/>
      <c r="GJ31" s="11"/>
      <c r="GK31" s="11"/>
      <c r="GL31" s="11"/>
      <c r="GM31" s="12"/>
      <c r="GN31" s="11"/>
      <c r="GO31" s="12"/>
      <c r="GP31" s="11"/>
      <c r="GQ31" s="13"/>
      <c r="GR31" s="10"/>
      <c r="GS31" s="10"/>
      <c r="GT31" s="11"/>
      <c r="GU31" s="11"/>
      <c r="GV31" s="11"/>
      <c r="GW31" s="12"/>
      <c r="GX31" s="11"/>
      <c r="GY31" s="12"/>
      <c r="GZ31" s="11"/>
      <c r="HA31" s="13"/>
      <c r="HB31" s="10"/>
      <c r="HC31" s="10"/>
      <c r="HD31" s="11"/>
      <c r="HE31" s="11"/>
      <c r="HF31" s="11"/>
      <c r="HG31" s="12"/>
      <c r="HH31" s="11"/>
      <c r="HI31" s="12"/>
      <c r="HJ31" s="11"/>
      <c r="HK31" s="13"/>
      <c r="HL31" s="10"/>
      <c r="HM31" s="10"/>
      <c r="HN31" s="11"/>
      <c r="HO31" s="11"/>
      <c r="HP31" s="11"/>
      <c r="HQ31" s="12"/>
      <c r="HR31" s="11"/>
      <c r="HS31" s="12"/>
      <c r="HT31" s="11"/>
      <c r="HU31" s="13"/>
      <c r="HV31" s="10"/>
      <c r="HW31" s="10"/>
      <c r="HX31" s="11"/>
      <c r="HY31" s="11"/>
      <c r="HZ31" s="11"/>
      <c r="IA31" s="12"/>
      <c r="IB31" s="11"/>
      <c r="IC31" s="12"/>
      <c r="ID31" s="11"/>
      <c r="IE31" s="13"/>
      <c r="IF31" s="10"/>
      <c r="IG31" s="10"/>
      <c r="IH31" s="11"/>
      <c r="II31" s="11"/>
      <c r="IJ31" s="11"/>
      <c r="IK31" s="12"/>
      <c r="IL31" s="11"/>
      <c r="IM31" s="12"/>
      <c r="IN31" s="11"/>
      <c r="IO31" s="13"/>
      <c r="IP31" s="10"/>
      <c r="IQ31" s="10"/>
      <c r="IR31" s="11"/>
      <c r="IS31" s="11"/>
      <c r="IT31" s="11"/>
    </row>
    <row r="32" spans="1:10" ht="12.75">
      <c r="A32" s="20" t="s">
        <v>27</v>
      </c>
      <c r="B32" s="7" t="s">
        <v>28</v>
      </c>
      <c r="C32" s="4">
        <v>25074.43</v>
      </c>
      <c r="D32" s="5">
        <v>0.029641832696818384</v>
      </c>
      <c r="E32" s="4">
        <v>348177.19</v>
      </c>
      <c r="F32" s="5">
        <v>0.4115989880858048</v>
      </c>
      <c r="G32" s="4">
        <v>425362</v>
      </c>
      <c r="H32" s="5">
        <v>0.5028433044972134</v>
      </c>
      <c r="I32" s="4">
        <v>845913.62</v>
      </c>
      <c r="J32" s="27">
        <v>1</v>
      </c>
    </row>
    <row r="33" spans="1:10" ht="12.75">
      <c r="A33" s="20" t="s">
        <v>27</v>
      </c>
      <c r="B33" s="7" t="s">
        <v>29</v>
      </c>
      <c r="C33" s="4">
        <v>820167</v>
      </c>
      <c r="D33" s="5">
        <v>0.3731819615091136</v>
      </c>
      <c r="E33" s="4">
        <v>398000</v>
      </c>
      <c r="F33" s="5">
        <v>0.18109290020279675</v>
      </c>
      <c r="G33" s="4">
        <v>979600</v>
      </c>
      <c r="H33" s="5">
        <v>0.4457251382880897</v>
      </c>
      <c r="I33" s="4">
        <v>2197767</v>
      </c>
      <c r="J33" s="27">
        <v>1</v>
      </c>
    </row>
    <row r="34" spans="1:10" ht="12.75">
      <c r="A34" s="20" t="s">
        <v>27</v>
      </c>
      <c r="B34" s="7" t="s">
        <v>30</v>
      </c>
      <c r="C34" s="4">
        <v>17185.33</v>
      </c>
      <c r="D34" s="5">
        <v>0.11435134753338867</v>
      </c>
      <c r="E34" s="4">
        <v>133100</v>
      </c>
      <c r="F34" s="5">
        <v>0.8856486524666114</v>
      </c>
      <c r="G34" s="4">
        <v>0</v>
      </c>
      <c r="H34" s="5">
        <v>0</v>
      </c>
      <c r="I34" s="4">
        <v>150285.33</v>
      </c>
      <c r="J34" s="27">
        <v>1</v>
      </c>
    </row>
    <row r="35" spans="1:10" ht="12.75">
      <c r="A35" s="20" t="s">
        <v>27</v>
      </c>
      <c r="B35" s="7" t="s">
        <v>31</v>
      </c>
      <c r="C35" s="4">
        <v>0</v>
      </c>
      <c r="D35" s="5">
        <v>0</v>
      </c>
      <c r="E35" s="4">
        <v>72149</v>
      </c>
      <c r="F35" s="5">
        <v>1</v>
      </c>
      <c r="G35" s="4">
        <v>0</v>
      </c>
      <c r="H35" s="5">
        <v>0</v>
      </c>
      <c r="I35" s="4">
        <v>72149</v>
      </c>
      <c r="J35" s="27">
        <v>1</v>
      </c>
    </row>
    <row r="36" spans="1:254" ht="12.75">
      <c r="A36" s="22" t="s">
        <v>52</v>
      </c>
      <c r="B36" s="23"/>
      <c r="C36" s="24">
        <v>862426.76</v>
      </c>
      <c r="D36" s="25">
        <v>0.26405278846661534</v>
      </c>
      <c r="E36" s="24">
        <v>951426.19</v>
      </c>
      <c r="F36" s="25">
        <v>0.29130211415247337</v>
      </c>
      <c r="G36" s="24">
        <v>1404962</v>
      </c>
      <c r="H36" s="25">
        <v>0.43016305963144374</v>
      </c>
      <c r="I36" s="24">
        <v>3266114.95</v>
      </c>
      <c r="J36" s="28">
        <v>1</v>
      </c>
      <c r="K36" s="10"/>
      <c r="L36" s="11"/>
      <c r="M36" s="11"/>
      <c r="N36" s="11"/>
      <c r="O36" s="12"/>
      <c r="P36" s="11"/>
      <c r="Q36" s="12"/>
      <c r="R36" s="11"/>
      <c r="S36" s="13"/>
      <c r="T36" s="10"/>
      <c r="U36" s="10"/>
      <c r="V36" s="11"/>
      <c r="W36" s="11"/>
      <c r="X36" s="11"/>
      <c r="Y36" s="12"/>
      <c r="Z36" s="11"/>
      <c r="AA36" s="12"/>
      <c r="AB36" s="11"/>
      <c r="AC36" s="13"/>
      <c r="AD36" s="10"/>
      <c r="AE36" s="10"/>
      <c r="AF36" s="11"/>
      <c r="AG36" s="11"/>
      <c r="AH36" s="11"/>
      <c r="AI36" s="12"/>
      <c r="AJ36" s="11"/>
      <c r="AK36" s="12"/>
      <c r="AL36" s="11"/>
      <c r="AM36" s="13"/>
      <c r="AN36" s="10"/>
      <c r="AO36" s="10"/>
      <c r="AP36" s="11"/>
      <c r="AQ36" s="11"/>
      <c r="AR36" s="11"/>
      <c r="AS36" s="12"/>
      <c r="AT36" s="11"/>
      <c r="AU36" s="12"/>
      <c r="AV36" s="11"/>
      <c r="AW36" s="13"/>
      <c r="AX36" s="10"/>
      <c r="AY36" s="10"/>
      <c r="AZ36" s="11"/>
      <c r="BA36" s="11"/>
      <c r="BB36" s="11"/>
      <c r="BC36" s="12"/>
      <c r="BD36" s="11"/>
      <c r="BE36" s="12"/>
      <c r="BF36" s="11"/>
      <c r="BG36" s="13"/>
      <c r="BH36" s="10"/>
      <c r="BI36" s="10"/>
      <c r="BJ36" s="11"/>
      <c r="BK36" s="11"/>
      <c r="BL36" s="11"/>
      <c r="BM36" s="12"/>
      <c r="BN36" s="11"/>
      <c r="BO36" s="12"/>
      <c r="BP36" s="11"/>
      <c r="BQ36" s="13"/>
      <c r="BR36" s="10"/>
      <c r="BS36" s="10"/>
      <c r="BT36" s="11"/>
      <c r="BU36" s="11"/>
      <c r="BV36" s="11"/>
      <c r="BW36" s="12"/>
      <c r="BX36" s="11"/>
      <c r="BY36" s="12"/>
      <c r="BZ36" s="11"/>
      <c r="CA36" s="13"/>
      <c r="CB36" s="10"/>
      <c r="CC36" s="10"/>
      <c r="CD36" s="11"/>
      <c r="CE36" s="11"/>
      <c r="CF36" s="11"/>
      <c r="CG36" s="12"/>
      <c r="CH36" s="11"/>
      <c r="CI36" s="12"/>
      <c r="CJ36" s="11"/>
      <c r="CK36" s="13"/>
      <c r="CL36" s="10"/>
      <c r="CM36" s="10"/>
      <c r="CN36" s="11"/>
      <c r="CO36" s="11"/>
      <c r="CP36" s="11"/>
      <c r="CQ36" s="12"/>
      <c r="CR36" s="11"/>
      <c r="CS36" s="12"/>
      <c r="CT36" s="11"/>
      <c r="CU36" s="13"/>
      <c r="CV36" s="10"/>
      <c r="CW36" s="10"/>
      <c r="CX36" s="11"/>
      <c r="CY36" s="11"/>
      <c r="CZ36" s="11"/>
      <c r="DA36" s="12"/>
      <c r="DB36" s="11"/>
      <c r="DC36" s="12"/>
      <c r="DD36" s="11"/>
      <c r="DE36" s="13"/>
      <c r="DF36" s="10"/>
      <c r="DG36" s="10"/>
      <c r="DH36" s="11"/>
      <c r="DI36" s="11"/>
      <c r="DJ36" s="11"/>
      <c r="DK36" s="12"/>
      <c r="DL36" s="11"/>
      <c r="DM36" s="12"/>
      <c r="DN36" s="11"/>
      <c r="DO36" s="13"/>
      <c r="DP36" s="10"/>
      <c r="DQ36" s="10"/>
      <c r="DR36" s="11"/>
      <c r="DS36" s="11"/>
      <c r="DT36" s="11"/>
      <c r="DU36" s="12"/>
      <c r="DV36" s="11"/>
      <c r="DW36" s="12"/>
      <c r="DX36" s="11"/>
      <c r="DY36" s="13"/>
      <c r="DZ36" s="10"/>
      <c r="EA36" s="10"/>
      <c r="EB36" s="11"/>
      <c r="EC36" s="11"/>
      <c r="ED36" s="11"/>
      <c r="EE36" s="12"/>
      <c r="EF36" s="11"/>
      <c r="EG36" s="12"/>
      <c r="EH36" s="11"/>
      <c r="EI36" s="13"/>
      <c r="EJ36" s="10"/>
      <c r="EK36" s="10"/>
      <c r="EL36" s="11"/>
      <c r="EM36" s="11"/>
      <c r="EN36" s="11"/>
      <c r="EO36" s="12"/>
      <c r="EP36" s="11"/>
      <c r="EQ36" s="12"/>
      <c r="ER36" s="11"/>
      <c r="ES36" s="13"/>
      <c r="ET36" s="10"/>
      <c r="EU36" s="10"/>
      <c r="EV36" s="11"/>
      <c r="EW36" s="11"/>
      <c r="EX36" s="11"/>
      <c r="EY36" s="12"/>
      <c r="EZ36" s="11"/>
      <c r="FA36" s="12"/>
      <c r="FB36" s="11"/>
      <c r="FC36" s="13"/>
      <c r="FD36" s="10"/>
      <c r="FE36" s="10"/>
      <c r="FF36" s="11"/>
      <c r="FG36" s="11"/>
      <c r="FH36" s="11"/>
      <c r="FI36" s="12"/>
      <c r="FJ36" s="11"/>
      <c r="FK36" s="12"/>
      <c r="FL36" s="11"/>
      <c r="FM36" s="13"/>
      <c r="FN36" s="10"/>
      <c r="FO36" s="10"/>
      <c r="FP36" s="11"/>
      <c r="FQ36" s="11"/>
      <c r="FR36" s="11"/>
      <c r="FS36" s="12"/>
      <c r="FT36" s="11"/>
      <c r="FU36" s="12"/>
      <c r="FV36" s="11"/>
      <c r="FW36" s="13"/>
      <c r="FX36" s="10"/>
      <c r="FY36" s="10"/>
      <c r="FZ36" s="11"/>
      <c r="GA36" s="11"/>
      <c r="GB36" s="11"/>
      <c r="GC36" s="12"/>
      <c r="GD36" s="11"/>
      <c r="GE36" s="12"/>
      <c r="GF36" s="11"/>
      <c r="GG36" s="13"/>
      <c r="GH36" s="10"/>
      <c r="GI36" s="10"/>
      <c r="GJ36" s="11"/>
      <c r="GK36" s="11"/>
      <c r="GL36" s="11"/>
      <c r="GM36" s="12"/>
      <c r="GN36" s="11"/>
      <c r="GO36" s="12"/>
      <c r="GP36" s="11"/>
      <c r="GQ36" s="13"/>
      <c r="GR36" s="10"/>
      <c r="GS36" s="10"/>
      <c r="GT36" s="11"/>
      <c r="GU36" s="11"/>
      <c r="GV36" s="11"/>
      <c r="GW36" s="12"/>
      <c r="GX36" s="11"/>
      <c r="GY36" s="12"/>
      <c r="GZ36" s="11"/>
      <c r="HA36" s="13"/>
      <c r="HB36" s="10"/>
      <c r="HC36" s="10"/>
      <c r="HD36" s="11"/>
      <c r="HE36" s="11"/>
      <c r="HF36" s="11"/>
      <c r="HG36" s="12"/>
      <c r="HH36" s="11"/>
      <c r="HI36" s="12"/>
      <c r="HJ36" s="11"/>
      <c r="HK36" s="13"/>
      <c r="HL36" s="10"/>
      <c r="HM36" s="10"/>
      <c r="HN36" s="11"/>
      <c r="HO36" s="11"/>
      <c r="HP36" s="11"/>
      <c r="HQ36" s="12"/>
      <c r="HR36" s="11"/>
      <c r="HS36" s="12"/>
      <c r="HT36" s="11"/>
      <c r="HU36" s="13"/>
      <c r="HV36" s="10"/>
      <c r="HW36" s="10"/>
      <c r="HX36" s="11"/>
      <c r="HY36" s="11"/>
      <c r="HZ36" s="11"/>
      <c r="IA36" s="12"/>
      <c r="IB36" s="11"/>
      <c r="IC36" s="12"/>
      <c r="ID36" s="11"/>
      <c r="IE36" s="13"/>
      <c r="IF36" s="10"/>
      <c r="IG36" s="10"/>
      <c r="IH36" s="11"/>
      <c r="II36" s="11"/>
      <c r="IJ36" s="11"/>
      <c r="IK36" s="12"/>
      <c r="IL36" s="11"/>
      <c r="IM36" s="12"/>
      <c r="IN36" s="11"/>
      <c r="IO36" s="13"/>
      <c r="IP36" s="10"/>
      <c r="IQ36" s="10"/>
      <c r="IR36" s="11"/>
      <c r="IS36" s="11"/>
      <c r="IT36" s="11"/>
    </row>
    <row r="37" spans="1:254" ht="12.75">
      <c r="A37" s="22"/>
      <c r="B37" s="23"/>
      <c r="C37" s="24"/>
      <c r="D37" s="25"/>
      <c r="E37" s="24"/>
      <c r="F37" s="25"/>
      <c r="G37" s="24"/>
      <c r="H37" s="25"/>
      <c r="I37" s="24"/>
      <c r="J37" s="29"/>
      <c r="K37" s="10"/>
      <c r="L37" s="11"/>
      <c r="M37" s="11"/>
      <c r="N37" s="11"/>
      <c r="O37" s="12"/>
      <c r="P37" s="11"/>
      <c r="Q37" s="12"/>
      <c r="R37" s="11"/>
      <c r="S37" s="13"/>
      <c r="T37" s="10"/>
      <c r="U37" s="10"/>
      <c r="V37" s="11"/>
      <c r="W37" s="11"/>
      <c r="X37" s="11"/>
      <c r="Y37" s="12"/>
      <c r="Z37" s="11"/>
      <c r="AA37" s="12"/>
      <c r="AB37" s="11"/>
      <c r="AC37" s="13"/>
      <c r="AD37" s="10"/>
      <c r="AE37" s="10"/>
      <c r="AF37" s="11"/>
      <c r="AG37" s="11"/>
      <c r="AH37" s="11"/>
      <c r="AI37" s="12"/>
      <c r="AJ37" s="11"/>
      <c r="AK37" s="12"/>
      <c r="AL37" s="11"/>
      <c r="AM37" s="13"/>
      <c r="AN37" s="10"/>
      <c r="AO37" s="10"/>
      <c r="AP37" s="11"/>
      <c r="AQ37" s="11"/>
      <c r="AR37" s="11"/>
      <c r="AS37" s="12"/>
      <c r="AT37" s="11"/>
      <c r="AU37" s="12"/>
      <c r="AV37" s="11"/>
      <c r="AW37" s="13"/>
      <c r="AX37" s="10"/>
      <c r="AY37" s="10"/>
      <c r="AZ37" s="11"/>
      <c r="BA37" s="11"/>
      <c r="BB37" s="11"/>
      <c r="BC37" s="12"/>
      <c r="BD37" s="11"/>
      <c r="BE37" s="12"/>
      <c r="BF37" s="11"/>
      <c r="BG37" s="13"/>
      <c r="BH37" s="10"/>
      <c r="BI37" s="10"/>
      <c r="BJ37" s="11"/>
      <c r="BK37" s="11"/>
      <c r="BL37" s="11"/>
      <c r="BM37" s="12"/>
      <c r="BN37" s="11"/>
      <c r="BO37" s="12"/>
      <c r="BP37" s="11"/>
      <c r="BQ37" s="13"/>
      <c r="BR37" s="10"/>
      <c r="BS37" s="10"/>
      <c r="BT37" s="11"/>
      <c r="BU37" s="11"/>
      <c r="BV37" s="11"/>
      <c r="BW37" s="12"/>
      <c r="BX37" s="11"/>
      <c r="BY37" s="12"/>
      <c r="BZ37" s="11"/>
      <c r="CA37" s="13"/>
      <c r="CB37" s="10"/>
      <c r="CC37" s="10"/>
      <c r="CD37" s="11"/>
      <c r="CE37" s="11"/>
      <c r="CF37" s="11"/>
      <c r="CG37" s="12"/>
      <c r="CH37" s="11"/>
      <c r="CI37" s="12"/>
      <c r="CJ37" s="11"/>
      <c r="CK37" s="13"/>
      <c r="CL37" s="10"/>
      <c r="CM37" s="10"/>
      <c r="CN37" s="11"/>
      <c r="CO37" s="11"/>
      <c r="CP37" s="11"/>
      <c r="CQ37" s="12"/>
      <c r="CR37" s="11"/>
      <c r="CS37" s="12"/>
      <c r="CT37" s="11"/>
      <c r="CU37" s="13"/>
      <c r="CV37" s="10"/>
      <c r="CW37" s="10"/>
      <c r="CX37" s="11"/>
      <c r="CY37" s="11"/>
      <c r="CZ37" s="11"/>
      <c r="DA37" s="12"/>
      <c r="DB37" s="11"/>
      <c r="DC37" s="12"/>
      <c r="DD37" s="11"/>
      <c r="DE37" s="13"/>
      <c r="DF37" s="10"/>
      <c r="DG37" s="10"/>
      <c r="DH37" s="11"/>
      <c r="DI37" s="11"/>
      <c r="DJ37" s="11"/>
      <c r="DK37" s="12"/>
      <c r="DL37" s="11"/>
      <c r="DM37" s="12"/>
      <c r="DN37" s="11"/>
      <c r="DO37" s="13"/>
      <c r="DP37" s="10"/>
      <c r="DQ37" s="10"/>
      <c r="DR37" s="11"/>
      <c r="DS37" s="11"/>
      <c r="DT37" s="11"/>
      <c r="DU37" s="12"/>
      <c r="DV37" s="11"/>
      <c r="DW37" s="12"/>
      <c r="DX37" s="11"/>
      <c r="DY37" s="13"/>
      <c r="DZ37" s="10"/>
      <c r="EA37" s="10"/>
      <c r="EB37" s="11"/>
      <c r="EC37" s="11"/>
      <c r="ED37" s="11"/>
      <c r="EE37" s="12"/>
      <c r="EF37" s="11"/>
      <c r="EG37" s="12"/>
      <c r="EH37" s="11"/>
      <c r="EI37" s="13"/>
      <c r="EJ37" s="10"/>
      <c r="EK37" s="10"/>
      <c r="EL37" s="11"/>
      <c r="EM37" s="11"/>
      <c r="EN37" s="11"/>
      <c r="EO37" s="12"/>
      <c r="EP37" s="11"/>
      <c r="EQ37" s="12"/>
      <c r="ER37" s="11"/>
      <c r="ES37" s="13"/>
      <c r="ET37" s="10"/>
      <c r="EU37" s="10"/>
      <c r="EV37" s="11"/>
      <c r="EW37" s="11"/>
      <c r="EX37" s="11"/>
      <c r="EY37" s="12"/>
      <c r="EZ37" s="11"/>
      <c r="FA37" s="12"/>
      <c r="FB37" s="11"/>
      <c r="FC37" s="13"/>
      <c r="FD37" s="10"/>
      <c r="FE37" s="10"/>
      <c r="FF37" s="11"/>
      <c r="FG37" s="11"/>
      <c r="FH37" s="11"/>
      <c r="FI37" s="12"/>
      <c r="FJ37" s="11"/>
      <c r="FK37" s="12"/>
      <c r="FL37" s="11"/>
      <c r="FM37" s="13"/>
      <c r="FN37" s="10"/>
      <c r="FO37" s="10"/>
      <c r="FP37" s="11"/>
      <c r="FQ37" s="11"/>
      <c r="FR37" s="11"/>
      <c r="FS37" s="12"/>
      <c r="FT37" s="11"/>
      <c r="FU37" s="12"/>
      <c r="FV37" s="11"/>
      <c r="FW37" s="13"/>
      <c r="FX37" s="10"/>
      <c r="FY37" s="10"/>
      <c r="FZ37" s="11"/>
      <c r="GA37" s="11"/>
      <c r="GB37" s="11"/>
      <c r="GC37" s="12"/>
      <c r="GD37" s="11"/>
      <c r="GE37" s="12"/>
      <c r="GF37" s="11"/>
      <c r="GG37" s="13"/>
      <c r="GH37" s="10"/>
      <c r="GI37" s="10"/>
      <c r="GJ37" s="11"/>
      <c r="GK37" s="11"/>
      <c r="GL37" s="11"/>
      <c r="GM37" s="12"/>
      <c r="GN37" s="11"/>
      <c r="GO37" s="12"/>
      <c r="GP37" s="11"/>
      <c r="GQ37" s="13"/>
      <c r="GR37" s="10"/>
      <c r="GS37" s="10"/>
      <c r="GT37" s="11"/>
      <c r="GU37" s="11"/>
      <c r="GV37" s="11"/>
      <c r="GW37" s="12"/>
      <c r="GX37" s="11"/>
      <c r="GY37" s="12"/>
      <c r="GZ37" s="11"/>
      <c r="HA37" s="13"/>
      <c r="HB37" s="10"/>
      <c r="HC37" s="10"/>
      <c r="HD37" s="11"/>
      <c r="HE37" s="11"/>
      <c r="HF37" s="11"/>
      <c r="HG37" s="12"/>
      <c r="HH37" s="11"/>
      <c r="HI37" s="12"/>
      <c r="HJ37" s="11"/>
      <c r="HK37" s="13"/>
      <c r="HL37" s="10"/>
      <c r="HM37" s="10"/>
      <c r="HN37" s="11"/>
      <c r="HO37" s="11"/>
      <c r="HP37" s="11"/>
      <c r="HQ37" s="12"/>
      <c r="HR37" s="11"/>
      <c r="HS37" s="12"/>
      <c r="HT37" s="11"/>
      <c r="HU37" s="13"/>
      <c r="HV37" s="10"/>
      <c r="HW37" s="10"/>
      <c r="HX37" s="11"/>
      <c r="HY37" s="11"/>
      <c r="HZ37" s="11"/>
      <c r="IA37" s="12"/>
      <c r="IB37" s="11"/>
      <c r="IC37" s="12"/>
      <c r="ID37" s="11"/>
      <c r="IE37" s="13"/>
      <c r="IF37" s="10"/>
      <c r="IG37" s="10"/>
      <c r="IH37" s="11"/>
      <c r="II37" s="11"/>
      <c r="IJ37" s="11"/>
      <c r="IK37" s="12"/>
      <c r="IL37" s="11"/>
      <c r="IM37" s="12"/>
      <c r="IN37" s="11"/>
      <c r="IO37" s="13"/>
      <c r="IP37" s="10"/>
      <c r="IQ37" s="10"/>
      <c r="IR37" s="11"/>
      <c r="IS37" s="11"/>
      <c r="IT37" s="11"/>
    </row>
    <row r="38" spans="1:10" ht="12.75">
      <c r="A38" s="20" t="s">
        <v>32</v>
      </c>
      <c r="B38" s="7" t="s">
        <v>33</v>
      </c>
      <c r="C38" s="4">
        <v>161332</v>
      </c>
      <c r="D38" s="5">
        <v>0.3056815555025029</v>
      </c>
      <c r="E38" s="4">
        <v>176446</v>
      </c>
      <c r="F38" s="5">
        <v>0.3343185960763806</v>
      </c>
      <c r="G38" s="4">
        <v>190000</v>
      </c>
      <c r="H38" s="5">
        <v>0.35999984842111643</v>
      </c>
      <c r="I38" s="4">
        <v>527778</v>
      </c>
      <c r="J38" s="27">
        <v>1</v>
      </c>
    </row>
    <row r="39" spans="1:10" ht="12.75">
      <c r="A39" s="20" t="s">
        <v>32</v>
      </c>
      <c r="B39" s="7" t="s">
        <v>34</v>
      </c>
      <c r="C39" s="4">
        <v>0</v>
      </c>
      <c r="D39" s="5">
        <v>0</v>
      </c>
      <c r="E39" s="4">
        <v>125175</v>
      </c>
      <c r="F39" s="5">
        <v>1</v>
      </c>
      <c r="G39" s="4">
        <v>0</v>
      </c>
      <c r="H39" s="5">
        <v>0</v>
      </c>
      <c r="I39" s="4">
        <v>125175</v>
      </c>
      <c r="J39" s="27">
        <v>1</v>
      </c>
    </row>
    <row r="40" spans="1:10" ht="12.75">
      <c r="A40" s="20" t="s">
        <v>32</v>
      </c>
      <c r="B40" s="7" t="s">
        <v>35</v>
      </c>
      <c r="C40" s="4">
        <v>36500</v>
      </c>
      <c r="D40" s="5">
        <v>0.10760835276671393</v>
      </c>
      <c r="E40" s="4">
        <v>302693</v>
      </c>
      <c r="F40" s="5">
        <v>0.892391647233286</v>
      </c>
      <c r="G40" s="4">
        <v>0</v>
      </c>
      <c r="H40" s="5">
        <v>0</v>
      </c>
      <c r="I40" s="4">
        <v>339193</v>
      </c>
      <c r="J40" s="27">
        <v>1</v>
      </c>
    </row>
    <row r="41" spans="1:254" ht="12.75">
      <c r="A41" s="22" t="s">
        <v>52</v>
      </c>
      <c r="B41" s="23"/>
      <c r="C41" s="24">
        <v>197832</v>
      </c>
      <c r="D41" s="25">
        <v>0.19939807246110955</v>
      </c>
      <c r="E41" s="24">
        <v>604314</v>
      </c>
      <c r="F41" s="25">
        <v>0.6090978545496328</v>
      </c>
      <c r="G41" s="24">
        <v>190000</v>
      </c>
      <c r="H41" s="25">
        <v>0.19150407298925762</v>
      </c>
      <c r="I41" s="24">
        <v>992146</v>
      </c>
      <c r="J41" s="28">
        <v>1</v>
      </c>
      <c r="K41" s="10"/>
      <c r="L41" s="11"/>
      <c r="M41" s="11"/>
      <c r="N41" s="11"/>
      <c r="O41" s="12"/>
      <c r="P41" s="11"/>
      <c r="Q41" s="12"/>
      <c r="R41" s="11"/>
      <c r="S41" s="13"/>
      <c r="T41" s="10"/>
      <c r="U41" s="10"/>
      <c r="V41" s="11"/>
      <c r="W41" s="11"/>
      <c r="X41" s="11"/>
      <c r="Y41" s="12"/>
      <c r="Z41" s="11"/>
      <c r="AA41" s="12"/>
      <c r="AB41" s="11"/>
      <c r="AC41" s="13"/>
      <c r="AD41" s="10"/>
      <c r="AE41" s="10"/>
      <c r="AF41" s="11"/>
      <c r="AG41" s="11"/>
      <c r="AH41" s="11"/>
      <c r="AI41" s="12"/>
      <c r="AJ41" s="11"/>
      <c r="AK41" s="12"/>
      <c r="AL41" s="11"/>
      <c r="AM41" s="13"/>
      <c r="AN41" s="10"/>
      <c r="AO41" s="10"/>
      <c r="AP41" s="11"/>
      <c r="AQ41" s="11"/>
      <c r="AR41" s="11"/>
      <c r="AS41" s="12"/>
      <c r="AT41" s="11"/>
      <c r="AU41" s="12"/>
      <c r="AV41" s="11"/>
      <c r="AW41" s="13"/>
      <c r="AX41" s="10"/>
      <c r="AY41" s="10"/>
      <c r="AZ41" s="11"/>
      <c r="BA41" s="11"/>
      <c r="BB41" s="11"/>
      <c r="BC41" s="12"/>
      <c r="BD41" s="11"/>
      <c r="BE41" s="12"/>
      <c r="BF41" s="11"/>
      <c r="BG41" s="13"/>
      <c r="BH41" s="10"/>
      <c r="BI41" s="10"/>
      <c r="BJ41" s="11"/>
      <c r="BK41" s="11"/>
      <c r="BL41" s="11"/>
      <c r="BM41" s="12"/>
      <c r="BN41" s="11"/>
      <c r="BO41" s="12"/>
      <c r="BP41" s="11"/>
      <c r="BQ41" s="13"/>
      <c r="BR41" s="10"/>
      <c r="BS41" s="10"/>
      <c r="BT41" s="11"/>
      <c r="BU41" s="11"/>
      <c r="BV41" s="11"/>
      <c r="BW41" s="12"/>
      <c r="BX41" s="11"/>
      <c r="BY41" s="12"/>
      <c r="BZ41" s="11"/>
      <c r="CA41" s="13"/>
      <c r="CB41" s="10"/>
      <c r="CC41" s="10"/>
      <c r="CD41" s="11"/>
      <c r="CE41" s="11"/>
      <c r="CF41" s="11"/>
      <c r="CG41" s="12"/>
      <c r="CH41" s="11"/>
      <c r="CI41" s="12"/>
      <c r="CJ41" s="11"/>
      <c r="CK41" s="13"/>
      <c r="CL41" s="10"/>
      <c r="CM41" s="10"/>
      <c r="CN41" s="11"/>
      <c r="CO41" s="11"/>
      <c r="CP41" s="11"/>
      <c r="CQ41" s="12"/>
      <c r="CR41" s="11"/>
      <c r="CS41" s="12"/>
      <c r="CT41" s="11"/>
      <c r="CU41" s="13"/>
      <c r="CV41" s="10"/>
      <c r="CW41" s="10"/>
      <c r="CX41" s="11"/>
      <c r="CY41" s="11"/>
      <c r="CZ41" s="11"/>
      <c r="DA41" s="12"/>
      <c r="DB41" s="11"/>
      <c r="DC41" s="12"/>
      <c r="DD41" s="11"/>
      <c r="DE41" s="13"/>
      <c r="DF41" s="10"/>
      <c r="DG41" s="10"/>
      <c r="DH41" s="11"/>
      <c r="DI41" s="11"/>
      <c r="DJ41" s="11"/>
      <c r="DK41" s="12"/>
      <c r="DL41" s="11"/>
      <c r="DM41" s="12"/>
      <c r="DN41" s="11"/>
      <c r="DO41" s="13"/>
      <c r="DP41" s="10"/>
      <c r="DQ41" s="10"/>
      <c r="DR41" s="11"/>
      <c r="DS41" s="11"/>
      <c r="DT41" s="11"/>
      <c r="DU41" s="12"/>
      <c r="DV41" s="11"/>
      <c r="DW41" s="12"/>
      <c r="DX41" s="11"/>
      <c r="DY41" s="13"/>
      <c r="DZ41" s="10"/>
      <c r="EA41" s="10"/>
      <c r="EB41" s="11"/>
      <c r="EC41" s="11"/>
      <c r="ED41" s="11"/>
      <c r="EE41" s="12"/>
      <c r="EF41" s="11"/>
      <c r="EG41" s="12"/>
      <c r="EH41" s="11"/>
      <c r="EI41" s="13"/>
      <c r="EJ41" s="10"/>
      <c r="EK41" s="10"/>
      <c r="EL41" s="11"/>
      <c r="EM41" s="11"/>
      <c r="EN41" s="11"/>
      <c r="EO41" s="12"/>
      <c r="EP41" s="11"/>
      <c r="EQ41" s="12"/>
      <c r="ER41" s="11"/>
      <c r="ES41" s="13"/>
      <c r="ET41" s="10"/>
      <c r="EU41" s="10"/>
      <c r="EV41" s="11"/>
      <c r="EW41" s="11"/>
      <c r="EX41" s="11"/>
      <c r="EY41" s="12"/>
      <c r="EZ41" s="11"/>
      <c r="FA41" s="12"/>
      <c r="FB41" s="11"/>
      <c r="FC41" s="13"/>
      <c r="FD41" s="10"/>
      <c r="FE41" s="10"/>
      <c r="FF41" s="11"/>
      <c r="FG41" s="11"/>
      <c r="FH41" s="11"/>
      <c r="FI41" s="12"/>
      <c r="FJ41" s="11"/>
      <c r="FK41" s="12"/>
      <c r="FL41" s="11"/>
      <c r="FM41" s="13"/>
      <c r="FN41" s="10"/>
      <c r="FO41" s="10"/>
      <c r="FP41" s="11"/>
      <c r="FQ41" s="11"/>
      <c r="FR41" s="11"/>
      <c r="FS41" s="12"/>
      <c r="FT41" s="11"/>
      <c r="FU41" s="12"/>
      <c r="FV41" s="11"/>
      <c r="FW41" s="13"/>
      <c r="FX41" s="10"/>
      <c r="FY41" s="10"/>
      <c r="FZ41" s="11"/>
      <c r="GA41" s="11"/>
      <c r="GB41" s="11"/>
      <c r="GC41" s="12"/>
      <c r="GD41" s="11"/>
      <c r="GE41" s="12"/>
      <c r="GF41" s="11"/>
      <c r="GG41" s="13"/>
      <c r="GH41" s="10"/>
      <c r="GI41" s="10"/>
      <c r="GJ41" s="11"/>
      <c r="GK41" s="11"/>
      <c r="GL41" s="11"/>
      <c r="GM41" s="12"/>
      <c r="GN41" s="11"/>
      <c r="GO41" s="12"/>
      <c r="GP41" s="11"/>
      <c r="GQ41" s="13"/>
      <c r="GR41" s="10"/>
      <c r="GS41" s="10"/>
      <c r="GT41" s="11"/>
      <c r="GU41" s="11"/>
      <c r="GV41" s="11"/>
      <c r="GW41" s="12"/>
      <c r="GX41" s="11"/>
      <c r="GY41" s="12"/>
      <c r="GZ41" s="11"/>
      <c r="HA41" s="13"/>
      <c r="HB41" s="10"/>
      <c r="HC41" s="10"/>
      <c r="HD41" s="11"/>
      <c r="HE41" s="11"/>
      <c r="HF41" s="11"/>
      <c r="HG41" s="12"/>
      <c r="HH41" s="11"/>
      <c r="HI41" s="12"/>
      <c r="HJ41" s="11"/>
      <c r="HK41" s="13"/>
      <c r="HL41" s="10"/>
      <c r="HM41" s="10"/>
      <c r="HN41" s="11"/>
      <c r="HO41" s="11"/>
      <c r="HP41" s="11"/>
      <c r="HQ41" s="12"/>
      <c r="HR41" s="11"/>
      <c r="HS41" s="12"/>
      <c r="HT41" s="11"/>
      <c r="HU41" s="13"/>
      <c r="HV41" s="10"/>
      <c r="HW41" s="10"/>
      <c r="HX41" s="11"/>
      <c r="HY41" s="11"/>
      <c r="HZ41" s="11"/>
      <c r="IA41" s="12"/>
      <c r="IB41" s="11"/>
      <c r="IC41" s="12"/>
      <c r="ID41" s="11"/>
      <c r="IE41" s="13"/>
      <c r="IF41" s="10"/>
      <c r="IG41" s="10"/>
      <c r="IH41" s="11"/>
      <c r="II41" s="11"/>
      <c r="IJ41" s="11"/>
      <c r="IK41" s="12"/>
      <c r="IL41" s="11"/>
      <c r="IM41" s="12"/>
      <c r="IN41" s="11"/>
      <c r="IO41" s="13"/>
      <c r="IP41" s="10"/>
      <c r="IQ41" s="10"/>
      <c r="IR41" s="11"/>
      <c r="IS41" s="11"/>
      <c r="IT41" s="11"/>
    </row>
    <row r="42" spans="1:254" ht="12.75">
      <c r="A42" s="22"/>
      <c r="B42" s="23"/>
      <c r="C42" s="24"/>
      <c r="D42" s="25"/>
      <c r="E42" s="24"/>
      <c r="F42" s="25"/>
      <c r="G42" s="24"/>
      <c r="H42" s="25"/>
      <c r="I42" s="24"/>
      <c r="J42" s="29"/>
      <c r="K42" s="10"/>
      <c r="L42" s="11"/>
      <c r="M42" s="11"/>
      <c r="N42" s="11"/>
      <c r="O42" s="12"/>
      <c r="P42" s="11"/>
      <c r="Q42" s="12"/>
      <c r="R42" s="11"/>
      <c r="S42" s="13"/>
      <c r="T42" s="10"/>
      <c r="U42" s="10"/>
      <c r="V42" s="11"/>
      <c r="W42" s="11"/>
      <c r="X42" s="11"/>
      <c r="Y42" s="12"/>
      <c r="Z42" s="11"/>
      <c r="AA42" s="12"/>
      <c r="AB42" s="11"/>
      <c r="AC42" s="13"/>
      <c r="AD42" s="10"/>
      <c r="AE42" s="10"/>
      <c r="AF42" s="11"/>
      <c r="AG42" s="11"/>
      <c r="AH42" s="11"/>
      <c r="AI42" s="12"/>
      <c r="AJ42" s="11"/>
      <c r="AK42" s="12"/>
      <c r="AL42" s="11"/>
      <c r="AM42" s="13"/>
      <c r="AN42" s="10"/>
      <c r="AO42" s="10"/>
      <c r="AP42" s="11"/>
      <c r="AQ42" s="11"/>
      <c r="AR42" s="11"/>
      <c r="AS42" s="12"/>
      <c r="AT42" s="11"/>
      <c r="AU42" s="12"/>
      <c r="AV42" s="11"/>
      <c r="AW42" s="13"/>
      <c r="AX42" s="10"/>
      <c r="AY42" s="10"/>
      <c r="AZ42" s="11"/>
      <c r="BA42" s="11"/>
      <c r="BB42" s="11"/>
      <c r="BC42" s="12"/>
      <c r="BD42" s="11"/>
      <c r="BE42" s="12"/>
      <c r="BF42" s="11"/>
      <c r="BG42" s="13"/>
      <c r="BH42" s="10"/>
      <c r="BI42" s="10"/>
      <c r="BJ42" s="11"/>
      <c r="BK42" s="11"/>
      <c r="BL42" s="11"/>
      <c r="BM42" s="12"/>
      <c r="BN42" s="11"/>
      <c r="BO42" s="12"/>
      <c r="BP42" s="11"/>
      <c r="BQ42" s="13"/>
      <c r="BR42" s="10"/>
      <c r="BS42" s="10"/>
      <c r="BT42" s="11"/>
      <c r="BU42" s="11"/>
      <c r="BV42" s="11"/>
      <c r="BW42" s="12"/>
      <c r="BX42" s="11"/>
      <c r="BY42" s="12"/>
      <c r="BZ42" s="11"/>
      <c r="CA42" s="13"/>
      <c r="CB42" s="10"/>
      <c r="CC42" s="10"/>
      <c r="CD42" s="11"/>
      <c r="CE42" s="11"/>
      <c r="CF42" s="11"/>
      <c r="CG42" s="12"/>
      <c r="CH42" s="11"/>
      <c r="CI42" s="12"/>
      <c r="CJ42" s="11"/>
      <c r="CK42" s="13"/>
      <c r="CL42" s="10"/>
      <c r="CM42" s="10"/>
      <c r="CN42" s="11"/>
      <c r="CO42" s="11"/>
      <c r="CP42" s="11"/>
      <c r="CQ42" s="12"/>
      <c r="CR42" s="11"/>
      <c r="CS42" s="12"/>
      <c r="CT42" s="11"/>
      <c r="CU42" s="13"/>
      <c r="CV42" s="10"/>
      <c r="CW42" s="10"/>
      <c r="CX42" s="11"/>
      <c r="CY42" s="11"/>
      <c r="CZ42" s="11"/>
      <c r="DA42" s="12"/>
      <c r="DB42" s="11"/>
      <c r="DC42" s="12"/>
      <c r="DD42" s="11"/>
      <c r="DE42" s="13"/>
      <c r="DF42" s="10"/>
      <c r="DG42" s="10"/>
      <c r="DH42" s="11"/>
      <c r="DI42" s="11"/>
      <c r="DJ42" s="11"/>
      <c r="DK42" s="12"/>
      <c r="DL42" s="11"/>
      <c r="DM42" s="12"/>
      <c r="DN42" s="11"/>
      <c r="DO42" s="13"/>
      <c r="DP42" s="10"/>
      <c r="DQ42" s="10"/>
      <c r="DR42" s="11"/>
      <c r="DS42" s="11"/>
      <c r="DT42" s="11"/>
      <c r="DU42" s="12"/>
      <c r="DV42" s="11"/>
      <c r="DW42" s="12"/>
      <c r="DX42" s="11"/>
      <c r="DY42" s="13"/>
      <c r="DZ42" s="10"/>
      <c r="EA42" s="10"/>
      <c r="EB42" s="11"/>
      <c r="EC42" s="11"/>
      <c r="ED42" s="11"/>
      <c r="EE42" s="12"/>
      <c r="EF42" s="11"/>
      <c r="EG42" s="12"/>
      <c r="EH42" s="11"/>
      <c r="EI42" s="13"/>
      <c r="EJ42" s="10"/>
      <c r="EK42" s="10"/>
      <c r="EL42" s="11"/>
      <c r="EM42" s="11"/>
      <c r="EN42" s="11"/>
      <c r="EO42" s="12"/>
      <c r="EP42" s="11"/>
      <c r="EQ42" s="12"/>
      <c r="ER42" s="11"/>
      <c r="ES42" s="13"/>
      <c r="ET42" s="10"/>
      <c r="EU42" s="10"/>
      <c r="EV42" s="11"/>
      <c r="EW42" s="11"/>
      <c r="EX42" s="11"/>
      <c r="EY42" s="12"/>
      <c r="EZ42" s="11"/>
      <c r="FA42" s="12"/>
      <c r="FB42" s="11"/>
      <c r="FC42" s="13"/>
      <c r="FD42" s="10"/>
      <c r="FE42" s="10"/>
      <c r="FF42" s="11"/>
      <c r="FG42" s="11"/>
      <c r="FH42" s="11"/>
      <c r="FI42" s="12"/>
      <c r="FJ42" s="11"/>
      <c r="FK42" s="12"/>
      <c r="FL42" s="11"/>
      <c r="FM42" s="13"/>
      <c r="FN42" s="10"/>
      <c r="FO42" s="10"/>
      <c r="FP42" s="11"/>
      <c r="FQ42" s="11"/>
      <c r="FR42" s="11"/>
      <c r="FS42" s="12"/>
      <c r="FT42" s="11"/>
      <c r="FU42" s="12"/>
      <c r="FV42" s="11"/>
      <c r="FW42" s="13"/>
      <c r="FX42" s="10"/>
      <c r="FY42" s="10"/>
      <c r="FZ42" s="11"/>
      <c r="GA42" s="11"/>
      <c r="GB42" s="11"/>
      <c r="GC42" s="12"/>
      <c r="GD42" s="11"/>
      <c r="GE42" s="12"/>
      <c r="GF42" s="11"/>
      <c r="GG42" s="13"/>
      <c r="GH42" s="10"/>
      <c r="GI42" s="10"/>
      <c r="GJ42" s="11"/>
      <c r="GK42" s="11"/>
      <c r="GL42" s="11"/>
      <c r="GM42" s="12"/>
      <c r="GN42" s="11"/>
      <c r="GO42" s="12"/>
      <c r="GP42" s="11"/>
      <c r="GQ42" s="13"/>
      <c r="GR42" s="10"/>
      <c r="GS42" s="10"/>
      <c r="GT42" s="11"/>
      <c r="GU42" s="11"/>
      <c r="GV42" s="11"/>
      <c r="GW42" s="12"/>
      <c r="GX42" s="11"/>
      <c r="GY42" s="12"/>
      <c r="GZ42" s="11"/>
      <c r="HA42" s="13"/>
      <c r="HB42" s="10"/>
      <c r="HC42" s="10"/>
      <c r="HD42" s="11"/>
      <c r="HE42" s="11"/>
      <c r="HF42" s="11"/>
      <c r="HG42" s="12"/>
      <c r="HH42" s="11"/>
      <c r="HI42" s="12"/>
      <c r="HJ42" s="11"/>
      <c r="HK42" s="13"/>
      <c r="HL42" s="10"/>
      <c r="HM42" s="10"/>
      <c r="HN42" s="11"/>
      <c r="HO42" s="11"/>
      <c r="HP42" s="11"/>
      <c r="HQ42" s="12"/>
      <c r="HR42" s="11"/>
      <c r="HS42" s="12"/>
      <c r="HT42" s="11"/>
      <c r="HU42" s="13"/>
      <c r="HV42" s="10"/>
      <c r="HW42" s="10"/>
      <c r="HX42" s="11"/>
      <c r="HY42" s="11"/>
      <c r="HZ42" s="11"/>
      <c r="IA42" s="12"/>
      <c r="IB42" s="11"/>
      <c r="IC42" s="12"/>
      <c r="ID42" s="11"/>
      <c r="IE42" s="13"/>
      <c r="IF42" s="10"/>
      <c r="IG42" s="10"/>
      <c r="IH42" s="11"/>
      <c r="II42" s="11"/>
      <c r="IJ42" s="11"/>
      <c r="IK42" s="12"/>
      <c r="IL42" s="11"/>
      <c r="IM42" s="12"/>
      <c r="IN42" s="11"/>
      <c r="IO42" s="13"/>
      <c r="IP42" s="10"/>
      <c r="IQ42" s="10"/>
      <c r="IR42" s="11"/>
      <c r="IS42" s="11"/>
      <c r="IT42" s="11"/>
    </row>
    <row r="43" spans="1:10" ht="12.75">
      <c r="A43" s="20" t="s">
        <v>36</v>
      </c>
      <c r="B43" s="7" t="s">
        <v>37</v>
      </c>
      <c r="C43" s="4">
        <v>353682</v>
      </c>
      <c r="D43" s="5">
        <v>0.737949035735076</v>
      </c>
      <c r="E43" s="4">
        <v>93453</v>
      </c>
      <c r="F43" s="5">
        <v>0.19498744984633104</v>
      </c>
      <c r="G43" s="4">
        <v>32142</v>
      </c>
      <c r="H43" s="5">
        <v>0.06706351441859301</v>
      </c>
      <c r="I43" s="4">
        <v>479277</v>
      </c>
      <c r="J43" s="27">
        <v>1</v>
      </c>
    </row>
    <row r="44" spans="1:10" ht="12.75">
      <c r="A44" s="20" t="s">
        <v>36</v>
      </c>
      <c r="B44" s="7" t="s">
        <v>38</v>
      </c>
      <c r="C44" s="4">
        <v>225733.88</v>
      </c>
      <c r="D44" s="5">
        <v>0.4331541082597632</v>
      </c>
      <c r="E44" s="4">
        <v>256206</v>
      </c>
      <c r="F44" s="5">
        <v>0.4916261637854313</v>
      </c>
      <c r="G44" s="4">
        <v>39200</v>
      </c>
      <c r="H44" s="5">
        <v>0.07521972795480553</v>
      </c>
      <c r="I44" s="4">
        <v>521139.88</v>
      </c>
      <c r="J44" s="27">
        <v>1</v>
      </c>
    </row>
    <row r="45" spans="1:10" ht="12.75">
      <c r="A45" s="20" t="s">
        <v>36</v>
      </c>
      <c r="B45" s="7" t="s">
        <v>39</v>
      </c>
      <c r="C45" s="4">
        <v>2838855.73</v>
      </c>
      <c r="D45" s="5">
        <v>0.5839555043362771</v>
      </c>
      <c r="E45" s="4">
        <v>753919</v>
      </c>
      <c r="F45" s="5">
        <v>0.1550819033250773</v>
      </c>
      <c r="G45" s="4">
        <v>1268650</v>
      </c>
      <c r="H45" s="5">
        <v>0.26096259233864555</v>
      </c>
      <c r="I45" s="4">
        <v>4861424.73</v>
      </c>
      <c r="J45" s="27">
        <v>1</v>
      </c>
    </row>
    <row r="46" spans="1:254" ht="12.75">
      <c r="A46" s="22" t="s">
        <v>52</v>
      </c>
      <c r="B46" s="23"/>
      <c r="C46" s="24">
        <v>3418271.61</v>
      </c>
      <c r="D46" s="25">
        <v>0.5831395382926424</v>
      </c>
      <c r="E46" s="24">
        <v>1103578</v>
      </c>
      <c r="F46" s="25">
        <v>0.18826472522173793</v>
      </c>
      <c r="G46" s="24">
        <v>1339992</v>
      </c>
      <c r="H46" s="25">
        <v>0.22859573648561957</v>
      </c>
      <c r="I46" s="24">
        <v>5861841.61</v>
      </c>
      <c r="J46" s="28">
        <v>1</v>
      </c>
      <c r="K46" s="10"/>
      <c r="L46" s="11"/>
      <c r="M46" s="11"/>
      <c r="N46" s="11"/>
      <c r="O46" s="12"/>
      <c r="P46" s="11"/>
      <c r="Q46" s="12"/>
      <c r="R46" s="11"/>
      <c r="S46" s="13"/>
      <c r="T46" s="10"/>
      <c r="U46" s="10"/>
      <c r="V46" s="11"/>
      <c r="W46" s="11"/>
      <c r="X46" s="11"/>
      <c r="Y46" s="12"/>
      <c r="Z46" s="11"/>
      <c r="AA46" s="12"/>
      <c r="AB46" s="11"/>
      <c r="AC46" s="13"/>
      <c r="AD46" s="10"/>
      <c r="AE46" s="10"/>
      <c r="AF46" s="11"/>
      <c r="AG46" s="11"/>
      <c r="AH46" s="11"/>
      <c r="AI46" s="12"/>
      <c r="AJ46" s="11"/>
      <c r="AK46" s="12"/>
      <c r="AL46" s="11"/>
      <c r="AM46" s="13"/>
      <c r="AN46" s="10"/>
      <c r="AO46" s="10"/>
      <c r="AP46" s="11"/>
      <c r="AQ46" s="11"/>
      <c r="AR46" s="11"/>
      <c r="AS46" s="12"/>
      <c r="AT46" s="11"/>
      <c r="AU46" s="12"/>
      <c r="AV46" s="11"/>
      <c r="AW46" s="13"/>
      <c r="AX46" s="10"/>
      <c r="AY46" s="10"/>
      <c r="AZ46" s="11"/>
      <c r="BA46" s="11"/>
      <c r="BB46" s="11"/>
      <c r="BC46" s="12"/>
      <c r="BD46" s="11"/>
      <c r="BE46" s="12"/>
      <c r="BF46" s="11"/>
      <c r="BG46" s="13"/>
      <c r="BH46" s="10"/>
      <c r="BI46" s="10"/>
      <c r="BJ46" s="11"/>
      <c r="BK46" s="11"/>
      <c r="BL46" s="11"/>
      <c r="BM46" s="12"/>
      <c r="BN46" s="11"/>
      <c r="BO46" s="12"/>
      <c r="BP46" s="11"/>
      <c r="BQ46" s="13"/>
      <c r="BR46" s="10"/>
      <c r="BS46" s="10"/>
      <c r="BT46" s="11"/>
      <c r="BU46" s="11"/>
      <c r="BV46" s="11"/>
      <c r="BW46" s="12"/>
      <c r="BX46" s="11"/>
      <c r="BY46" s="12"/>
      <c r="BZ46" s="11"/>
      <c r="CA46" s="13"/>
      <c r="CB46" s="10"/>
      <c r="CC46" s="10"/>
      <c r="CD46" s="11"/>
      <c r="CE46" s="11"/>
      <c r="CF46" s="11"/>
      <c r="CG46" s="12"/>
      <c r="CH46" s="11"/>
      <c r="CI46" s="12"/>
      <c r="CJ46" s="11"/>
      <c r="CK46" s="13"/>
      <c r="CL46" s="10"/>
      <c r="CM46" s="10"/>
      <c r="CN46" s="11"/>
      <c r="CO46" s="11"/>
      <c r="CP46" s="11"/>
      <c r="CQ46" s="12"/>
      <c r="CR46" s="11"/>
      <c r="CS46" s="12"/>
      <c r="CT46" s="11"/>
      <c r="CU46" s="13"/>
      <c r="CV46" s="10"/>
      <c r="CW46" s="10"/>
      <c r="CX46" s="11"/>
      <c r="CY46" s="11"/>
      <c r="CZ46" s="11"/>
      <c r="DA46" s="12"/>
      <c r="DB46" s="11"/>
      <c r="DC46" s="12"/>
      <c r="DD46" s="11"/>
      <c r="DE46" s="13"/>
      <c r="DF46" s="10"/>
      <c r="DG46" s="10"/>
      <c r="DH46" s="11"/>
      <c r="DI46" s="11"/>
      <c r="DJ46" s="11"/>
      <c r="DK46" s="12"/>
      <c r="DL46" s="11"/>
      <c r="DM46" s="12"/>
      <c r="DN46" s="11"/>
      <c r="DO46" s="13"/>
      <c r="DP46" s="10"/>
      <c r="DQ46" s="10"/>
      <c r="DR46" s="11"/>
      <c r="DS46" s="11"/>
      <c r="DT46" s="11"/>
      <c r="DU46" s="12"/>
      <c r="DV46" s="11"/>
      <c r="DW46" s="12"/>
      <c r="DX46" s="11"/>
      <c r="DY46" s="13"/>
      <c r="DZ46" s="10"/>
      <c r="EA46" s="10"/>
      <c r="EB46" s="11"/>
      <c r="EC46" s="11"/>
      <c r="ED46" s="11"/>
      <c r="EE46" s="12"/>
      <c r="EF46" s="11"/>
      <c r="EG46" s="12"/>
      <c r="EH46" s="11"/>
      <c r="EI46" s="13"/>
      <c r="EJ46" s="10"/>
      <c r="EK46" s="10"/>
      <c r="EL46" s="11"/>
      <c r="EM46" s="11"/>
      <c r="EN46" s="11"/>
      <c r="EO46" s="12"/>
      <c r="EP46" s="11"/>
      <c r="EQ46" s="12"/>
      <c r="ER46" s="11"/>
      <c r="ES46" s="13"/>
      <c r="ET46" s="10"/>
      <c r="EU46" s="10"/>
      <c r="EV46" s="11"/>
      <c r="EW46" s="11"/>
      <c r="EX46" s="11"/>
      <c r="EY46" s="12"/>
      <c r="EZ46" s="11"/>
      <c r="FA46" s="12"/>
      <c r="FB46" s="11"/>
      <c r="FC46" s="13"/>
      <c r="FD46" s="10"/>
      <c r="FE46" s="10"/>
      <c r="FF46" s="11"/>
      <c r="FG46" s="11"/>
      <c r="FH46" s="11"/>
      <c r="FI46" s="12"/>
      <c r="FJ46" s="11"/>
      <c r="FK46" s="12"/>
      <c r="FL46" s="11"/>
      <c r="FM46" s="13"/>
      <c r="FN46" s="10"/>
      <c r="FO46" s="10"/>
      <c r="FP46" s="11"/>
      <c r="FQ46" s="11"/>
      <c r="FR46" s="11"/>
      <c r="FS46" s="12"/>
      <c r="FT46" s="11"/>
      <c r="FU46" s="12"/>
      <c r="FV46" s="11"/>
      <c r="FW46" s="13"/>
      <c r="FX46" s="10"/>
      <c r="FY46" s="10"/>
      <c r="FZ46" s="11"/>
      <c r="GA46" s="11"/>
      <c r="GB46" s="11"/>
      <c r="GC46" s="12"/>
      <c r="GD46" s="11"/>
      <c r="GE46" s="12"/>
      <c r="GF46" s="11"/>
      <c r="GG46" s="13"/>
      <c r="GH46" s="10"/>
      <c r="GI46" s="10"/>
      <c r="GJ46" s="11"/>
      <c r="GK46" s="11"/>
      <c r="GL46" s="11"/>
      <c r="GM46" s="12"/>
      <c r="GN46" s="11"/>
      <c r="GO46" s="12"/>
      <c r="GP46" s="11"/>
      <c r="GQ46" s="13"/>
      <c r="GR46" s="10"/>
      <c r="GS46" s="10"/>
      <c r="GT46" s="11"/>
      <c r="GU46" s="11"/>
      <c r="GV46" s="11"/>
      <c r="GW46" s="12"/>
      <c r="GX46" s="11"/>
      <c r="GY46" s="12"/>
      <c r="GZ46" s="11"/>
      <c r="HA46" s="13"/>
      <c r="HB46" s="10"/>
      <c r="HC46" s="10"/>
      <c r="HD46" s="11"/>
      <c r="HE46" s="11"/>
      <c r="HF46" s="11"/>
      <c r="HG46" s="12"/>
      <c r="HH46" s="11"/>
      <c r="HI46" s="12"/>
      <c r="HJ46" s="11"/>
      <c r="HK46" s="13"/>
      <c r="HL46" s="10"/>
      <c r="HM46" s="10"/>
      <c r="HN46" s="11"/>
      <c r="HO46" s="11"/>
      <c r="HP46" s="11"/>
      <c r="HQ46" s="12"/>
      <c r="HR46" s="11"/>
      <c r="HS46" s="12"/>
      <c r="HT46" s="11"/>
      <c r="HU46" s="13"/>
      <c r="HV46" s="10"/>
      <c r="HW46" s="10"/>
      <c r="HX46" s="11"/>
      <c r="HY46" s="11"/>
      <c r="HZ46" s="11"/>
      <c r="IA46" s="12"/>
      <c r="IB46" s="11"/>
      <c r="IC46" s="12"/>
      <c r="ID46" s="11"/>
      <c r="IE46" s="13"/>
      <c r="IF46" s="10"/>
      <c r="IG46" s="10"/>
      <c r="IH46" s="11"/>
      <c r="II46" s="11"/>
      <c r="IJ46" s="11"/>
      <c r="IK46" s="12"/>
      <c r="IL46" s="11"/>
      <c r="IM46" s="12"/>
      <c r="IN46" s="11"/>
      <c r="IO46" s="13"/>
      <c r="IP46" s="10"/>
      <c r="IQ46" s="10"/>
      <c r="IR46" s="11"/>
      <c r="IS46" s="11"/>
      <c r="IT46" s="11"/>
    </row>
    <row r="47" spans="1:254" ht="12.75">
      <c r="A47" s="22"/>
      <c r="B47" s="23"/>
      <c r="C47" s="24"/>
      <c r="D47" s="25"/>
      <c r="E47" s="24"/>
      <c r="F47" s="25"/>
      <c r="G47" s="24"/>
      <c r="H47" s="25"/>
      <c r="I47" s="24"/>
      <c r="J47" s="29"/>
      <c r="K47" s="10"/>
      <c r="L47" s="11"/>
      <c r="M47" s="11"/>
      <c r="N47" s="11"/>
      <c r="O47" s="12"/>
      <c r="P47" s="11"/>
      <c r="Q47" s="12"/>
      <c r="R47" s="11"/>
      <c r="S47" s="13"/>
      <c r="T47" s="10"/>
      <c r="U47" s="10"/>
      <c r="V47" s="11"/>
      <c r="W47" s="11"/>
      <c r="X47" s="11"/>
      <c r="Y47" s="12"/>
      <c r="Z47" s="11"/>
      <c r="AA47" s="12"/>
      <c r="AB47" s="11"/>
      <c r="AC47" s="13"/>
      <c r="AD47" s="10"/>
      <c r="AE47" s="10"/>
      <c r="AF47" s="11"/>
      <c r="AG47" s="11"/>
      <c r="AH47" s="11"/>
      <c r="AI47" s="12"/>
      <c r="AJ47" s="11"/>
      <c r="AK47" s="12"/>
      <c r="AL47" s="11"/>
      <c r="AM47" s="13"/>
      <c r="AN47" s="10"/>
      <c r="AO47" s="10"/>
      <c r="AP47" s="11"/>
      <c r="AQ47" s="11"/>
      <c r="AR47" s="11"/>
      <c r="AS47" s="12"/>
      <c r="AT47" s="11"/>
      <c r="AU47" s="12"/>
      <c r="AV47" s="11"/>
      <c r="AW47" s="13"/>
      <c r="AX47" s="10"/>
      <c r="AY47" s="10"/>
      <c r="AZ47" s="11"/>
      <c r="BA47" s="11"/>
      <c r="BB47" s="11"/>
      <c r="BC47" s="12"/>
      <c r="BD47" s="11"/>
      <c r="BE47" s="12"/>
      <c r="BF47" s="11"/>
      <c r="BG47" s="13"/>
      <c r="BH47" s="10"/>
      <c r="BI47" s="10"/>
      <c r="BJ47" s="11"/>
      <c r="BK47" s="11"/>
      <c r="BL47" s="11"/>
      <c r="BM47" s="12"/>
      <c r="BN47" s="11"/>
      <c r="BO47" s="12"/>
      <c r="BP47" s="11"/>
      <c r="BQ47" s="13"/>
      <c r="BR47" s="10"/>
      <c r="BS47" s="10"/>
      <c r="BT47" s="11"/>
      <c r="BU47" s="11"/>
      <c r="BV47" s="11"/>
      <c r="BW47" s="12"/>
      <c r="BX47" s="11"/>
      <c r="BY47" s="12"/>
      <c r="BZ47" s="11"/>
      <c r="CA47" s="13"/>
      <c r="CB47" s="10"/>
      <c r="CC47" s="10"/>
      <c r="CD47" s="11"/>
      <c r="CE47" s="11"/>
      <c r="CF47" s="11"/>
      <c r="CG47" s="12"/>
      <c r="CH47" s="11"/>
      <c r="CI47" s="12"/>
      <c r="CJ47" s="11"/>
      <c r="CK47" s="13"/>
      <c r="CL47" s="10"/>
      <c r="CM47" s="10"/>
      <c r="CN47" s="11"/>
      <c r="CO47" s="11"/>
      <c r="CP47" s="11"/>
      <c r="CQ47" s="12"/>
      <c r="CR47" s="11"/>
      <c r="CS47" s="12"/>
      <c r="CT47" s="11"/>
      <c r="CU47" s="13"/>
      <c r="CV47" s="10"/>
      <c r="CW47" s="10"/>
      <c r="CX47" s="11"/>
      <c r="CY47" s="11"/>
      <c r="CZ47" s="11"/>
      <c r="DA47" s="12"/>
      <c r="DB47" s="11"/>
      <c r="DC47" s="12"/>
      <c r="DD47" s="11"/>
      <c r="DE47" s="13"/>
      <c r="DF47" s="10"/>
      <c r="DG47" s="10"/>
      <c r="DH47" s="11"/>
      <c r="DI47" s="11"/>
      <c r="DJ47" s="11"/>
      <c r="DK47" s="12"/>
      <c r="DL47" s="11"/>
      <c r="DM47" s="12"/>
      <c r="DN47" s="11"/>
      <c r="DO47" s="13"/>
      <c r="DP47" s="10"/>
      <c r="DQ47" s="10"/>
      <c r="DR47" s="11"/>
      <c r="DS47" s="11"/>
      <c r="DT47" s="11"/>
      <c r="DU47" s="12"/>
      <c r="DV47" s="11"/>
      <c r="DW47" s="12"/>
      <c r="DX47" s="11"/>
      <c r="DY47" s="13"/>
      <c r="DZ47" s="10"/>
      <c r="EA47" s="10"/>
      <c r="EB47" s="11"/>
      <c r="EC47" s="11"/>
      <c r="ED47" s="11"/>
      <c r="EE47" s="12"/>
      <c r="EF47" s="11"/>
      <c r="EG47" s="12"/>
      <c r="EH47" s="11"/>
      <c r="EI47" s="13"/>
      <c r="EJ47" s="10"/>
      <c r="EK47" s="10"/>
      <c r="EL47" s="11"/>
      <c r="EM47" s="11"/>
      <c r="EN47" s="11"/>
      <c r="EO47" s="12"/>
      <c r="EP47" s="11"/>
      <c r="EQ47" s="12"/>
      <c r="ER47" s="11"/>
      <c r="ES47" s="13"/>
      <c r="ET47" s="10"/>
      <c r="EU47" s="10"/>
      <c r="EV47" s="11"/>
      <c r="EW47" s="11"/>
      <c r="EX47" s="11"/>
      <c r="EY47" s="12"/>
      <c r="EZ47" s="11"/>
      <c r="FA47" s="12"/>
      <c r="FB47" s="11"/>
      <c r="FC47" s="13"/>
      <c r="FD47" s="10"/>
      <c r="FE47" s="10"/>
      <c r="FF47" s="11"/>
      <c r="FG47" s="11"/>
      <c r="FH47" s="11"/>
      <c r="FI47" s="12"/>
      <c r="FJ47" s="11"/>
      <c r="FK47" s="12"/>
      <c r="FL47" s="11"/>
      <c r="FM47" s="13"/>
      <c r="FN47" s="10"/>
      <c r="FO47" s="10"/>
      <c r="FP47" s="11"/>
      <c r="FQ47" s="11"/>
      <c r="FR47" s="11"/>
      <c r="FS47" s="12"/>
      <c r="FT47" s="11"/>
      <c r="FU47" s="12"/>
      <c r="FV47" s="11"/>
      <c r="FW47" s="13"/>
      <c r="FX47" s="10"/>
      <c r="FY47" s="10"/>
      <c r="FZ47" s="11"/>
      <c r="GA47" s="11"/>
      <c r="GB47" s="11"/>
      <c r="GC47" s="12"/>
      <c r="GD47" s="11"/>
      <c r="GE47" s="12"/>
      <c r="GF47" s="11"/>
      <c r="GG47" s="13"/>
      <c r="GH47" s="10"/>
      <c r="GI47" s="10"/>
      <c r="GJ47" s="11"/>
      <c r="GK47" s="11"/>
      <c r="GL47" s="11"/>
      <c r="GM47" s="12"/>
      <c r="GN47" s="11"/>
      <c r="GO47" s="12"/>
      <c r="GP47" s="11"/>
      <c r="GQ47" s="13"/>
      <c r="GR47" s="10"/>
      <c r="GS47" s="10"/>
      <c r="GT47" s="11"/>
      <c r="GU47" s="11"/>
      <c r="GV47" s="11"/>
      <c r="GW47" s="12"/>
      <c r="GX47" s="11"/>
      <c r="GY47" s="12"/>
      <c r="GZ47" s="11"/>
      <c r="HA47" s="13"/>
      <c r="HB47" s="10"/>
      <c r="HC47" s="10"/>
      <c r="HD47" s="11"/>
      <c r="HE47" s="11"/>
      <c r="HF47" s="11"/>
      <c r="HG47" s="12"/>
      <c r="HH47" s="11"/>
      <c r="HI47" s="12"/>
      <c r="HJ47" s="11"/>
      <c r="HK47" s="13"/>
      <c r="HL47" s="10"/>
      <c r="HM47" s="10"/>
      <c r="HN47" s="11"/>
      <c r="HO47" s="11"/>
      <c r="HP47" s="11"/>
      <c r="HQ47" s="12"/>
      <c r="HR47" s="11"/>
      <c r="HS47" s="12"/>
      <c r="HT47" s="11"/>
      <c r="HU47" s="13"/>
      <c r="HV47" s="10"/>
      <c r="HW47" s="10"/>
      <c r="HX47" s="11"/>
      <c r="HY47" s="11"/>
      <c r="HZ47" s="11"/>
      <c r="IA47" s="12"/>
      <c r="IB47" s="11"/>
      <c r="IC47" s="12"/>
      <c r="ID47" s="11"/>
      <c r="IE47" s="13"/>
      <c r="IF47" s="10"/>
      <c r="IG47" s="10"/>
      <c r="IH47" s="11"/>
      <c r="II47" s="11"/>
      <c r="IJ47" s="11"/>
      <c r="IK47" s="12"/>
      <c r="IL47" s="11"/>
      <c r="IM47" s="12"/>
      <c r="IN47" s="11"/>
      <c r="IO47" s="13"/>
      <c r="IP47" s="10"/>
      <c r="IQ47" s="10"/>
      <c r="IR47" s="11"/>
      <c r="IS47" s="11"/>
      <c r="IT47" s="11"/>
    </row>
    <row r="48" spans="1:10" ht="12.75">
      <c r="A48" s="20" t="s">
        <v>40</v>
      </c>
      <c r="B48" s="7" t="s">
        <v>41</v>
      </c>
      <c r="C48" s="4">
        <v>0</v>
      </c>
      <c r="D48" s="5">
        <v>0</v>
      </c>
      <c r="E48" s="4">
        <v>13756</v>
      </c>
      <c r="F48" s="5">
        <v>0.7692651828654513</v>
      </c>
      <c r="G48" s="4">
        <v>4126</v>
      </c>
      <c r="H48" s="5">
        <v>0.23073481713454871</v>
      </c>
      <c r="I48" s="4">
        <v>17882</v>
      </c>
      <c r="J48" s="27">
        <v>1</v>
      </c>
    </row>
    <row r="49" spans="1:10" ht="12.75">
      <c r="A49" s="20" t="s">
        <v>40</v>
      </c>
      <c r="B49" s="7" t="s">
        <v>42</v>
      </c>
      <c r="C49" s="4">
        <v>373898</v>
      </c>
      <c r="D49" s="5">
        <v>0.3790066534218727</v>
      </c>
      <c r="E49" s="4">
        <v>309350.64</v>
      </c>
      <c r="F49" s="5">
        <v>0.3135773681600717</v>
      </c>
      <c r="G49" s="4">
        <v>303272.3</v>
      </c>
      <c r="H49" s="5">
        <v>0.3074159784180557</v>
      </c>
      <c r="I49" s="4">
        <v>986520.94</v>
      </c>
      <c r="J49" s="27">
        <v>1</v>
      </c>
    </row>
    <row r="50" spans="1:10" ht="12.75">
      <c r="A50" s="20" t="s">
        <v>40</v>
      </c>
      <c r="B50" s="7" t="s">
        <v>43</v>
      </c>
      <c r="C50" s="4">
        <v>0</v>
      </c>
      <c r="D50" s="5">
        <v>0</v>
      </c>
      <c r="E50" s="4">
        <v>55653</v>
      </c>
      <c r="F50" s="5">
        <v>0.8349661680644532</v>
      </c>
      <c r="G50" s="4">
        <v>11000</v>
      </c>
      <c r="H50" s="5">
        <v>0.1650338319355468</v>
      </c>
      <c r="I50" s="4">
        <v>66653</v>
      </c>
      <c r="J50" s="27">
        <v>1</v>
      </c>
    </row>
    <row r="51" spans="1:10" ht="12.75">
      <c r="A51" s="20" t="s">
        <v>40</v>
      </c>
      <c r="B51" s="7" t="s">
        <v>44</v>
      </c>
      <c r="C51" s="4">
        <v>1894702.61</v>
      </c>
      <c r="D51" s="5">
        <v>0.44107558303566746</v>
      </c>
      <c r="E51" s="4">
        <v>1616736.96</v>
      </c>
      <c r="F51" s="5">
        <v>0.37636682056785287</v>
      </c>
      <c r="G51" s="4">
        <v>784202</v>
      </c>
      <c r="H51" s="5">
        <v>0.1825575963964796</v>
      </c>
      <c r="I51" s="4">
        <v>4295641.57</v>
      </c>
      <c r="J51" s="27">
        <v>1</v>
      </c>
    </row>
    <row r="52" spans="1:10" ht="12.75">
      <c r="A52" s="20" t="s">
        <v>40</v>
      </c>
      <c r="B52" s="7" t="s">
        <v>45</v>
      </c>
      <c r="C52" s="4">
        <v>10378</v>
      </c>
      <c r="D52" s="5">
        <v>0.0477863474156786</v>
      </c>
      <c r="E52" s="4">
        <v>206797</v>
      </c>
      <c r="F52" s="5">
        <v>0.9522136525843214</v>
      </c>
      <c r="G52" s="4">
        <v>0</v>
      </c>
      <c r="H52" s="5">
        <v>0</v>
      </c>
      <c r="I52" s="4">
        <v>217175</v>
      </c>
      <c r="J52" s="27">
        <v>1</v>
      </c>
    </row>
    <row r="53" spans="1:10" ht="12.75">
      <c r="A53" s="20" t="s">
        <v>40</v>
      </c>
      <c r="B53" s="7" t="s">
        <v>46</v>
      </c>
      <c r="C53" s="4">
        <v>136999</v>
      </c>
      <c r="D53" s="5">
        <v>0.6602361445783133</v>
      </c>
      <c r="E53" s="4">
        <v>70501</v>
      </c>
      <c r="F53" s="5">
        <v>0.33976385542168674</v>
      </c>
      <c r="G53" s="4">
        <v>0</v>
      </c>
      <c r="H53" s="5">
        <v>0</v>
      </c>
      <c r="I53" s="4">
        <v>207500</v>
      </c>
      <c r="J53" s="27">
        <v>1</v>
      </c>
    </row>
    <row r="54" spans="1:254" ht="12.75">
      <c r="A54" s="22" t="s">
        <v>52</v>
      </c>
      <c r="B54" s="23"/>
      <c r="C54" s="24">
        <v>2415977.61</v>
      </c>
      <c r="D54" s="25">
        <v>0.41716840107043995</v>
      </c>
      <c r="E54" s="24">
        <v>2272794.6</v>
      </c>
      <c r="F54" s="25">
        <v>0.39244489904172997</v>
      </c>
      <c r="G54" s="24">
        <v>1102600.3</v>
      </c>
      <c r="H54" s="25">
        <v>0.19038669988783022</v>
      </c>
      <c r="I54" s="24">
        <v>5791372.51</v>
      </c>
      <c r="J54" s="28">
        <v>1</v>
      </c>
      <c r="K54" s="10"/>
      <c r="L54" s="11"/>
      <c r="M54" s="11"/>
      <c r="N54" s="11"/>
      <c r="O54" s="12"/>
      <c r="P54" s="11"/>
      <c r="Q54" s="12"/>
      <c r="R54" s="11"/>
      <c r="S54" s="13"/>
      <c r="T54" s="10"/>
      <c r="U54" s="10"/>
      <c r="V54" s="11"/>
      <c r="W54" s="11"/>
      <c r="X54" s="11"/>
      <c r="Y54" s="12"/>
      <c r="Z54" s="11"/>
      <c r="AA54" s="12"/>
      <c r="AB54" s="11"/>
      <c r="AC54" s="13"/>
      <c r="AD54" s="10"/>
      <c r="AE54" s="10"/>
      <c r="AF54" s="11"/>
      <c r="AG54" s="11"/>
      <c r="AH54" s="11"/>
      <c r="AI54" s="12"/>
      <c r="AJ54" s="11"/>
      <c r="AK54" s="12"/>
      <c r="AL54" s="11"/>
      <c r="AM54" s="13"/>
      <c r="AN54" s="10"/>
      <c r="AO54" s="10"/>
      <c r="AP54" s="11"/>
      <c r="AQ54" s="11"/>
      <c r="AR54" s="11"/>
      <c r="AS54" s="12"/>
      <c r="AT54" s="11"/>
      <c r="AU54" s="12"/>
      <c r="AV54" s="11"/>
      <c r="AW54" s="13"/>
      <c r="AX54" s="10"/>
      <c r="AY54" s="10"/>
      <c r="AZ54" s="11"/>
      <c r="BA54" s="11"/>
      <c r="BB54" s="11"/>
      <c r="BC54" s="12"/>
      <c r="BD54" s="11"/>
      <c r="BE54" s="12"/>
      <c r="BF54" s="11"/>
      <c r="BG54" s="13"/>
      <c r="BH54" s="10"/>
      <c r="BI54" s="10"/>
      <c r="BJ54" s="11"/>
      <c r="BK54" s="11"/>
      <c r="BL54" s="11"/>
      <c r="BM54" s="12"/>
      <c r="BN54" s="11"/>
      <c r="BO54" s="12"/>
      <c r="BP54" s="11"/>
      <c r="BQ54" s="13"/>
      <c r="BR54" s="10"/>
      <c r="BS54" s="10"/>
      <c r="BT54" s="11"/>
      <c r="BU54" s="11"/>
      <c r="BV54" s="11"/>
      <c r="BW54" s="12"/>
      <c r="BX54" s="11"/>
      <c r="BY54" s="12"/>
      <c r="BZ54" s="11"/>
      <c r="CA54" s="13"/>
      <c r="CB54" s="10"/>
      <c r="CC54" s="10"/>
      <c r="CD54" s="11"/>
      <c r="CE54" s="11"/>
      <c r="CF54" s="11"/>
      <c r="CG54" s="12"/>
      <c r="CH54" s="11"/>
      <c r="CI54" s="12"/>
      <c r="CJ54" s="11"/>
      <c r="CK54" s="13"/>
      <c r="CL54" s="10"/>
      <c r="CM54" s="10"/>
      <c r="CN54" s="11"/>
      <c r="CO54" s="11"/>
      <c r="CP54" s="11"/>
      <c r="CQ54" s="12"/>
      <c r="CR54" s="11"/>
      <c r="CS54" s="12"/>
      <c r="CT54" s="11"/>
      <c r="CU54" s="13"/>
      <c r="CV54" s="10"/>
      <c r="CW54" s="10"/>
      <c r="CX54" s="11"/>
      <c r="CY54" s="11"/>
      <c r="CZ54" s="11"/>
      <c r="DA54" s="12"/>
      <c r="DB54" s="11"/>
      <c r="DC54" s="12"/>
      <c r="DD54" s="11"/>
      <c r="DE54" s="13"/>
      <c r="DF54" s="10"/>
      <c r="DG54" s="10"/>
      <c r="DH54" s="11"/>
      <c r="DI54" s="11"/>
      <c r="DJ54" s="11"/>
      <c r="DK54" s="12"/>
      <c r="DL54" s="11"/>
      <c r="DM54" s="12"/>
      <c r="DN54" s="11"/>
      <c r="DO54" s="13"/>
      <c r="DP54" s="10"/>
      <c r="DQ54" s="10"/>
      <c r="DR54" s="11"/>
      <c r="DS54" s="11"/>
      <c r="DT54" s="11"/>
      <c r="DU54" s="12"/>
      <c r="DV54" s="11"/>
      <c r="DW54" s="12"/>
      <c r="DX54" s="11"/>
      <c r="DY54" s="13"/>
      <c r="DZ54" s="10"/>
      <c r="EA54" s="10"/>
      <c r="EB54" s="11"/>
      <c r="EC54" s="11"/>
      <c r="ED54" s="11"/>
      <c r="EE54" s="12"/>
      <c r="EF54" s="11"/>
      <c r="EG54" s="12"/>
      <c r="EH54" s="11"/>
      <c r="EI54" s="13"/>
      <c r="EJ54" s="10"/>
      <c r="EK54" s="10"/>
      <c r="EL54" s="11"/>
      <c r="EM54" s="11"/>
      <c r="EN54" s="11"/>
      <c r="EO54" s="12"/>
      <c r="EP54" s="11"/>
      <c r="EQ54" s="12"/>
      <c r="ER54" s="11"/>
      <c r="ES54" s="13"/>
      <c r="ET54" s="10"/>
      <c r="EU54" s="10"/>
      <c r="EV54" s="11"/>
      <c r="EW54" s="11"/>
      <c r="EX54" s="11"/>
      <c r="EY54" s="12"/>
      <c r="EZ54" s="11"/>
      <c r="FA54" s="12"/>
      <c r="FB54" s="11"/>
      <c r="FC54" s="13"/>
      <c r="FD54" s="10"/>
      <c r="FE54" s="10"/>
      <c r="FF54" s="11"/>
      <c r="FG54" s="11"/>
      <c r="FH54" s="11"/>
      <c r="FI54" s="12"/>
      <c r="FJ54" s="11"/>
      <c r="FK54" s="12"/>
      <c r="FL54" s="11"/>
      <c r="FM54" s="13"/>
      <c r="FN54" s="10"/>
      <c r="FO54" s="10"/>
      <c r="FP54" s="11"/>
      <c r="FQ54" s="11"/>
      <c r="FR54" s="11"/>
      <c r="FS54" s="12"/>
      <c r="FT54" s="11"/>
      <c r="FU54" s="12"/>
      <c r="FV54" s="11"/>
      <c r="FW54" s="13"/>
      <c r="FX54" s="10"/>
      <c r="FY54" s="10"/>
      <c r="FZ54" s="11"/>
      <c r="GA54" s="11"/>
      <c r="GB54" s="11"/>
      <c r="GC54" s="12"/>
      <c r="GD54" s="11"/>
      <c r="GE54" s="12"/>
      <c r="GF54" s="11"/>
      <c r="GG54" s="13"/>
      <c r="GH54" s="10"/>
      <c r="GI54" s="10"/>
      <c r="GJ54" s="11"/>
      <c r="GK54" s="11"/>
      <c r="GL54" s="11"/>
      <c r="GM54" s="12"/>
      <c r="GN54" s="11"/>
      <c r="GO54" s="12"/>
      <c r="GP54" s="11"/>
      <c r="GQ54" s="13"/>
      <c r="GR54" s="10"/>
      <c r="GS54" s="10"/>
      <c r="GT54" s="11"/>
      <c r="GU54" s="11"/>
      <c r="GV54" s="11"/>
      <c r="GW54" s="12"/>
      <c r="GX54" s="11"/>
      <c r="GY54" s="12"/>
      <c r="GZ54" s="11"/>
      <c r="HA54" s="13"/>
      <c r="HB54" s="10"/>
      <c r="HC54" s="10"/>
      <c r="HD54" s="11"/>
      <c r="HE54" s="11"/>
      <c r="HF54" s="11"/>
      <c r="HG54" s="12"/>
      <c r="HH54" s="11"/>
      <c r="HI54" s="12"/>
      <c r="HJ54" s="11"/>
      <c r="HK54" s="13"/>
      <c r="HL54" s="10"/>
      <c r="HM54" s="10"/>
      <c r="HN54" s="11"/>
      <c r="HO54" s="11"/>
      <c r="HP54" s="11"/>
      <c r="HQ54" s="12"/>
      <c r="HR54" s="11"/>
      <c r="HS54" s="12"/>
      <c r="HT54" s="11"/>
      <c r="HU54" s="13"/>
      <c r="HV54" s="10"/>
      <c r="HW54" s="10"/>
      <c r="HX54" s="11"/>
      <c r="HY54" s="11"/>
      <c r="HZ54" s="11"/>
      <c r="IA54" s="12"/>
      <c r="IB54" s="11"/>
      <c r="IC54" s="12"/>
      <c r="ID54" s="11"/>
      <c r="IE54" s="13"/>
      <c r="IF54" s="10"/>
      <c r="IG54" s="10"/>
      <c r="IH54" s="11"/>
      <c r="II54" s="11"/>
      <c r="IJ54" s="11"/>
      <c r="IK54" s="12"/>
      <c r="IL54" s="11"/>
      <c r="IM54" s="12"/>
      <c r="IN54" s="11"/>
      <c r="IO54" s="13"/>
      <c r="IP54" s="10"/>
      <c r="IQ54" s="10"/>
      <c r="IR54" s="11"/>
      <c r="IS54" s="11"/>
      <c r="IT54" s="11"/>
    </row>
    <row r="55" spans="1:254" ht="12.75">
      <c r="A55" s="22"/>
      <c r="B55" s="23"/>
      <c r="C55" s="24"/>
      <c r="D55" s="25"/>
      <c r="E55" s="24"/>
      <c r="F55" s="25"/>
      <c r="G55" s="24"/>
      <c r="H55" s="25"/>
      <c r="I55" s="24"/>
      <c r="J55" s="29"/>
      <c r="K55" s="10"/>
      <c r="L55" s="11"/>
      <c r="M55" s="11"/>
      <c r="N55" s="11"/>
      <c r="O55" s="12"/>
      <c r="P55" s="11"/>
      <c r="Q55" s="12"/>
      <c r="R55" s="11"/>
      <c r="S55" s="13"/>
      <c r="T55" s="10"/>
      <c r="U55" s="10"/>
      <c r="V55" s="11"/>
      <c r="W55" s="11"/>
      <c r="X55" s="11"/>
      <c r="Y55" s="12"/>
      <c r="Z55" s="11"/>
      <c r="AA55" s="12"/>
      <c r="AB55" s="11"/>
      <c r="AC55" s="13"/>
      <c r="AD55" s="10"/>
      <c r="AE55" s="10"/>
      <c r="AF55" s="11"/>
      <c r="AG55" s="11"/>
      <c r="AH55" s="11"/>
      <c r="AI55" s="12"/>
      <c r="AJ55" s="11"/>
      <c r="AK55" s="12"/>
      <c r="AL55" s="11"/>
      <c r="AM55" s="13"/>
      <c r="AN55" s="10"/>
      <c r="AO55" s="10"/>
      <c r="AP55" s="11"/>
      <c r="AQ55" s="11"/>
      <c r="AR55" s="11"/>
      <c r="AS55" s="12"/>
      <c r="AT55" s="11"/>
      <c r="AU55" s="12"/>
      <c r="AV55" s="11"/>
      <c r="AW55" s="13"/>
      <c r="AX55" s="10"/>
      <c r="AY55" s="10"/>
      <c r="AZ55" s="11"/>
      <c r="BA55" s="11"/>
      <c r="BB55" s="11"/>
      <c r="BC55" s="12"/>
      <c r="BD55" s="11"/>
      <c r="BE55" s="12"/>
      <c r="BF55" s="11"/>
      <c r="BG55" s="13"/>
      <c r="BH55" s="10"/>
      <c r="BI55" s="10"/>
      <c r="BJ55" s="11"/>
      <c r="BK55" s="11"/>
      <c r="BL55" s="11"/>
      <c r="BM55" s="12"/>
      <c r="BN55" s="11"/>
      <c r="BO55" s="12"/>
      <c r="BP55" s="11"/>
      <c r="BQ55" s="13"/>
      <c r="BR55" s="10"/>
      <c r="BS55" s="10"/>
      <c r="BT55" s="11"/>
      <c r="BU55" s="11"/>
      <c r="BV55" s="11"/>
      <c r="BW55" s="12"/>
      <c r="BX55" s="11"/>
      <c r="BY55" s="12"/>
      <c r="BZ55" s="11"/>
      <c r="CA55" s="13"/>
      <c r="CB55" s="10"/>
      <c r="CC55" s="10"/>
      <c r="CD55" s="11"/>
      <c r="CE55" s="11"/>
      <c r="CF55" s="11"/>
      <c r="CG55" s="12"/>
      <c r="CH55" s="11"/>
      <c r="CI55" s="12"/>
      <c r="CJ55" s="11"/>
      <c r="CK55" s="13"/>
      <c r="CL55" s="10"/>
      <c r="CM55" s="10"/>
      <c r="CN55" s="11"/>
      <c r="CO55" s="11"/>
      <c r="CP55" s="11"/>
      <c r="CQ55" s="12"/>
      <c r="CR55" s="11"/>
      <c r="CS55" s="12"/>
      <c r="CT55" s="11"/>
      <c r="CU55" s="13"/>
      <c r="CV55" s="10"/>
      <c r="CW55" s="10"/>
      <c r="CX55" s="11"/>
      <c r="CY55" s="11"/>
      <c r="CZ55" s="11"/>
      <c r="DA55" s="12"/>
      <c r="DB55" s="11"/>
      <c r="DC55" s="12"/>
      <c r="DD55" s="11"/>
      <c r="DE55" s="13"/>
      <c r="DF55" s="10"/>
      <c r="DG55" s="10"/>
      <c r="DH55" s="11"/>
      <c r="DI55" s="11"/>
      <c r="DJ55" s="11"/>
      <c r="DK55" s="12"/>
      <c r="DL55" s="11"/>
      <c r="DM55" s="12"/>
      <c r="DN55" s="11"/>
      <c r="DO55" s="13"/>
      <c r="DP55" s="10"/>
      <c r="DQ55" s="10"/>
      <c r="DR55" s="11"/>
      <c r="DS55" s="11"/>
      <c r="DT55" s="11"/>
      <c r="DU55" s="12"/>
      <c r="DV55" s="11"/>
      <c r="DW55" s="12"/>
      <c r="DX55" s="11"/>
      <c r="DY55" s="13"/>
      <c r="DZ55" s="10"/>
      <c r="EA55" s="10"/>
      <c r="EB55" s="11"/>
      <c r="EC55" s="11"/>
      <c r="ED55" s="11"/>
      <c r="EE55" s="12"/>
      <c r="EF55" s="11"/>
      <c r="EG55" s="12"/>
      <c r="EH55" s="11"/>
      <c r="EI55" s="13"/>
      <c r="EJ55" s="10"/>
      <c r="EK55" s="10"/>
      <c r="EL55" s="11"/>
      <c r="EM55" s="11"/>
      <c r="EN55" s="11"/>
      <c r="EO55" s="12"/>
      <c r="EP55" s="11"/>
      <c r="EQ55" s="12"/>
      <c r="ER55" s="11"/>
      <c r="ES55" s="13"/>
      <c r="ET55" s="10"/>
      <c r="EU55" s="10"/>
      <c r="EV55" s="11"/>
      <c r="EW55" s="11"/>
      <c r="EX55" s="11"/>
      <c r="EY55" s="12"/>
      <c r="EZ55" s="11"/>
      <c r="FA55" s="12"/>
      <c r="FB55" s="11"/>
      <c r="FC55" s="13"/>
      <c r="FD55" s="10"/>
      <c r="FE55" s="10"/>
      <c r="FF55" s="11"/>
      <c r="FG55" s="11"/>
      <c r="FH55" s="11"/>
      <c r="FI55" s="12"/>
      <c r="FJ55" s="11"/>
      <c r="FK55" s="12"/>
      <c r="FL55" s="11"/>
      <c r="FM55" s="13"/>
      <c r="FN55" s="10"/>
      <c r="FO55" s="10"/>
      <c r="FP55" s="11"/>
      <c r="FQ55" s="11"/>
      <c r="FR55" s="11"/>
      <c r="FS55" s="12"/>
      <c r="FT55" s="11"/>
      <c r="FU55" s="12"/>
      <c r="FV55" s="11"/>
      <c r="FW55" s="13"/>
      <c r="FX55" s="10"/>
      <c r="FY55" s="10"/>
      <c r="FZ55" s="11"/>
      <c r="GA55" s="11"/>
      <c r="GB55" s="11"/>
      <c r="GC55" s="12"/>
      <c r="GD55" s="11"/>
      <c r="GE55" s="12"/>
      <c r="GF55" s="11"/>
      <c r="GG55" s="13"/>
      <c r="GH55" s="10"/>
      <c r="GI55" s="10"/>
      <c r="GJ55" s="11"/>
      <c r="GK55" s="11"/>
      <c r="GL55" s="11"/>
      <c r="GM55" s="12"/>
      <c r="GN55" s="11"/>
      <c r="GO55" s="12"/>
      <c r="GP55" s="11"/>
      <c r="GQ55" s="13"/>
      <c r="GR55" s="10"/>
      <c r="GS55" s="10"/>
      <c r="GT55" s="11"/>
      <c r="GU55" s="11"/>
      <c r="GV55" s="11"/>
      <c r="GW55" s="12"/>
      <c r="GX55" s="11"/>
      <c r="GY55" s="12"/>
      <c r="GZ55" s="11"/>
      <c r="HA55" s="13"/>
      <c r="HB55" s="10"/>
      <c r="HC55" s="10"/>
      <c r="HD55" s="11"/>
      <c r="HE55" s="11"/>
      <c r="HF55" s="11"/>
      <c r="HG55" s="12"/>
      <c r="HH55" s="11"/>
      <c r="HI55" s="12"/>
      <c r="HJ55" s="11"/>
      <c r="HK55" s="13"/>
      <c r="HL55" s="10"/>
      <c r="HM55" s="10"/>
      <c r="HN55" s="11"/>
      <c r="HO55" s="11"/>
      <c r="HP55" s="11"/>
      <c r="HQ55" s="12"/>
      <c r="HR55" s="11"/>
      <c r="HS55" s="12"/>
      <c r="HT55" s="11"/>
      <c r="HU55" s="13"/>
      <c r="HV55" s="10"/>
      <c r="HW55" s="10"/>
      <c r="HX55" s="11"/>
      <c r="HY55" s="11"/>
      <c r="HZ55" s="11"/>
      <c r="IA55" s="12"/>
      <c r="IB55" s="11"/>
      <c r="IC55" s="12"/>
      <c r="ID55" s="11"/>
      <c r="IE55" s="13"/>
      <c r="IF55" s="10"/>
      <c r="IG55" s="10"/>
      <c r="IH55" s="11"/>
      <c r="II55" s="11"/>
      <c r="IJ55" s="11"/>
      <c r="IK55" s="12"/>
      <c r="IL55" s="11"/>
      <c r="IM55" s="12"/>
      <c r="IN55" s="11"/>
      <c r="IO55" s="13"/>
      <c r="IP55" s="10"/>
      <c r="IQ55" s="10"/>
      <c r="IR55" s="11"/>
      <c r="IS55" s="11"/>
      <c r="IT55" s="11"/>
    </row>
    <row r="56" spans="1:10" ht="12.75">
      <c r="A56" s="20" t="s">
        <v>47</v>
      </c>
      <c r="B56" s="7" t="s">
        <v>48</v>
      </c>
      <c r="C56" s="4">
        <v>60858.92</v>
      </c>
      <c r="D56" s="5">
        <v>0.21170608634839552</v>
      </c>
      <c r="E56" s="4">
        <v>120700</v>
      </c>
      <c r="F56" s="5">
        <v>0.4198714768887016</v>
      </c>
      <c r="G56" s="4">
        <v>105910</v>
      </c>
      <c r="H56" s="5">
        <v>0.3684224367629029</v>
      </c>
      <c r="I56" s="4">
        <v>287468.92</v>
      </c>
      <c r="J56" s="27">
        <v>1</v>
      </c>
    </row>
    <row r="57" spans="1:10" ht="12.75">
      <c r="A57" s="20" t="s">
        <v>47</v>
      </c>
      <c r="B57" s="7" t="s">
        <v>49</v>
      </c>
      <c r="C57" s="4">
        <v>77906</v>
      </c>
      <c r="D57" s="5">
        <v>0.10769288189668638</v>
      </c>
      <c r="E57" s="4">
        <v>332774</v>
      </c>
      <c r="F57" s="5">
        <v>0.4600081005351053</v>
      </c>
      <c r="G57" s="4">
        <v>312729</v>
      </c>
      <c r="H57" s="5">
        <v>0.4322990175682083</v>
      </c>
      <c r="I57" s="4">
        <v>723409</v>
      </c>
      <c r="J57" s="27">
        <v>1</v>
      </c>
    </row>
    <row r="58" spans="1:254" ht="13.5" thickBot="1">
      <c r="A58" s="30" t="s">
        <v>52</v>
      </c>
      <c r="B58" s="31"/>
      <c r="C58" s="32">
        <v>138764.92</v>
      </c>
      <c r="D58" s="33">
        <v>0.13727168954288763</v>
      </c>
      <c r="E58" s="32">
        <v>453474</v>
      </c>
      <c r="F58" s="33">
        <v>0.44859422787669556</v>
      </c>
      <c r="G58" s="32">
        <v>418639</v>
      </c>
      <c r="H58" s="33">
        <v>0.41413408258041684</v>
      </c>
      <c r="I58" s="32">
        <v>1010877.92</v>
      </c>
      <c r="J58" s="34">
        <v>1</v>
      </c>
      <c r="K58" s="10"/>
      <c r="L58" s="11"/>
      <c r="M58" s="11"/>
      <c r="N58" s="11"/>
      <c r="O58" s="12"/>
      <c r="P58" s="11"/>
      <c r="Q58" s="12"/>
      <c r="R58" s="11"/>
      <c r="S58" s="13"/>
      <c r="T58" s="10"/>
      <c r="U58" s="10"/>
      <c r="V58" s="11"/>
      <c r="W58" s="11"/>
      <c r="X58" s="11"/>
      <c r="Y58" s="12"/>
      <c r="Z58" s="11"/>
      <c r="AA58" s="12"/>
      <c r="AB58" s="11"/>
      <c r="AC58" s="13"/>
      <c r="AD58" s="10"/>
      <c r="AE58" s="10"/>
      <c r="AF58" s="11"/>
      <c r="AG58" s="11"/>
      <c r="AH58" s="11"/>
      <c r="AI58" s="12"/>
      <c r="AJ58" s="11"/>
      <c r="AK58" s="12"/>
      <c r="AL58" s="11"/>
      <c r="AM58" s="13"/>
      <c r="AN58" s="10"/>
      <c r="AO58" s="10"/>
      <c r="AP58" s="11"/>
      <c r="AQ58" s="11"/>
      <c r="AR58" s="11"/>
      <c r="AS58" s="12"/>
      <c r="AT58" s="11"/>
      <c r="AU58" s="12"/>
      <c r="AV58" s="11"/>
      <c r="AW58" s="13"/>
      <c r="AX58" s="10"/>
      <c r="AY58" s="10"/>
      <c r="AZ58" s="11"/>
      <c r="BA58" s="11"/>
      <c r="BB58" s="11"/>
      <c r="BC58" s="12"/>
      <c r="BD58" s="11"/>
      <c r="BE58" s="12"/>
      <c r="BF58" s="11"/>
      <c r="BG58" s="13"/>
      <c r="BH58" s="10"/>
      <c r="BI58" s="10"/>
      <c r="BJ58" s="11"/>
      <c r="BK58" s="11"/>
      <c r="BL58" s="11"/>
      <c r="BM58" s="12"/>
      <c r="BN58" s="11"/>
      <c r="BO58" s="12"/>
      <c r="BP58" s="11"/>
      <c r="BQ58" s="13"/>
      <c r="BR58" s="10"/>
      <c r="BS58" s="10"/>
      <c r="BT58" s="11"/>
      <c r="BU58" s="11"/>
      <c r="BV58" s="11"/>
      <c r="BW58" s="12"/>
      <c r="BX58" s="11"/>
      <c r="BY58" s="12"/>
      <c r="BZ58" s="11"/>
      <c r="CA58" s="13"/>
      <c r="CB58" s="10"/>
      <c r="CC58" s="10"/>
      <c r="CD58" s="11"/>
      <c r="CE58" s="11"/>
      <c r="CF58" s="11"/>
      <c r="CG58" s="12"/>
      <c r="CH58" s="11"/>
      <c r="CI58" s="12"/>
      <c r="CJ58" s="11"/>
      <c r="CK58" s="13"/>
      <c r="CL58" s="10"/>
      <c r="CM58" s="10"/>
      <c r="CN58" s="11"/>
      <c r="CO58" s="11"/>
      <c r="CP58" s="11"/>
      <c r="CQ58" s="12"/>
      <c r="CR58" s="11"/>
      <c r="CS58" s="12"/>
      <c r="CT58" s="11"/>
      <c r="CU58" s="13"/>
      <c r="CV58" s="10"/>
      <c r="CW58" s="10"/>
      <c r="CX58" s="11"/>
      <c r="CY58" s="11"/>
      <c r="CZ58" s="11"/>
      <c r="DA58" s="12"/>
      <c r="DB58" s="11"/>
      <c r="DC58" s="12"/>
      <c r="DD58" s="11"/>
      <c r="DE58" s="13"/>
      <c r="DF58" s="10"/>
      <c r="DG58" s="10"/>
      <c r="DH58" s="11"/>
      <c r="DI58" s="11"/>
      <c r="DJ58" s="11"/>
      <c r="DK58" s="12"/>
      <c r="DL58" s="11"/>
      <c r="DM58" s="12"/>
      <c r="DN58" s="11"/>
      <c r="DO58" s="13"/>
      <c r="DP58" s="10"/>
      <c r="DQ58" s="10"/>
      <c r="DR58" s="11"/>
      <c r="DS58" s="11"/>
      <c r="DT58" s="11"/>
      <c r="DU58" s="12"/>
      <c r="DV58" s="11"/>
      <c r="DW58" s="12"/>
      <c r="DX58" s="11"/>
      <c r="DY58" s="13"/>
      <c r="DZ58" s="10"/>
      <c r="EA58" s="10"/>
      <c r="EB58" s="11"/>
      <c r="EC58" s="11"/>
      <c r="ED58" s="11"/>
      <c r="EE58" s="12"/>
      <c r="EF58" s="11"/>
      <c r="EG58" s="12"/>
      <c r="EH58" s="11"/>
      <c r="EI58" s="13"/>
      <c r="EJ58" s="10"/>
      <c r="EK58" s="10"/>
      <c r="EL58" s="11"/>
      <c r="EM58" s="11"/>
      <c r="EN58" s="11"/>
      <c r="EO58" s="12"/>
      <c r="EP58" s="11"/>
      <c r="EQ58" s="12"/>
      <c r="ER58" s="11"/>
      <c r="ES58" s="13"/>
      <c r="ET58" s="10"/>
      <c r="EU58" s="10"/>
      <c r="EV58" s="11"/>
      <c r="EW58" s="11"/>
      <c r="EX58" s="11"/>
      <c r="EY58" s="12"/>
      <c r="EZ58" s="11"/>
      <c r="FA58" s="12"/>
      <c r="FB58" s="11"/>
      <c r="FC58" s="13"/>
      <c r="FD58" s="10"/>
      <c r="FE58" s="10"/>
      <c r="FF58" s="11"/>
      <c r="FG58" s="11"/>
      <c r="FH58" s="11"/>
      <c r="FI58" s="12"/>
      <c r="FJ58" s="11"/>
      <c r="FK58" s="12"/>
      <c r="FL58" s="11"/>
      <c r="FM58" s="13"/>
      <c r="FN58" s="10"/>
      <c r="FO58" s="10"/>
      <c r="FP58" s="11"/>
      <c r="FQ58" s="11"/>
      <c r="FR58" s="11"/>
      <c r="FS58" s="12"/>
      <c r="FT58" s="11"/>
      <c r="FU58" s="12"/>
      <c r="FV58" s="11"/>
      <c r="FW58" s="13"/>
      <c r="FX58" s="10"/>
      <c r="FY58" s="10"/>
      <c r="FZ58" s="11"/>
      <c r="GA58" s="11"/>
      <c r="GB58" s="11"/>
      <c r="GC58" s="12"/>
      <c r="GD58" s="11"/>
      <c r="GE58" s="12"/>
      <c r="GF58" s="11"/>
      <c r="GG58" s="13"/>
      <c r="GH58" s="10"/>
      <c r="GI58" s="10"/>
      <c r="GJ58" s="11"/>
      <c r="GK58" s="11"/>
      <c r="GL58" s="11"/>
      <c r="GM58" s="12"/>
      <c r="GN58" s="11"/>
      <c r="GO58" s="12"/>
      <c r="GP58" s="11"/>
      <c r="GQ58" s="13"/>
      <c r="GR58" s="10"/>
      <c r="GS58" s="10"/>
      <c r="GT58" s="11"/>
      <c r="GU58" s="11"/>
      <c r="GV58" s="11"/>
      <c r="GW58" s="12"/>
      <c r="GX58" s="11"/>
      <c r="GY58" s="12"/>
      <c r="GZ58" s="11"/>
      <c r="HA58" s="13"/>
      <c r="HB58" s="10"/>
      <c r="HC58" s="10"/>
      <c r="HD58" s="11"/>
      <c r="HE58" s="11"/>
      <c r="HF58" s="11"/>
      <c r="HG58" s="12"/>
      <c r="HH58" s="11"/>
      <c r="HI58" s="12"/>
      <c r="HJ58" s="11"/>
      <c r="HK58" s="13"/>
      <c r="HL58" s="10"/>
      <c r="HM58" s="10"/>
      <c r="HN58" s="11"/>
      <c r="HO58" s="11"/>
      <c r="HP58" s="11"/>
      <c r="HQ58" s="12"/>
      <c r="HR58" s="11"/>
      <c r="HS58" s="12"/>
      <c r="HT58" s="11"/>
      <c r="HU58" s="13"/>
      <c r="HV58" s="10"/>
      <c r="HW58" s="10"/>
      <c r="HX58" s="11"/>
      <c r="HY58" s="11"/>
      <c r="HZ58" s="11"/>
      <c r="IA58" s="12"/>
      <c r="IB58" s="11"/>
      <c r="IC58" s="12"/>
      <c r="ID58" s="11"/>
      <c r="IE58" s="13"/>
      <c r="IF58" s="10"/>
      <c r="IG58" s="10"/>
      <c r="IH58" s="11"/>
      <c r="II58" s="11"/>
      <c r="IJ58" s="11"/>
      <c r="IK58" s="12"/>
      <c r="IL58" s="11"/>
      <c r="IM58" s="12"/>
      <c r="IN58" s="11"/>
      <c r="IO58" s="13"/>
      <c r="IP58" s="10"/>
      <c r="IQ58" s="10"/>
      <c r="IR58" s="11"/>
      <c r="IS58" s="11"/>
      <c r="IT58" s="11"/>
    </row>
    <row r="60" spans="3:9" ht="12.75">
      <c r="C60" s="110"/>
      <c r="D60" s="111"/>
      <c r="E60" s="110"/>
      <c r="F60" s="111"/>
      <c r="G60" s="110"/>
      <c r="H60" s="111"/>
      <c r="I60" s="110"/>
    </row>
    <row r="61" spans="3:9" ht="12.75">
      <c r="C61" s="111"/>
      <c r="D61" s="111"/>
      <c r="E61" s="111"/>
      <c r="F61" s="111"/>
      <c r="G61" s="111"/>
      <c r="H61" s="111"/>
      <c r="I61" s="111"/>
    </row>
    <row r="62" spans="3:9" ht="12.75">
      <c r="C62" s="111"/>
      <c r="D62" s="111"/>
      <c r="E62" s="111"/>
      <c r="F62" s="111"/>
      <c r="G62" s="111"/>
      <c r="H62" s="111"/>
      <c r="I62" s="111"/>
    </row>
    <row r="63" spans="3:9" ht="12.75">
      <c r="C63" s="110"/>
      <c r="D63" s="111"/>
      <c r="E63" s="111"/>
      <c r="F63" s="111"/>
      <c r="G63" s="111"/>
      <c r="H63" s="111"/>
      <c r="I63" s="111"/>
    </row>
  </sheetData>
  <mergeCells count="1">
    <mergeCell ref="A1:J1"/>
  </mergeCells>
  <printOptions/>
  <pageMargins left="0.75" right="0.75" top="0.54" bottom="1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G16" sqref="G16"/>
    </sheetView>
  </sheetViews>
  <sheetFormatPr defaultColWidth="9.140625" defaultRowHeight="12.75"/>
  <cols>
    <col min="1" max="1" width="12.57421875" style="0" bestFit="1" customWidth="1"/>
    <col min="2" max="2" width="28.421875" style="0" bestFit="1" customWidth="1"/>
    <col min="3" max="3" width="13.421875" style="0" bestFit="1" customWidth="1"/>
  </cols>
  <sheetData>
    <row r="1" spans="1:7" ht="31.5" customHeight="1" thickBot="1">
      <c r="A1" s="118" t="s">
        <v>139</v>
      </c>
      <c r="B1" s="119"/>
      <c r="C1" s="119"/>
      <c r="D1" s="119"/>
      <c r="E1" s="112"/>
      <c r="F1" s="112"/>
      <c r="G1" s="109"/>
    </row>
    <row r="2" spans="1:4" ht="12.75">
      <c r="A2" s="14"/>
      <c r="B2" s="15" t="s">
        <v>1</v>
      </c>
      <c r="C2" s="15" t="s">
        <v>81</v>
      </c>
      <c r="D2" s="15"/>
    </row>
    <row r="3" spans="1:4" ht="12.75">
      <c r="A3" s="18"/>
      <c r="B3" s="2"/>
      <c r="C3" s="2" t="s">
        <v>137</v>
      </c>
      <c r="D3" s="19" t="s">
        <v>2</v>
      </c>
    </row>
    <row r="4" spans="1:4" ht="12.75">
      <c r="A4" s="20" t="s">
        <v>4</v>
      </c>
      <c r="B4" s="7" t="s">
        <v>5</v>
      </c>
      <c r="C4" s="7">
        <v>15</v>
      </c>
      <c r="D4" s="26"/>
    </row>
    <row r="5" spans="1:4" ht="12.75">
      <c r="A5" s="20" t="s">
        <v>4</v>
      </c>
      <c r="B5" s="7" t="s">
        <v>6</v>
      </c>
      <c r="C5" s="7">
        <v>6</v>
      </c>
      <c r="D5" s="26"/>
    </row>
    <row r="6" spans="1:4" ht="12.75">
      <c r="A6" s="20" t="s">
        <v>4</v>
      </c>
      <c r="B6" s="7" t="s">
        <v>7</v>
      </c>
      <c r="C6" s="7">
        <v>16</v>
      </c>
      <c r="D6" s="26"/>
    </row>
    <row r="7" spans="1:4" ht="12.75">
      <c r="A7" s="20" t="s">
        <v>4</v>
      </c>
      <c r="B7" s="7" t="s">
        <v>8</v>
      </c>
      <c r="C7" s="7">
        <v>6</v>
      </c>
      <c r="D7" s="26"/>
    </row>
    <row r="8" spans="1:4" ht="12.75">
      <c r="A8" s="20" t="s">
        <v>4</v>
      </c>
      <c r="B8" s="7" t="s">
        <v>9</v>
      </c>
      <c r="C8" s="7">
        <v>3</v>
      </c>
      <c r="D8" s="26"/>
    </row>
    <row r="9" spans="1:4" ht="13.5" thickBot="1">
      <c r="A9" s="20" t="s">
        <v>4</v>
      </c>
      <c r="B9" s="7" t="s">
        <v>10</v>
      </c>
      <c r="C9" s="7">
        <v>5</v>
      </c>
      <c r="D9" s="26"/>
    </row>
    <row r="10" spans="1:4" ht="14.25" thickBot="1" thickTop="1">
      <c r="A10" s="49" t="s">
        <v>52</v>
      </c>
      <c r="B10" s="50"/>
      <c r="C10" s="50">
        <v>51</v>
      </c>
      <c r="D10" s="51">
        <f>C10/323*100</f>
        <v>15.789473684210526</v>
      </c>
    </row>
    <row r="11" spans="1:4" ht="13.5" thickTop="1">
      <c r="A11" s="20"/>
      <c r="B11" s="7"/>
      <c r="C11" s="7"/>
      <c r="D11" s="106"/>
    </row>
    <row r="12" spans="1:4" ht="12.75">
      <c r="A12" s="20" t="s">
        <v>11</v>
      </c>
      <c r="B12" s="7" t="s">
        <v>12</v>
      </c>
      <c r="C12" s="7">
        <v>5</v>
      </c>
      <c r="D12" s="106"/>
    </row>
    <row r="13" spans="1:4" ht="12.75">
      <c r="A13" s="20" t="s">
        <v>11</v>
      </c>
      <c r="B13" s="7" t="s">
        <v>13</v>
      </c>
      <c r="C13" s="7">
        <v>5</v>
      </c>
      <c r="D13" s="106"/>
    </row>
    <row r="14" spans="1:4" ht="13.5" thickBot="1">
      <c r="A14" s="20" t="s">
        <v>11</v>
      </c>
      <c r="B14" s="7" t="s">
        <v>14</v>
      </c>
      <c r="C14" s="7">
        <v>9</v>
      </c>
      <c r="D14" s="106"/>
    </row>
    <row r="15" spans="1:4" ht="14.25" thickBot="1" thickTop="1">
      <c r="A15" s="49" t="s">
        <v>52</v>
      </c>
      <c r="B15" s="50"/>
      <c r="C15" s="50">
        <v>19</v>
      </c>
      <c r="D15" s="51">
        <f>C15/323*100</f>
        <v>5.88235294117647</v>
      </c>
    </row>
    <row r="16" spans="1:4" ht="13.5" thickTop="1">
      <c r="A16" s="20"/>
      <c r="B16" s="7"/>
      <c r="C16" s="7"/>
      <c r="D16" s="106"/>
    </row>
    <row r="17" spans="1:4" ht="12.75">
      <c r="A17" s="20" t="s">
        <v>15</v>
      </c>
      <c r="B17" s="7" t="s">
        <v>16</v>
      </c>
      <c r="C17" s="7">
        <v>2</v>
      </c>
      <c r="D17" s="106"/>
    </row>
    <row r="18" spans="1:4" ht="12.75">
      <c r="A18" s="20" t="s">
        <v>15</v>
      </c>
      <c r="B18" s="7" t="s">
        <v>17</v>
      </c>
      <c r="C18" s="7">
        <v>10</v>
      </c>
      <c r="D18" s="106"/>
    </row>
    <row r="19" spans="1:4" ht="13.5" thickBot="1">
      <c r="A19" s="20" t="s">
        <v>15</v>
      </c>
      <c r="B19" s="7" t="s">
        <v>18</v>
      </c>
      <c r="C19" s="7">
        <v>4</v>
      </c>
      <c r="D19" s="106"/>
    </row>
    <row r="20" spans="1:4" ht="14.25" thickBot="1" thickTop="1">
      <c r="A20" s="49" t="s">
        <v>52</v>
      </c>
      <c r="B20" s="50"/>
      <c r="C20" s="50">
        <v>16</v>
      </c>
      <c r="D20" s="51">
        <f>C20/323*100</f>
        <v>4.953560371517028</v>
      </c>
    </row>
    <row r="21" spans="1:4" ht="13.5" thickTop="1">
      <c r="A21" s="22"/>
      <c r="B21" s="23"/>
      <c r="C21" s="7"/>
      <c r="D21" s="106"/>
    </row>
    <row r="22" spans="1:4" ht="12.75">
      <c r="A22" s="20" t="s">
        <v>19</v>
      </c>
      <c r="B22" s="7" t="s">
        <v>20</v>
      </c>
      <c r="C22" s="7">
        <v>6</v>
      </c>
      <c r="D22" s="106"/>
    </row>
    <row r="23" spans="1:4" ht="12.75">
      <c r="A23" s="20" t="s">
        <v>19</v>
      </c>
      <c r="B23" s="7" t="s">
        <v>21</v>
      </c>
      <c r="C23" s="7">
        <v>6</v>
      </c>
      <c r="D23" s="106"/>
    </row>
    <row r="24" spans="1:4" ht="12.75">
      <c r="A24" s="20" t="s">
        <v>19</v>
      </c>
      <c r="B24" s="7" t="s">
        <v>22</v>
      </c>
      <c r="C24" s="7">
        <v>4</v>
      </c>
      <c r="D24" s="106"/>
    </row>
    <row r="25" spans="1:4" ht="12.75">
      <c r="A25" s="20" t="s">
        <v>19</v>
      </c>
      <c r="B25" s="7" t="s">
        <v>23</v>
      </c>
      <c r="C25" s="7">
        <v>3</v>
      </c>
      <c r="D25" s="106"/>
    </row>
    <row r="26" spans="1:4" ht="12.75">
      <c r="A26" s="20" t="s">
        <v>19</v>
      </c>
      <c r="B26" s="7" t="s">
        <v>24</v>
      </c>
      <c r="C26" s="7">
        <v>9</v>
      </c>
      <c r="D26" s="106"/>
    </row>
    <row r="27" spans="1:4" ht="12.75">
      <c r="A27" s="20" t="s">
        <v>19</v>
      </c>
      <c r="B27" s="7" t="s">
        <v>25</v>
      </c>
      <c r="C27" s="7">
        <v>3</v>
      </c>
      <c r="D27" s="106"/>
    </row>
    <row r="28" spans="1:4" ht="13.5" thickBot="1">
      <c r="A28" s="20" t="s">
        <v>19</v>
      </c>
      <c r="B28" s="7" t="s">
        <v>26</v>
      </c>
      <c r="C28" s="7">
        <v>10</v>
      </c>
      <c r="D28" s="106"/>
    </row>
    <row r="29" spans="1:4" ht="14.25" thickBot="1" thickTop="1">
      <c r="A29" s="49" t="s">
        <v>52</v>
      </c>
      <c r="B29" s="50"/>
      <c r="C29" s="50">
        <v>41</v>
      </c>
      <c r="D29" s="51">
        <f>C29/323*100</f>
        <v>12.693498452012383</v>
      </c>
    </row>
    <row r="30" spans="1:4" ht="13.5" thickTop="1">
      <c r="A30" s="22"/>
      <c r="B30" s="23"/>
      <c r="C30" s="7"/>
      <c r="D30" s="106"/>
    </row>
    <row r="31" spans="1:4" ht="12.75">
      <c r="A31" s="20" t="s">
        <v>27</v>
      </c>
      <c r="B31" s="7" t="s">
        <v>28</v>
      </c>
      <c r="C31" s="7">
        <v>14</v>
      </c>
      <c r="D31" s="106"/>
    </row>
    <row r="32" spans="1:4" ht="12.75">
      <c r="A32" s="20" t="s">
        <v>27</v>
      </c>
      <c r="B32" s="7" t="s">
        <v>29</v>
      </c>
      <c r="C32" s="7">
        <v>15</v>
      </c>
      <c r="D32" s="106"/>
    </row>
    <row r="33" spans="1:4" ht="12.75">
      <c r="A33" s="20" t="s">
        <v>27</v>
      </c>
      <c r="B33" s="7" t="s">
        <v>30</v>
      </c>
      <c r="C33" s="7">
        <v>7</v>
      </c>
      <c r="D33" s="106"/>
    </row>
    <row r="34" spans="1:4" ht="13.5" thickBot="1">
      <c r="A34" s="20" t="s">
        <v>27</v>
      </c>
      <c r="B34" s="7" t="s">
        <v>31</v>
      </c>
      <c r="C34" s="7">
        <v>4</v>
      </c>
      <c r="D34" s="106"/>
    </row>
    <row r="35" spans="1:4" ht="14.25" thickBot="1" thickTop="1">
      <c r="A35" s="49" t="s">
        <v>52</v>
      </c>
      <c r="B35" s="50"/>
      <c r="C35" s="50">
        <v>40</v>
      </c>
      <c r="D35" s="51">
        <f>C35/323*100</f>
        <v>12.38390092879257</v>
      </c>
    </row>
    <row r="36" spans="1:4" ht="13.5" thickTop="1">
      <c r="A36" s="22"/>
      <c r="B36" s="23"/>
      <c r="C36" s="7"/>
      <c r="D36" s="106"/>
    </row>
    <row r="37" spans="1:4" ht="12.75">
      <c r="A37" s="20" t="s">
        <v>32</v>
      </c>
      <c r="B37" s="7" t="s">
        <v>33</v>
      </c>
      <c r="C37" s="7">
        <v>8</v>
      </c>
      <c r="D37" s="106"/>
    </row>
    <row r="38" spans="1:4" ht="12.75">
      <c r="A38" s="20" t="s">
        <v>32</v>
      </c>
      <c r="B38" s="7" t="s">
        <v>34</v>
      </c>
      <c r="C38" s="7">
        <v>4</v>
      </c>
      <c r="D38" s="106"/>
    </row>
    <row r="39" spans="1:4" ht="13.5" thickBot="1">
      <c r="A39" s="20" t="s">
        <v>32</v>
      </c>
      <c r="B39" s="7" t="s">
        <v>35</v>
      </c>
      <c r="C39" s="7">
        <v>9</v>
      </c>
      <c r="D39" s="106"/>
    </row>
    <row r="40" spans="1:4" ht="14.25" thickBot="1" thickTop="1">
      <c r="A40" s="49" t="s">
        <v>52</v>
      </c>
      <c r="B40" s="50"/>
      <c r="C40" s="50">
        <v>21</v>
      </c>
      <c r="D40" s="51">
        <f>C40/323*100</f>
        <v>6.5015479876160995</v>
      </c>
    </row>
    <row r="41" spans="1:4" ht="13.5" thickTop="1">
      <c r="A41" s="22"/>
      <c r="B41" s="23"/>
      <c r="C41" s="7"/>
      <c r="D41" s="106"/>
    </row>
    <row r="42" spans="1:4" ht="12.75">
      <c r="A42" s="20" t="s">
        <v>36</v>
      </c>
      <c r="B42" s="7" t="s">
        <v>37</v>
      </c>
      <c r="C42" s="7">
        <v>6</v>
      </c>
      <c r="D42" s="106"/>
    </row>
    <row r="43" spans="1:4" ht="12.75">
      <c r="A43" s="20" t="s">
        <v>36</v>
      </c>
      <c r="B43" s="7" t="s">
        <v>38</v>
      </c>
      <c r="C43" s="7">
        <v>11</v>
      </c>
      <c r="D43" s="106"/>
    </row>
    <row r="44" spans="1:4" ht="13.5" thickBot="1">
      <c r="A44" s="20" t="s">
        <v>36</v>
      </c>
      <c r="B44" s="7" t="s">
        <v>39</v>
      </c>
      <c r="C44" s="7">
        <v>24</v>
      </c>
      <c r="D44" s="106"/>
    </row>
    <row r="45" spans="1:4" ht="14.25" thickBot="1" thickTop="1">
      <c r="A45" s="49" t="s">
        <v>52</v>
      </c>
      <c r="B45" s="50"/>
      <c r="C45" s="50">
        <v>41</v>
      </c>
      <c r="D45" s="51">
        <f>C45/323*100</f>
        <v>12.693498452012383</v>
      </c>
    </row>
    <row r="46" spans="1:4" ht="13.5" thickTop="1">
      <c r="A46" s="22"/>
      <c r="B46" s="23"/>
      <c r="C46" s="7"/>
      <c r="D46" s="106"/>
    </row>
    <row r="47" spans="1:4" ht="12.75">
      <c r="A47" s="20" t="s">
        <v>40</v>
      </c>
      <c r="B47" s="7" t="s">
        <v>41</v>
      </c>
      <c r="C47" s="7">
        <v>3</v>
      </c>
      <c r="D47" s="106"/>
    </row>
    <row r="48" spans="1:4" ht="12.75">
      <c r="A48" s="20" t="s">
        <v>40</v>
      </c>
      <c r="B48" s="7" t="s">
        <v>42</v>
      </c>
      <c r="C48" s="7">
        <v>4</v>
      </c>
      <c r="D48" s="106"/>
    </row>
    <row r="49" spans="1:4" ht="12.75">
      <c r="A49" s="20" t="s">
        <v>40</v>
      </c>
      <c r="B49" s="7" t="s">
        <v>43</v>
      </c>
      <c r="C49" s="7">
        <v>1</v>
      </c>
      <c r="D49" s="106"/>
    </row>
    <row r="50" spans="1:4" ht="12.75">
      <c r="A50" s="20" t="s">
        <v>40</v>
      </c>
      <c r="B50" s="7" t="s">
        <v>44</v>
      </c>
      <c r="C50" s="53">
        <v>21</v>
      </c>
      <c r="D50" s="106"/>
    </row>
    <row r="51" spans="1:4" ht="12.75">
      <c r="A51" s="20" t="s">
        <v>40</v>
      </c>
      <c r="B51" s="7" t="s">
        <v>45</v>
      </c>
      <c r="C51" s="53">
        <v>13</v>
      </c>
      <c r="D51" s="106"/>
    </row>
    <row r="52" spans="1:4" ht="13.5" thickBot="1">
      <c r="A52" s="20" t="s">
        <v>40</v>
      </c>
      <c r="B52" s="7" t="s">
        <v>46</v>
      </c>
      <c r="C52" s="53">
        <v>3</v>
      </c>
      <c r="D52" s="106"/>
    </row>
    <row r="53" spans="1:4" ht="14.25" thickBot="1" thickTop="1">
      <c r="A53" s="49" t="s">
        <v>52</v>
      </c>
      <c r="B53" s="50"/>
      <c r="C53" s="50">
        <v>45</v>
      </c>
      <c r="D53" s="51">
        <f>C53/323*100</f>
        <v>13.93188854489164</v>
      </c>
    </row>
    <row r="54" spans="1:4" ht="13.5" thickTop="1">
      <c r="A54" s="22"/>
      <c r="B54" s="23"/>
      <c r="C54" s="24"/>
      <c r="D54" s="106"/>
    </row>
    <row r="55" spans="1:4" ht="12.75">
      <c r="A55" s="20" t="s">
        <v>47</v>
      </c>
      <c r="B55" s="7" t="s">
        <v>48</v>
      </c>
      <c r="C55" s="53">
        <v>26</v>
      </c>
      <c r="D55" s="106"/>
    </row>
    <row r="56" spans="1:4" ht="13.5" thickBot="1">
      <c r="A56" s="20" t="s">
        <v>47</v>
      </c>
      <c r="B56" s="7" t="s">
        <v>49</v>
      </c>
      <c r="C56" s="53">
        <v>23</v>
      </c>
      <c r="D56" s="106"/>
    </row>
    <row r="57" spans="1:4" ht="14.25" thickBot="1" thickTop="1">
      <c r="A57" s="49" t="s">
        <v>52</v>
      </c>
      <c r="B57" s="50"/>
      <c r="C57" s="50">
        <v>49</v>
      </c>
      <c r="D57" s="51">
        <f>C57/323*100</f>
        <v>15.170278637770899</v>
      </c>
    </row>
    <row r="58" ht="13.5" thickTop="1"/>
    <row r="59" spans="1:4" ht="12.75">
      <c r="A59" s="10"/>
      <c r="B59" s="10"/>
      <c r="C59" s="10"/>
      <c r="D59" s="12"/>
    </row>
  </sheetData>
  <mergeCells count="1">
    <mergeCell ref="A1:D1"/>
  </mergeCells>
  <printOptions/>
  <pageMargins left="0.75" right="0.75" top="0.38" bottom="0.54" header="0.28" footer="0.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G58" sqref="G58"/>
    </sheetView>
  </sheetViews>
  <sheetFormatPr defaultColWidth="9.140625" defaultRowHeight="12.75"/>
  <cols>
    <col min="1" max="1" width="12.57421875" style="0" bestFit="1" customWidth="1"/>
    <col min="2" max="2" width="28.421875" style="0" bestFit="1" customWidth="1"/>
    <col min="3" max="3" width="13.421875" style="0" bestFit="1" customWidth="1"/>
    <col min="4" max="4" width="10.57421875" style="0" customWidth="1"/>
  </cols>
  <sheetData>
    <row r="1" ht="15" customHeight="1">
      <c r="A1" s="3" t="s">
        <v>141</v>
      </c>
    </row>
    <row r="2" ht="13.5" thickBot="1"/>
    <row r="3" spans="1:4" ht="12.75">
      <c r="A3" s="14"/>
      <c r="B3" s="15" t="s">
        <v>1</v>
      </c>
      <c r="C3" s="15" t="s">
        <v>69</v>
      </c>
      <c r="D3" s="15"/>
    </row>
    <row r="4" spans="1:4" ht="12.75">
      <c r="A4" s="18"/>
      <c r="B4" s="2"/>
      <c r="C4" s="2" t="s">
        <v>137</v>
      </c>
      <c r="D4" s="19" t="s">
        <v>2</v>
      </c>
    </row>
    <row r="5" spans="1:4" ht="12.75">
      <c r="A5" s="20" t="s">
        <v>4</v>
      </c>
      <c r="B5" s="7" t="s">
        <v>5</v>
      </c>
      <c r="C5" s="7">
        <v>15</v>
      </c>
      <c r="D5" s="26"/>
    </row>
    <row r="6" spans="1:4" ht="12.75">
      <c r="A6" s="20" t="s">
        <v>4</v>
      </c>
      <c r="B6" s="7" t="s">
        <v>6</v>
      </c>
      <c r="C6" s="7">
        <v>8</v>
      </c>
      <c r="D6" s="26"/>
    </row>
    <row r="7" spans="1:4" ht="12.75">
      <c r="A7" s="20" t="s">
        <v>4</v>
      </c>
      <c r="B7" s="7" t="s">
        <v>7</v>
      </c>
      <c r="C7" s="7">
        <v>20</v>
      </c>
      <c r="D7" s="26"/>
    </row>
    <row r="8" spans="1:4" ht="12.75">
      <c r="A8" s="20" t="s">
        <v>4</v>
      </c>
      <c r="B8" s="7" t="s">
        <v>8</v>
      </c>
      <c r="C8" s="7">
        <v>4</v>
      </c>
      <c r="D8" s="26"/>
    </row>
    <row r="9" spans="1:4" ht="12.75">
      <c r="A9" s="20" t="s">
        <v>4</v>
      </c>
      <c r="B9" s="7" t="s">
        <v>9</v>
      </c>
      <c r="C9" s="7">
        <v>3</v>
      </c>
      <c r="D9" s="26"/>
    </row>
    <row r="10" spans="1:4" ht="13.5" thickBot="1">
      <c r="A10" s="20" t="s">
        <v>4</v>
      </c>
      <c r="B10" s="7" t="s">
        <v>10</v>
      </c>
      <c r="C10" s="7">
        <v>3</v>
      </c>
      <c r="D10" s="26"/>
    </row>
    <row r="11" spans="1:4" ht="14.25" thickBot="1" thickTop="1">
      <c r="A11" s="49" t="s">
        <v>52</v>
      </c>
      <c r="B11" s="50"/>
      <c r="C11" s="50">
        <f>SUM(C5:C10)</f>
        <v>53</v>
      </c>
      <c r="D11" s="102">
        <f>C11/C60*100</f>
        <v>15.868263473053892</v>
      </c>
    </row>
    <row r="12" spans="1:4" ht="13.5" thickTop="1">
      <c r="A12" s="20"/>
      <c r="B12" s="7"/>
      <c r="C12" s="7"/>
      <c r="D12" s="103"/>
    </row>
    <row r="13" spans="1:4" ht="12.75">
      <c r="A13" s="20" t="s">
        <v>11</v>
      </c>
      <c r="B13" s="7" t="s">
        <v>12</v>
      </c>
      <c r="C13" s="7">
        <v>5</v>
      </c>
      <c r="D13" s="103"/>
    </row>
    <row r="14" spans="1:4" ht="12.75">
      <c r="A14" s="20" t="s">
        <v>11</v>
      </c>
      <c r="B14" s="7" t="s">
        <v>13</v>
      </c>
      <c r="C14" s="7">
        <v>4</v>
      </c>
      <c r="D14" s="103"/>
    </row>
    <row r="15" spans="1:4" ht="13.5" thickBot="1">
      <c r="A15" s="20" t="s">
        <v>11</v>
      </c>
      <c r="B15" s="7" t="s">
        <v>14</v>
      </c>
      <c r="C15" s="7">
        <v>12</v>
      </c>
      <c r="D15" s="103"/>
    </row>
    <row r="16" spans="1:4" ht="14.25" thickBot="1" thickTop="1">
      <c r="A16" s="49" t="s">
        <v>52</v>
      </c>
      <c r="B16" s="50"/>
      <c r="C16" s="50">
        <f>SUM(C13:C15)</f>
        <v>21</v>
      </c>
      <c r="D16" s="102">
        <v>6.28</v>
      </c>
    </row>
    <row r="17" spans="1:4" ht="13.5" thickTop="1">
      <c r="A17" s="20"/>
      <c r="B17" s="7"/>
      <c r="C17" s="7"/>
      <c r="D17" s="103"/>
    </row>
    <row r="18" spans="1:4" ht="12.75">
      <c r="A18" s="20" t="s">
        <v>15</v>
      </c>
      <c r="B18" s="7" t="s">
        <v>16</v>
      </c>
      <c r="C18" s="7">
        <v>2</v>
      </c>
      <c r="D18" s="103"/>
    </row>
    <row r="19" spans="1:4" ht="12.75">
      <c r="A19" s="20" t="s">
        <v>15</v>
      </c>
      <c r="B19" s="7" t="s">
        <v>17</v>
      </c>
      <c r="C19" s="7">
        <v>10</v>
      </c>
      <c r="D19" s="103"/>
    </row>
    <row r="20" spans="1:4" ht="13.5" thickBot="1">
      <c r="A20" s="20" t="s">
        <v>15</v>
      </c>
      <c r="B20" s="7" t="s">
        <v>18</v>
      </c>
      <c r="C20" s="7">
        <v>4</v>
      </c>
      <c r="D20" s="103"/>
    </row>
    <row r="21" spans="1:4" ht="14.25" thickBot="1" thickTop="1">
      <c r="A21" s="49" t="s">
        <v>52</v>
      </c>
      <c r="B21" s="50"/>
      <c r="C21" s="50">
        <v>16</v>
      </c>
      <c r="D21" s="102">
        <v>4.79</v>
      </c>
    </row>
    <row r="22" spans="1:4" ht="13.5" thickTop="1">
      <c r="A22" s="22"/>
      <c r="B22" s="23"/>
      <c r="C22" s="7"/>
      <c r="D22" s="103"/>
    </row>
    <row r="23" spans="1:4" ht="12.75">
      <c r="A23" s="20" t="s">
        <v>19</v>
      </c>
      <c r="B23" s="7" t="s">
        <v>20</v>
      </c>
      <c r="C23" s="7">
        <v>7</v>
      </c>
      <c r="D23" s="103"/>
    </row>
    <row r="24" spans="1:4" ht="12.75">
      <c r="A24" s="20" t="s">
        <v>19</v>
      </c>
      <c r="B24" s="7" t="s">
        <v>21</v>
      </c>
      <c r="C24" s="7">
        <v>5</v>
      </c>
      <c r="D24" s="103"/>
    </row>
    <row r="25" spans="1:4" ht="12.75">
      <c r="A25" s="20" t="s">
        <v>19</v>
      </c>
      <c r="B25" s="7" t="s">
        <v>22</v>
      </c>
      <c r="C25" s="7">
        <v>5</v>
      </c>
      <c r="D25" s="103"/>
    </row>
    <row r="26" spans="1:4" ht="12.75">
      <c r="A26" s="20" t="s">
        <v>19</v>
      </c>
      <c r="B26" s="7" t="s">
        <v>23</v>
      </c>
      <c r="C26" s="7">
        <v>3</v>
      </c>
      <c r="D26" s="103"/>
    </row>
    <row r="27" spans="1:4" ht="12.75">
      <c r="A27" s="20" t="s">
        <v>19</v>
      </c>
      <c r="B27" s="7" t="s">
        <v>24</v>
      </c>
      <c r="C27" s="7">
        <v>9</v>
      </c>
      <c r="D27" s="103"/>
    </row>
    <row r="28" spans="1:4" ht="12.75">
      <c r="A28" s="20" t="s">
        <v>19</v>
      </c>
      <c r="B28" s="7" t="s">
        <v>25</v>
      </c>
      <c r="C28" s="7">
        <v>3</v>
      </c>
      <c r="D28" s="103"/>
    </row>
    <row r="29" spans="1:4" ht="13.5" thickBot="1">
      <c r="A29" s="20" t="s">
        <v>19</v>
      </c>
      <c r="B29" s="7" t="s">
        <v>26</v>
      </c>
      <c r="C29" s="7">
        <v>8</v>
      </c>
      <c r="D29" s="103"/>
    </row>
    <row r="30" spans="1:4" ht="14.25" thickBot="1" thickTop="1">
      <c r="A30" s="49" t="s">
        <v>52</v>
      </c>
      <c r="B30" s="50"/>
      <c r="C30" s="50">
        <v>40</v>
      </c>
      <c r="D30" s="102">
        <v>11.97</v>
      </c>
    </row>
    <row r="31" spans="1:4" ht="13.5" thickTop="1">
      <c r="A31" s="22"/>
      <c r="B31" s="23"/>
      <c r="C31" s="7"/>
      <c r="D31" s="103"/>
    </row>
    <row r="32" spans="1:4" ht="12.75">
      <c r="A32" s="20" t="s">
        <v>27</v>
      </c>
      <c r="B32" s="7" t="s">
        <v>28</v>
      </c>
      <c r="C32" s="7">
        <v>15</v>
      </c>
      <c r="D32" s="103"/>
    </row>
    <row r="33" spans="1:4" ht="12.75">
      <c r="A33" s="20" t="s">
        <v>27</v>
      </c>
      <c r="B33" s="7" t="s">
        <v>29</v>
      </c>
      <c r="C33" s="7">
        <v>16</v>
      </c>
      <c r="D33" s="103"/>
    </row>
    <row r="34" spans="1:4" ht="12.75">
      <c r="A34" s="20" t="s">
        <v>27</v>
      </c>
      <c r="B34" s="7" t="s">
        <v>30</v>
      </c>
      <c r="C34" s="7">
        <v>11</v>
      </c>
      <c r="D34" s="103"/>
    </row>
    <row r="35" spans="1:4" ht="13.5" thickBot="1">
      <c r="A35" s="20" t="s">
        <v>27</v>
      </c>
      <c r="B35" s="7" t="s">
        <v>31</v>
      </c>
      <c r="C35" s="7">
        <v>2</v>
      </c>
      <c r="D35" s="103"/>
    </row>
    <row r="36" spans="1:4" ht="14.25" thickBot="1" thickTop="1">
      <c r="A36" s="49" t="s">
        <v>52</v>
      </c>
      <c r="B36" s="50"/>
      <c r="C36" s="50">
        <v>44</v>
      </c>
      <c r="D36" s="102">
        <v>13.17</v>
      </c>
    </row>
    <row r="37" spans="1:4" ht="13.5" thickTop="1">
      <c r="A37" s="22"/>
      <c r="B37" s="23"/>
      <c r="C37" s="7"/>
      <c r="D37" s="103"/>
    </row>
    <row r="38" spans="1:4" ht="12.75">
      <c r="A38" s="20" t="s">
        <v>32</v>
      </c>
      <c r="B38" s="7" t="s">
        <v>33</v>
      </c>
      <c r="C38" s="7">
        <v>7</v>
      </c>
      <c r="D38" s="103"/>
    </row>
    <row r="39" spans="1:4" ht="12.75">
      <c r="A39" s="20" t="s">
        <v>32</v>
      </c>
      <c r="B39" s="7" t="s">
        <v>34</v>
      </c>
      <c r="C39" s="7">
        <v>2</v>
      </c>
      <c r="D39" s="103"/>
    </row>
    <row r="40" spans="1:4" ht="13.5" thickBot="1">
      <c r="A40" s="20" t="s">
        <v>32</v>
      </c>
      <c r="B40" s="7" t="s">
        <v>35</v>
      </c>
      <c r="C40" s="7">
        <v>10</v>
      </c>
      <c r="D40" s="103"/>
    </row>
    <row r="41" spans="1:4" ht="14.25" thickBot="1" thickTop="1">
      <c r="A41" s="49" t="s">
        <v>52</v>
      </c>
      <c r="B41" s="50"/>
      <c r="C41" s="50">
        <v>19</v>
      </c>
      <c r="D41" s="102">
        <v>5.68</v>
      </c>
    </row>
    <row r="42" spans="1:4" ht="13.5" thickTop="1">
      <c r="A42" s="22"/>
      <c r="B42" s="23"/>
      <c r="C42" s="7"/>
      <c r="D42" s="103"/>
    </row>
    <row r="43" spans="1:4" ht="12.75">
      <c r="A43" s="20" t="s">
        <v>36</v>
      </c>
      <c r="B43" s="7" t="s">
        <v>37</v>
      </c>
      <c r="C43" s="7">
        <v>6</v>
      </c>
      <c r="D43" s="103"/>
    </row>
    <row r="44" spans="1:4" ht="12.75">
      <c r="A44" s="20" t="s">
        <v>36</v>
      </c>
      <c r="B44" s="7" t="s">
        <v>38</v>
      </c>
      <c r="C44" s="7">
        <v>14</v>
      </c>
      <c r="D44" s="103"/>
    </row>
    <row r="45" spans="1:4" ht="13.5" thickBot="1">
      <c r="A45" s="20" t="s">
        <v>36</v>
      </c>
      <c r="B45" s="7" t="s">
        <v>39</v>
      </c>
      <c r="C45" s="7">
        <v>25</v>
      </c>
      <c r="D45" s="103"/>
    </row>
    <row r="46" spans="1:4" ht="14.25" thickBot="1" thickTop="1">
      <c r="A46" s="49" t="s">
        <v>52</v>
      </c>
      <c r="B46" s="50"/>
      <c r="C46" s="50">
        <v>45</v>
      </c>
      <c r="D46" s="102">
        <v>13.47</v>
      </c>
    </row>
    <row r="47" spans="1:4" ht="13.5" thickTop="1">
      <c r="A47" s="22"/>
      <c r="B47" s="23"/>
      <c r="C47" s="7"/>
      <c r="D47" s="103"/>
    </row>
    <row r="48" spans="1:4" ht="12.75">
      <c r="A48" s="20" t="s">
        <v>40</v>
      </c>
      <c r="B48" s="7" t="s">
        <v>41</v>
      </c>
      <c r="C48" s="7">
        <v>2</v>
      </c>
      <c r="D48" s="103"/>
    </row>
    <row r="49" spans="1:4" ht="12.75">
      <c r="A49" s="20" t="s">
        <v>40</v>
      </c>
      <c r="B49" s="7" t="s">
        <v>42</v>
      </c>
      <c r="C49" s="7">
        <v>5</v>
      </c>
      <c r="D49" s="103"/>
    </row>
    <row r="50" spans="1:4" ht="12.75">
      <c r="A50" s="20" t="s">
        <v>40</v>
      </c>
      <c r="B50" s="7" t="s">
        <v>43</v>
      </c>
      <c r="C50" s="7">
        <v>2</v>
      </c>
      <c r="D50" s="103"/>
    </row>
    <row r="51" spans="1:4" ht="12.75">
      <c r="A51" s="20" t="s">
        <v>40</v>
      </c>
      <c r="B51" s="7" t="s">
        <v>44</v>
      </c>
      <c r="C51" s="53">
        <v>22</v>
      </c>
      <c r="D51" s="103"/>
    </row>
    <row r="52" spans="1:4" ht="12.75">
      <c r="A52" s="20" t="s">
        <v>40</v>
      </c>
      <c r="B52" s="7" t="s">
        <v>45</v>
      </c>
      <c r="C52" s="53">
        <v>15</v>
      </c>
      <c r="D52" s="103"/>
    </row>
    <row r="53" spans="1:4" ht="13.5" thickBot="1">
      <c r="A53" s="20" t="s">
        <v>40</v>
      </c>
      <c r="B53" s="7" t="s">
        <v>46</v>
      </c>
      <c r="C53" s="53">
        <v>3</v>
      </c>
      <c r="D53" s="103"/>
    </row>
    <row r="54" spans="1:4" ht="14.25" thickBot="1" thickTop="1">
      <c r="A54" s="49" t="s">
        <v>52</v>
      </c>
      <c r="B54" s="50"/>
      <c r="C54" s="50">
        <v>49</v>
      </c>
      <c r="D54" s="102">
        <v>14.67</v>
      </c>
    </row>
    <row r="55" spans="1:4" ht="13.5" thickTop="1">
      <c r="A55" s="22"/>
      <c r="B55" s="23"/>
      <c r="C55" s="24"/>
      <c r="D55" s="104"/>
    </row>
    <row r="56" spans="1:4" ht="12.75">
      <c r="A56" s="20" t="s">
        <v>47</v>
      </c>
      <c r="B56" s="7" t="s">
        <v>48</v>
      </c>
      <c r="C56" s="53">
        <v>24</v>
      </c>
      <c r="D56" s="103"/>
    </row>
    <row r="57" spans="1:4" ht="13.5" thickBot="1">
      <c r="A57" s="20" t="s">
        <v>47</v>
      </c>
      <c r="B57" s="7" t="s">
        <v>49</v>
      </c>
      <c r="C57" s="53">
        <v>23</v>
      </c>
      <c r="D57" s="103"/>
    </row>
    <row r="58" spans="1:4" ht="14.25" thickBot="1" thickTop="1">
      <c r="A58" s="49" t="s">
        <v>52</v>
      </c>
      <c r="B58" s="50"/>
      <c r="C58" s="50">
        <v>47</v>
      </c>
      <c r="D58" s="102">
        <v>14.07</v>
      </c>
    </row>
    <row r="59" ht="13.5" thickTop="1"/>
    <row r="60" spans="1:4" ht="12.75">
      <c r="A60" s="10"/>
      <c r="B60" s="10"/>
      <c r="C60" s="116">
        <v>334</v>
      </c>
      <c r="D60" s="105"/>
    </row>
  </sheetData>
  <printOptions/>
  <pageMargins left="0.75" right="0.75" top="0.34" bottom="0.59" header="0.29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D11" sqref="D11"/>
    </sheetView>
  </sheetViews>
  <sheetFormatPr defaultColWidth="9.140625" defaultRowHeight="12.75"/>
  <cols>
    <col min="1" max="1" width="12.57421875" style="0" bestFit="1" customWidth="1"/>
    <col min="2" max="2" width="28.421875" style="0" bestFit="1" customWidth="1"/>
    <col min="3" max="3" width="13.421875" style="0" bestFit="1" customWidth="1"/>
  </cols>
  <sheetData>
    <row r="1" ht="12.75">
      <c r="A1" s="3" t="s">
        <v>152</v>
      </c>
    </row>
    <row r="2" ht="13.5" thickBot="1"/>
    <row r="3" spans="1:4" ht="12.75">
      <c r="A3" s="14"/>
      <c r="B3" s="15" t="s">
        <v>1</v>
      </c>
      <c r="C3" s="15" t="s">
        <v>69</v>
      </c>
      <c r="D3" s="15"/>
    </row>
    <row r="4" spans="1:4" ht="12.75">
      <c r="A4" s="18"/>
      <c r="B4" s="2"/>
      <c r="C4" s="2" t="s">
        <v>137</v>
      </c>
      <c r="D4" s="19" t="s">
        <v>2</v>
      </c>
    </row>
    <row r="5" spans="1:4" ht="12.75">
      <c r="A5" s="20" t="s">
        <v>4</v>
      </c>
      <c r="B5" s="7" t="s">
        <v>5</v>
      </c>
      <c r="C5" s="7">
        <v>18</v>
      </c>
      <c r="D5" s="26"/>
    </row>
    <row r="6" spans="1:4" ht="12.75">
      <c r="A6" s="20" t="s">
        <v>4</v>
      </c>
      <c r="B6" s="7" t="s">
        <v>6</v>
      </c>
      <c r="C6" s="7">
        <v>10</v>
      </c>
      <c r="D6" s="26"/>
    </row>
    <row r="7" spans="1:4" ht="12.75">
      <c r="A7" s="20" t="s">
        <v>4</v>
      </c>
      <c r="B7" s="7" t="s">
        <v>7</v>
      </c>
      <c r="C7" s="7">
        <v>21</v>
      </c>
      <c r="D7" s="26"/>
    </row>
    <row r="8" spans="1:4" ht="12.75">
      <c r="A8" s="20" t="s">
        <v>4</v>
      </c>
      <c r="B8" s="7" t="s">
        <v>8</v>
      </c>
      <c r="C8" s="7">
        <v>5</v>
      </c>
      <c r="D8" s="26"/>
    </row>
    <row r="9" spans="1:4" ht="12.75">
      <c r="A9" s="20" t="s">
        <v>4</v>
      </c>
      <c r="B9" s="7" t="s">
        <v>9</v>
      </c>
      <c r="C9" s="7">
        <v>7</v>
      </c>
      <c r="D9" s="26"/>
    </row>
    <row r="10" spans="1:4" ht="13.5" thickBot="1">
      <c r="A10" s="20" t="s">
        <v>4</v>
      </c>
      <c r="B10" s="7" t="s">
        <v>10</v>
      </c>
      <c r="C10" s="7">
        <v>12</v>
      </c>
      <c r="D10" s="26"/>
    </row>
    <row r="11" spans="1:4" ht="14.25" thickBot="1" thickTop="1">
      <c r="A11" s="49" t="s">
        <v>52</v>
      </c>
      <c r="B11" s="50"/>
      <c r="C11" s="50">
        <v>73</v>
      </c>
      <c r="D11" s="51">
        <f>C11/452*100</f>
        <v>16.150442477876105</v>
      </c>
    </row>
    <row r="12" spans="1:4" ht="13.5" thickTop="1">
      <c r="A12" s="20"/>
      <c r="B12" s="7"/>
      <c r="C12" s="7"/>
      <c r="D12" s="26"/>
    </row>
    <row r="13" spans="1:4" ht="12.75">
      <c r="A13" s="20" t="s">
        <v>11</v>
      </c>
      <c r="B13" s="7" t="s">
        <v>12</v>
      </c>
      <c r="C13" s="7">
        <v>6</v>
      </c>
      <c r="D13" s="26"/>
    </row>
    <row r="14" spans="1:4" ht="12.75">
      <c r="A14" s="20" t="s">
        <v>11</v>
      </c>
      <c r="B14" s="7" t="s">
        <v>13</v>
      </c>
      <c r="C14" s="7">
        <v>11</v>
      </c>
      <c r="D14" s="26"/>
    </row>
    <row r="15" spans="1:4" ht="13.5" thickBot="1">
      <c r="A15" s="20" t="s">
        <v>11</v>
      </c>
      <c r="B15" s="7" t="s">
        <v>14</v>
      </c>
      <c r="C15" s="7">
        <v>17</v>
      </c>
      <c r="D15" s="26"/>
    </row>
    <row r="16" spans="1:7" ht="14.25" thickBot="1" thickTop="1">
      <c r="A16" s="49" t="s">
        <v>52</v>
      </c>
      <c r="B16" s="50"/>
      <c r="C16" s="50">
        <v>34</v>
      </c>
      <c r="D16" s="51">
        <f>C16/452*100</f>
        <v>7.52212389380531</v>
      </c>
      <c r="G16" s="26"/>
    </row>
    <row r="17" spans="1:7" ht="13.5" thickTop="1">
      <c r="A17" s="20"/>
      <c r="B17" s="7"/>
      <c r="C17" s="7"/>
      <c r="D17" s="26"/>
      <c r="G17" s="26"/>
    </row>
    <row r="18" spans="1:4" ht="12.75">
      <c r="A18" s="20" t="s">
        <v>15</v>
      </c>
      <c r="B18" s="7" t="s">
        <v>16</v>
      </c>
      <c r="C18" s="7">
        <v>3</v>
      </c>
      <c r="D18" s="26"/>
    </row>
    <row r="19" spans="1:4" ht="12.75">
      <c r="A19" s="20" t="s">
        <v>15</v>
      </c>
      <c r="B19" s="7" t="s">
        <v>17</v>
      </c>
      <c r="C19" s="7">
        <v>5</v>
      </c>
      <c r="D19" s="26"/>
    </row>
    <row r="20" spans="1:4" ht="13.5" thickBot="1">
      <c r="A20" s="20" t="s">
        <v>15</v>
      </c>
      <c r="B20" s="7" t="s">
        <v>18</v>
      </c>
      <c r="C20" s="7">
        <v>5</v>
      </c>
      <c r="D20" s="26"/>
    </row>
    <row r="21" spans="1:4" ht="14.25" thickBot="1" thickTop="1">
      <c r="A21" s="49" t="s">
        <v>52</v>
      </c>
      <c r="B21" s="50"/>
      <c r="C21" s="50">
        <v>13</v>
      </c>
      <c r="D21" s="51">
        <f>C21/452*100</f>
        <v>2.8761061946902653</v>
      </c>
    </row>
    <row r="22" spans="1:4" ht="13.5" thickTop="1">
      <c r="A22" s="22"/>
      <c r="B22" s="23"/>
      <c r="C22" s="7"/>
      <c r="D22" s="26"/>
    </row>
    <row r="23" spans="1:4" ht="12.75">
      <c r="A23" s="20" t="s">
        <v>19</v>
      </c>
      <c r="B23" s="7" t="s">
        <v>20</v>
      </c>
      <c r="C23" s="7">
        <v>12</v>
      </c>
      <c r="D23" s="26"/>
    </row>
    <row r="24" spans="1:4" ht="12.75">
      <c r="A24" s="20" t="s">
        <v>19</v>
      </c>
      <c r="B24" s="7" t="s">
        <v>21</v>
      </c>
      <c r="C24" s="7">
        <v>5</v>
      </c>
      <c r="D24" s="26"/>
    </row>
    <row r="25" spans="1:4" ht="12.75">
      <c r="A25" s="20" t="s">
        <v>19</v>
      </c>
      <c r="B25" s="7" t="s">
        <v>22</v>
      </c>
      <c r="C25" s="7">
        <v>2</v>
      </c>
      <c r="D25" s="26"/>
    </row>
    <row r="26" spans="1:4" ht="12.75">
      <c r="A26" s="20" t="s">
        <v>19</v>
      </c>
      <c r="B26" s="7" t="s">
        <v>23</v>
      </c>
      <c r="C26" s="7">
        <v>4</v>
      </c>
      <c r="D26" s="26"/>
    </row>
    <row r="27" spans="1:4" ht="12.75">
      <c r="A27" s="20" t="s">
        <v>19</v>
      </c>
      <c r="B27" s="7" t="s">
        <v>24</v>
      </c>
      <c r="C27" s="7">
        <v>17</v>
      </c>
      <c r="D27" s="26"/>
    </row>
    <row r="28" spans="1:4" ht="12.75">
      <c r="A28" s="20" t="s">
        <v>19</v>
      </c>
      <c r="B28" s="7" t="s">
        <v>25</v>
      </c>
      <c r="C28" s="7">
        <v>5</v>
      </c>
      <c r="D28" s="26"/>
    </row>
    <row r="29" spans="1:4" ht="13.5" thickBot="1">
      <c r="A29" s="20" t="s">
        <v>19</v>
      </c>
      <c r="B29" s="7" t="s">
        <v>26</v>
      </c>
      <c r="C29" s="7">
        <v>12</v>
      </c>
      <c r="D29" s="26"/>
    </row>
    <row r="30" spans="1:4" ht="14.25" thickBot="1" thickTop="1">
      <c r="A30" s="49" t="s">
        <v>52</v>
      </c>
      <c r="B30" s="50"/>
      <c r="C30" s="50">
        <v>57</v>
      </c>
      <c r="D30" s="51">
        <f>C30/452*100</f>
        <v>12.610619469026549</v>
      </c>
    </row>
    <row r="31" spans="1:4" ht="13.5" thickTop="1">
      <c r="A31" s="22"/>
      <c r="B31" s="23"/>
      <c r="C31" s="7"/>
      <c r="D31" s="26"/>
    </row>
    <row r="32" spans="1:4" ht="12.75">
      <c r="A32" s="20" t="s">
        <v>27</v>
      </c>
      <c r="B32" s="7" t="s">
        <v>28</v>
      </c>
      <c r="C32" s="7">
        <v>25</v>
      </c>
      <c r="D32" s="26"/>
    </row>
    <row r="33" spans="1:4" ht="12.75">
      <c r="A33" s="20" t="s">
        <v>27</v>
      </c>
      <c r="B33" s="7" t="s">
        <v>29</v>
      </c>
      <c r="C33" s="7">
        <v>19</v>
      </c>
      <c r="D33" s="26"/>
    </row>
    <row r="34" spans="1:4" ht="12.75">
      <c r="A34" s="20" t="s">
        <v>27</v>
      </c>
      <c r="B34" s="7" t="s">
        <v>30</v>
      </c>
      <c r="C34" s="7">
        <v>11</v>
      </c>
      <c r="D34" s="26"/>
    </row>
    <row r="35" spans="1:4" ht="13.5" thickBot="1">
      <c r="A35" s="20" t="s">
        <v>27</v>
      </c>
      <c r="B35" s="7" t="s">
        <v>31</v>
      </c>
      <c r="C35" s="7">
        <v>5</v>
      </c>
      <c r="D35" s="26"/>
    </row>
    <row r="36" spans="1:4" ht="14.25" thickBot="1" thickTop="1">
      <c r="A36" s="49" t="s">
        <v>52</v>
      </c>
      <c r="B36" s="50"/>
      <c r="C36" s="50">
        <v>60</v>
      </c>
      <c r="D36" s="51">
        <f>C36/452*100</f>
        <v>13.274336283185843</v>
      </c>
    </row>
    <row r="37" spans="1:4" ht="13.5" thickTop="1">
      <c r="A37" s="22"/>
      <c r="B37" s="23"/>
      <c r="C37" s="7"/>
      <c r="D37" s="26"/>
    </row>
    <row r="38" spans="1:4" ht="12.75">
      <c r="A38" s="20" t="s">
        <v>32</v>
      </c>
      <c r="B38" s="7" t="s">
        <v>33</v>
      </c>
      <c r="C38" s="7">
        <v>15</v>
      </c>
      <c r="D38" s="26"/>
    </row>
    <row r="39" spans="1:4" ht="12.75">
      <c r="A39" s="20" t="s">
        <v>32</v>
      </c>
      <c r="B39" s="7" t="s">
        <v>34</v>
      </c>
      <c r="C39" s="7">
        <v>7</v>
      </c>
      <c r="D39" s="26"/>
    </row>
    <row r="40" spans="1:4" ht="13.5" thickBot="1">
      <c r="A40" s="20" t="s">
        <v>32</v>
      </c>
      <c r="B40" s="7" t="s">
        <v>35</v>
      </c>
      <c r="C40" s="7">
        <v>15</v>
      </c>
      <c r="D40" s="26"/>
    </row>
    <row r="41" spans="1:4" ht="14.25" thickBot="1" thickTop="1">
      <c r="A41" s="49" t="s">
        <v>52</v>
      </c>
      <c r="B41" s="50"/>
      <c r="C41" s="50">
        <v>37</v>
      </c>
      <c r="D41" s="51">
        <f>C41/452*100</f>
        <v>8.185840707964601</v>
      </c>
    </row>
    <row r="42" spans="1:4" ht="13.5" thickTop="1">
      <c r="A42" s="22"/>
      <c r="B42" s="23"/>
      <c r="C42" s="7"/>
      <c r="D42" s="26"/>
    </row>
    <row r="43" spans="1:4" ht="12.75">
      <c r="A43" s="20" t="s">
        <v>36</v>
      </c>
      <c r="B43" s="7" t="s">
        <v>37</v>
      </c>
      <c r="C43" s="7">
        <v>8</v>
      </c>
      <c r="D43" s="26"/>
    </row>
    <row r="44" spans="1:4" ht="12.75">
      <c r="A44" s="20" t="s">
        <v>36</v>
      </c>
      <c r="B44" s="7" t="s">
        <v>38</v>
      </c>
      <c r="C44" s="7">
        <v>17</v>
      </c>
      <c r="D44" s="26"/>
    </row>
    <row r="45" spans="1:4" ht="13.5" thickBot="1">
      <c r="A45" s="20" t="s">
        <v>36</v>
      </c>
      <c r="B45" s="7" t="s">
        <v>39</v>
      </c>
      <c r="C45" s="7">
        <v>27</v>
      </c>
      <c r="D45" s="26"/>
    </row>
    <row r="46" spans="1:4" ht="14.25" thickBot="1" thickTop="1">
      <c r="A46" s="49" t="s">
        <v>52</v>
      </c>
      <c r="B46" s="50"/>
      <c r="C46" s="50">
        <v>52</v>
      </c>
      <c r="D46" s="51">
        <f>C46/452*100</f>
        <v>11.504424778761061</v>
      </c>
    </row>
    <row r="47" spans="1:4" ht="13.5" thickTop="1">
      <c r="A47" s="22"/>
      <c r="B47" s="23"/>
      <c r="C47" s="7"/>
      <c r="D47" s="26"/>
    </row>
    <row r="48" spans="1:4" ht="12.75">
      <c r="A48" s="20" t="s">
        <v>40</v>
      </c>
      <c r="B48" s="7" t="s">
        <v>41</v>
      </c>
      <c r="C48" s="7">
        <v>4</v>
      </c>
      <c r="D48" s="26"/>
    </row>
    <row r="49" spans="1:4" ht="12.75">
      <c r="A49" s="20" t="s">
        <v>40</v>
      </c>
      <c r="B49" s="7" t="s">
        <v>42</v>
      </c>
      <c r="C49" s="7">
        <v>5</v>
      </c>
      <c r="D49" s="26"/>
    </row>
    <row r="50" spans="1:4" ht="12.75">
      <c r="A50" s="20" t="s">
        <v>40</v>
      </c>
      <c r="B50" s="7" t="s">
        <v>43</v>
      </c>
      <c r="C50" s="7">
        <v>1</v>
      </c>
      <c r="D50" s="26"/>
    </row>
    <row r="51" spans="1:7" ht="12.75">
      <c r="A51" s="20" t="s">
        <v>40</v>
      </c>
      <c r="B51" s="7" t="s">
        <v>44</v>
      </c>
      <c r="C51" s="53">
        <v>31</v>
      </c>
      <c r="D51" s="26"/>
      <c r="G51" s="26"/>
    </row>
    <row r="52" spans="1:4" ht="12.75">
      <c r="A52" s="20" t="s">
        <v>40</v>
      </c>
      <c r="B52" s="7" t="s">
        <v>45</v>
      </c>
      <c r="C52" s="53">
        <v>23</v>
      </c>
      <c r="D52" s="26"/>
    </row>
    <row r="53" spans="1:4" ht="13.5" thickBot="1">
      <c r="A53" s="20" t="s">
        <v>40</v>
      </c>
      <c r="B53" s="7" t="s">
        <v>46</v>
      </c>
      <c r="C53" s="53">
        <v>3</v>
      </c>
      <c r="D53" s="26"/>
    </row>
    <row r="54" spans="1:4" ht="14.25" thickBot="1" thickTop="1">
      <c r="A54" s="49" t="s">
        <v>52</v>
      </c>
      <c r="B54" s="50"/>
      <c r="C54" s="50">
        <v>67</v>
      </c>
      <c r="D54" s="51">
        <f>C54/452*100</f>
        <v>14.823008849557523</v>
      </c>
    </row>
    <row r="55" spans="1:4" ht="13.5" thickTop="1">
      <c r="A55" s="22"/>
      <c r="B55" s="23"/>
      <c r="C55" s="24"/>
      <c r="D55" s="26"/>
    </row>
    <row r="56" spans="1:4" ht="12.75">
      <c r="A56" s="20" t="s">
        <v>47</v>
      </c>
      <c r="B56" s="7" t="s">
        <v>48</v>
      </c>
      <c r="C56" s="53">
        <v>36</v>
      </c>
      <c r="D56" s="26"/>
    </row>
    <row r="57" spans="1:4" ht="13.5" thickBot="1">
      <c r="A57" s="20" t="s">
        <v>47</v>
      </c>
      <c r="B57" s="7" t="s">
        <v>49</v>
      </c>
      <c r="C57" s="53">
        <v>23</v>
      </c>
      <c r="D57" s="26"/>
    </row>
    <row r="58" spans="1:4" ht="14.25" thickBot="1" thickTop="1">
      <c r="A58" s="49" t="s">
        <v>52</v>
      </c>
      <c r="B58" s="50"/>
      <c r="C58" s="50">
        <v>59</v>
      </c>
      <c r="D58" s="51">
        <f>C58/452*100</f>
        <v>13.053097345132745</v>
      </c>
    </row>
    <row r="59" ht="13.5" thickTop="1"/>
    <row r="60" spans="1:4" ht="12.75">
      <c r="A60" s="10"/>
      <c r="B60" s="10"/>
      <c r="C60" s="10"/>
      <c r="D60" s="12"/>
    </row>
  </sheetData>
  <printOptions/>
  <pageMargins left="0.75" right="0.75" top="0.42" bottom="0.49" header="0.29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1">
      <selection activeCell="A31" sqref="A31"/>
    </sheetView>
  </sheetViews>
  <sheetFormatPr defaultColWidth="9.140625" defaultRowHeight="12.75"/>
  <cols>
    <col min="1" max="1" width="26.140625" style="0" customWidth="1"/>
  </cols>
  <sheetData>
    <row r="2" ht="12.75">
      <c r="A2" s="3" t="s">
        <v>145</v>
      </c>
    </row>
    <row r="3" ht="13.5" thickBot="1"/>
    <row r="4" spans="1:3" ht="12.75">
      <c r="A4" s="84" t="s">
        <v>126</v>
      </c>
      <c r="B4" s="85" t="s">
        <v>137</v>
      </c>
      <c r="C4" s="86" t="s">
        <v>2</v>
      </c>
    </row>
    <row r="5" spans="1:3" ht="12.75">
      <c r="A5" s="20" t="s">
        <v>106</v>
      </c>
      <c r="B5" s="7">
        <v>54</v>
      </c>
      <c r="C5" s="43">
        <v>0.271356783919598</v>
      </c>
    </row>
    <row r="6" spans="1:3" ht="12.75">
      <c r="A6" s="20" t="s">
        <v>86</v>
      </c>
      <c r="B6" s="7">
        <v>123</v>
      </c>
      <c r="C6" s="43">
        <v>0.6180904522613065</v>
      </c>
    </row>
    <row r="7" spans="1:3" ht="12.75">
      <c r="A7" s="20" t="s">
        <v>107</v>
      </c>
      <c r="B7" s="7">
        <v>0</v>
      </c>
      <c r="C7" s="43">
        <v>0</v>
      </c>
    </row>
    <row r="8" spans="1:3" ht="12.75">
      <c r="A8" s="20" t="s">
        <v>113</v>
      </c>
      <c r="B8" s="7">
        <v>0</v>
      </c>
      <c r="C8" s="43">
        <v>0</v>
      </c>
    </row>
    <row r="9" spans="1:3" ht="12.75">
      <c r="A9" s="20" t="s">
        <v>114</v>
      </c>
      <c r="B9" s="7">
        <v>87</v>
      </c>
      <c r="C9" s="43">
        <v>0.4371859296482412</v>
      </c>
    </row>
    <row r="10" spans="1:3" ht="12.75">
      <c r="A10" s="20" t="s">
        <v>115</v>
      </c>
      <c r="B10" s="7">
        <v>0</v>
      </c>
      <c r="C10" s="43">
        <v>0</v>
      </c>
    </row>
    <row r="11" spans="1:3" ht="12.75">
      <c r="A11" s="20" t="s">
        <v>116</v>
      </c>
      <c r="B11" s="7">
        <v>0</v>
      </c>
      <c r="C11" s="43">
        <v>0</v>
      </c>
    </row>
    <row r="12" spans="1:3" ht="12.75">
      <c r="A12" s="20" t="s">
        <v>108</v>
      </c>
      <c r="B12" s="7">
        <v>7</v>
      </c>
      <c r="C12" s="43">
        <v>0.035175879396984924</v>
      </c>
    </row>
    <row r="13" spans="1:3" ht="12.75">
      <c r="A13" s="20" t="s">
        <v>117</v>
      </c>
      <c r="B13" s="7">
        <v>6</v>
      </c>
      <c r="C13" s="43">
        <v>0.03015075376884422</v>
      </c>
    </row>
    <row r="14" spans="1:3" ht="12.75">
      <c r="A14" s="20" t="s">
        <v>118</v>
      </c>
      <c r="B14" s="7">
        <v>0</v>
      </c>
      <c r="C14" s="43">
        <v>0</v>
      </c>
    </row>
    <row r="15" spans="1:3" ht="12.75">
      <c r="A15" s="20" t="s">
        <v>109</v>
      </c>
      <c r="B15" s="7">
        <v>15</v>
      </c>
      <c r="C15" s="43">
        <v>0.07537688442211055</v>
      </c>
    </row>
    <row r="16" spans="1:3" ht="12.75">
      <c r="A16" s="20" t="s">
        <v>110</v>
      </c>
      <c r="B16" s="7">
        <v>67</v>
      </c>
      <c r="C16" s="43">
        <v>0.33668341708542715</v>
      </c>
    </row>
    <row r="17" spans="1:3" ht="12.75">
      <c r="A17" s="20" t="s">
        <v>119</v>
      </c>
      <c r="B17" s="7">
        <v>5</v>
      </c>
      <c r="C17" s="43">
        <v>0.02512562814070352</v>
      </c>
    </row>
    <row r="18" spans="1:3" ht="12.75">
      <c r="A18" s="20" t="s">
        <v>120</v>
      </c>
      <c r="B18" s="7">
        <v>19</v>
      </c>
      <c r="C18" s="43">
        <v>0.09547738693467336</v>
      </c>
    </row>
    <row r="19" spans="1:3" ht="12.75">
      <c r="A19" s="20" t="s">
        <v>111</v>
      </c>
      <c r="B19" s="7">
        <v>21</v>
      </c>
      <c r="C19" s="43">
        <v>0.10552763819095477</v>
      </c>
    </row>
    <row r="20" spans="1:3" ht="12.75">
      <c r="A20" s="20" t="s">
        <v>112</v>
      </c>
      <c r="B20" s="7">
        <v>48</v>
      </c>
      <c r="C20" s="43">
        <v>0.24120603015075376</v>
      </c>
    </row>
    <row r="21" spans="1:3" ht="13.5" thickBot="1">
      <c r="A21" s="45" t="s">
        <v>127</v>
      </c>
      <c r="B21" s="31">
        <v>199</v>
      </c>
      <c r="C21" s="4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="75" zoomScaleNormal="75" workbookViewId="0" topLeftCell="A1">
      <selection activeCell="Q3" sqref="Q3"/>
    </sheetView>
  </sheetViews>
  <sheetFormatPr defaultColWidth="9.140625" defaultRowHeight="12.75"/>
  <cols>
    <col min="1" max="1" width="11.8515625" style="0" customWidth="1"/>
    <col min="2" max="2" width="25.7109375" style="0" customWidth="1"/>
    <col min="3" max="3" width="11.7109375" style="0" customWidth="1"/>
    <col min="4" max="4" width="10.57421875" style="0" customWidth="1"/>
    <col min="5" max="5" width="11.7109375" style="0" customWidth="1"/>
    <col min="6" max="6" width="14.00390625" style="0" customWidth="1"/>
  </cols>
  <sheetData>
    <row r="1" spans="1:5" ht="15.75" customHeight="1">
      <c r="A1" s="122" t="s">
        <v>142</v>
      </c>
      <c r="B1" s="123"/>
      <c r="C1" s="123"/>
      <c r="D1" s="123"/>
      <c r="E1" s="123"/>
    </row>
    <row r="2" ht="13.5" thickBot="1">
      <c r="A2" s="3" t="s">
        <v>143</v>
      </c>
    </row>
    <row r="3" spans="1:6" ht="58.5" customHeight="1">
      <c r="A3" s="14"/>
      <c r="B3" s="15" t="s">
        <v>1</v>
      </c>
      <c r="C3" s="15" t="s">
        <v>68</v>
      </c>
      <c r="D3" s="120" t="s">
        <v>77</v>
      </c>
      <c r="E3" s="16" t="s">
        <v>78</v>
      </c>
      <c r="F3" s="61" t="s">
        <v>79</v>
      </c>
    </row>
    <row r="4" spans="1:6" ht="12.75">
      <c r="A4" s="18"/>
      <c r="B4" s="2"/>
      <c r="C4" s="2" t="s">
        <v>137</v>
      </c>
      <c r="D4" s="121"/>
      <c r="E4" s="60" t="s">
        <v>137</v>
      </c>
      <c r="F4" s="62"/>
    </row>
    <row r="5" spans="1:6" ht="12.75">
      <c r="A5" s="20" t="s">
        <v>4</v>
      </c>
      <c r="B5" s="7" t="s">
        <v>5</v>
      </c>
      <c r="C5" s="7">
        <v>33</v>
      </c>
      <c r="D5" s="59">
        <v>3</v>
      </c>
      <c r="E5">
        <v>25</v>
      </c>
      <c r="F5" s="46">
        <v>2.272727272727273</v>
      </c>
    </row>
    <row r="6" spans="1:6" ht="12.75">
      <c r="A6" s="20" t="s">
        <v>4</v>
      </c>
      <c r="B6" s="7" t="s">
        <v>6</v>
      </c>
      <c r="C6" s="7">
        <v>12</v>
      </c>
      <c r="D6" s="59">
        <v>3</v>
      </c>
      <c r="E6">
        <v>10</v>
      </c>
      <c r="F6" s="46">
        <v>2.5</v>
      </c>
    </row>
    <row r="7" spans="1:6" ht="12.75">
      <c r="A7" s="20" t="s">
        <v>4</v>
      </c>
      <c r="B7" s="7" t="s">
        <v>7</v>
      </c>
      <c r="C7" s="7">
        <v>48</v>
      </c>
      <c r="D7" s="59">
        <v>3.6923076923076925</v>
      </c>
      <c r="E7">
        <v>36</v>
      </c>
      <c r="F7" s="46">
        <v>2.769230769230769</v>
      </c>
    </row>
    <row r="8" spans="1:6" ht="12.75">
      <c r="A8" s="20" t="s">
        <v>4</v>
      </c>
      <c r="B8" s="7" t="s">
        <v>8</v>
      </c>
      <c r="C8" s="7">
        <v>5</v>
      </c>
      <c r="D8" s="59">
        <v>2.5</v>
      </c>
      <c r="E8">
        <v>4</v>
      </c>
      <c r="F8" s="46">
        <v>2</v>
      </c>
    </row>
    <row r="9" spans="1:6" ht="12.75">
      <c r="A9" s="20" t="s">
        <v>4</v>
      </c>
      <c r="B9" s="7" t="s">
        <v>9</v>
      </c>
      <c r="C9" s="7">
        <v>11</v>
      </c>
      <c r="D9" s="59">
        <v>3.6666666666666665</v>
      </c>
      <c r="E9">
        <v>8</v>
      </c>
      <c r="F9" s="46">
        <v>2.6666666666666665</v>
      </c>
    </row>
    <row r="10" spans="1:6" ht="13.5" thickBot="1">
      <c r="A10" s="20" t="s">
        <v>4</v>
      </c>
      <c r="B10" s="7" t="s">
        <v>10</v>
      </c>
      <c r="C10" s="7">
        <v>11</v>
      </c>
      <c r="D10" s="59">
        <v>3.6666666666666665</v>
      </c>
      <c r="E10">
        <v>8</v>
      </c>
      <c r="F10" s="46">
        <v>2.6666666666666665</v>
      </c>
    </row>
    <row r="11" spans="1:6" ht="14.25" thickBot="1" thickTop="1">
      <c r="A11" s="49" t="s">
        <v>52</v>
      </c>
      <c r="B11" s="50"/>
      <c r="C11" s="50">
        <v>120</v>
      </c>
      <c r="D11" s="50">
        <v>3.33</v>
      </c>
      <c r="E11" s="50">
        <v>91</v>
      </c>
      <c r="F11" s="63">
        <v>2.52</v>
      </c>
    </row>
    <row r="12" spans="1:6" ht="13.5" thickTop="1">
      <c r="A12" s="20"/>
      <c r="B12" s="7"/>
      <c r="C12" s="7"/>
      <c r="D12" s="7"/>
      <c r="E12" s="7"/>
      <c r="F12" s="26"/>
    </row>
    <row r="13" spans="1:6" ht="12.75">
      <c r="A13" s="20" t="s">
        <v>11</v>
      </c>
      <c r="B13" s="7" t="s">
        <v>12</v>
      </c>
      <c r="C13" s="7">
        <v>14</v>
      </c>
      <c r="D13" s="1">
        <v>4.666666666666667</v>
      </c>
      <c r="E13">
        <v>11</v>
      </c>
      <c r="F13" s="46">
        <v>3.6666666666666665</v>
      </c>
    </row>
    <row r="14" spans="1:6" ht="12.75">
      <c r="A14" s="20" t="s">
        <v>11</v>
      </c>
      <c r="B14" s="7" t="s">
        <v>13</v>
      </c>
      <c r="C14" s="7">
        <v>11</v>
      </c>
      <c r="D14" s="1">
        <v>3.6666666666666665</v>
      </c>
      <c r="E14">
        <v>8</v>
      </c>
      <c r="F14" s="46">
        <v>2.6666666666666665</v>
      </c>
    </row>
    <row r="15" spans="1:6" ht="13.5" thickBot="1">
      <c r="A15" s="20" t="s">
        <v>11</v>
      </c>
      <c r="B15" s="7" t="s">
        <v>14</v>
      </c>
      <c r="C15" s="7">
        <v>18</v>
      </c>
      <c r="D15" s="1">
        <v>3.6</v>
      </c>
      <c r="E15">
        <v>4</v>
      </c>
      <c r="F15" s="46">
        <v>2.8</v>
      </c>
    </row>
    <row r="16" spans="1:6" ht="14.25" thickBot="1" thickTop="1">
      <c r="A16" s="49" t="s">
        <v>52</v>
      </c>
      <c r="B16" s="50"/>
      <c r="C16" s="50">
        <v>43</v>
      </c>
      <c r="D16" s="50">
        <v>3.9</v>
      </c>
      <c r="E16" s="50">
        <v>23</v>
      </c>
      <c r="F16" s="63">
        <v>2.09</v>
      </c>
    </row>
    <row r="17" spans="1:6" ht="13.5" thickTop="1">
      <c r="A17" s="20"/>
      <c r="B17" s="7"/>
      <c r="C17" s="7"/>
      <c r="D17" s="7"/>
      <c r="E17" s="7"/>
      <c r="F17" s="26"/>
    </row>
    <row r="18" spans="1:6" ht="12.75">
      <c r="A18" s="20" t="s">
        <v>15</v>
      </c>
      <c r="B18" s="7" t="s">
        <v>16</v>
      </c>
      <c r="C18" s="7">
        <v>1</v>
      </c>
      <c r="D18" s="1">
        <v>1</v>
      </c>
      <c r="E18">
        <v>0</v>
      </c>
      <c r="F18" s="46">
        <v>0</v>
      </c>
    </row>
    <row r="19" spans="1:6" ht="12.75">
      <c r="A19" s="20" t="s">
        <v>15</v>
      </c>
      <c r="B19" s="7" t="s">
        <v>17</v>
      </c>
      <c r="C19" s="7">
        <v>16</v>
      </c>
      <c r="D19" s="1">
        <v>4</v>
      </c>
      <c r="E19">
        <v>13</v>
      </c>
      <c r="F19" s="46">
        <v>3.25</v>
      </c>
    </row>
    <row r="20" spans="1:6" ht="13.5" thickBot="1">
      <c r="A20" s="20" t="s">
        <v>15</v>
      </c>
      <c r="B20" s="7" t="s">
        <v>18</v>
      </c>
      <c r="C20" s="7">
        <v>7</v>
      </c>
      <c r="D20" s="1">
        <v>3.5</v>
      </c>
      <c r="E20">
        <v>5</v>
      </c>
      <c r="F20" s="46">
        <v>2.5</v>
      </c>
    </row>
    <row r="21" spans="1:6" ht="14.25" thickBot="1" thickTop="1">
      <c r="A21" s="49" t="s">
        <v>52</v>
      </c>
      <c r="B21" s="50"/>
      <c r="C21" s="50">
        <v>24</v>
      </c>
      <c r="D21" s="50">
        <v>3.42</v>
      </c>
      <c r="E21" s="50">
        <v>18</v>
      </c>
      <c r="F21" s="63">
        <v>2.57</v>
      </c>
    </row>
    <row r="22" spans="1:6" ht="13.5" thickTop="1">
      <c r="A22" s="22"/>
      <c r="B22" s="23"/>
      <c r="C22" s="7"/>
      <c r="D22" s="7"/>
      <c r="E22" s="7"/>
      <c r="F22" s="26"/>
    </row>
    <row r="23" spans="1:6" ht="12.75">
      <c r="A23" s="20" t="s">
        <v>19</v>
      </c>
      <c r="B23" s="7" t="s">
        <v>20</v>
      </c>
      <c r="C23" s="7">
        <v>14</v>
      </c>
      <c r="D23" s="1">
        <v>3.5</v>
      </c>
      <c r="E23">
        <v>11</v>
      </c>
      <c r="F23" s="46">
        <v>2.75</v>
      </c>
    </row>
    <row r="24" spans="1:6" ht="12.75">
      <c r="A24" s="20" t="s">
        <v>19</v>
      </c>
      <c r="B24" s="7" t="s">
        <v>21</v>
      </c>
      <c r="C24" s="7">
        <v>8</v>
      </c>
      <c r="D24" s="1">
        <v>4</v>
      </c>
      <c r="E24">
        <v>6</v>
      </c>
      <c r="F24" s="46">
        <v>3</v>
      </c>
    </row>
    <row r="25" spans="1:6" ht="12.75">
      <c r="A25" s="20" t="s">
        <v>19</v>
      </c>
      <c r="B25" s="7" t="s">
        <v>22</v>
      </c>
      <c r="C25" s="7">
        <v>4</v>
      </c>
      <c r="D25" s="1">
        <v>2</v>
      </c>
      <c r="E25">
        <v>2</v>
      </c>
      <c r="F25" s="46">
        <v>1</v>
      </c>
    </row>
    <row r="26" spans="1:6" ht="12.75">
      <c r="A26" s="20" t="s">
        <v>19</v>
      </c>
      <c r="B26" s="7" t="s">
        <v>23</v>
      </c>
      <c r="C26" s="7">
        <v>4</v>
      </c>
      <c r="D26" s="1">
        <v>4</v>
      </c>
      <c r="E26">
        <v>3</v>
      </c>
      <c r="F26" s="46">
        <v>3</v>
      </c>
    </row>
    <row r="27" spans="1:6" ht="12.75">
      <c r="A27" s="20" t="s">
        <v>19</v>
      </c>
      <c r="B27" s="7" t="s">
        <v>24</v>
      </c>
      <c r="C27" s="7">
        <v>17</v>
      </c>
      <c r="D27" s="1">
        <v>2.8333333333333335</v>
      </c>
      <c r="E27">
        <v>11</v>
      </c>
      <c r="F27" s="46">
        <v>1.8333333333333333</v>
      </c>
    </row>
    <row r="28" spans="1:6" ht="12.75">
      <c r="A28" s="20" t="s">
        <v>19</v>
      </c>
      <c r="B28" s="7" t="s">
        <v>25</v>
      </c>
      <c r="C28" s="7">
        <v>10</v>
      </c>
      <c r="D28" s="1">
        <v>5</v>
      </c>
      <c r="E28">
        <v>8</v>
      </c>
      <c r="F28" s="46">
        <v>4</v>
      </c>
    </row>
    <row r="29" spans="1:6" ht="13.5" thickBot="1">
      <c r="A29" s="20" t="s">
        <v>19</v>
      </c>
      <c r="B29" s="7" t="s">
        <v>26</v>
      </c>
      <c r="C29" s="7">
        <v>16</v>
      </c>
      <c r="D29" s="1">
        <v>4</v>
      </c>
      <c r="E29">
        <v>12</v>
      </c>
      <c r="F29" s="46">
        <v>3</v>
      </c>
    </row>
    <row r="30" spans="1:6" ht="14.25" thickBot="1" thickTop="1">
      <c r="A30" s="49" t="s">
        <v>52</v>
      </c>
      <c r="B30" s="50"/>
      <c r="C30" s="50">
        <v>73</v>
      </c>
      <c r="D30" s="50">
        <v>3.47</v>
      </c>
      <c r="E30" s="50">
        <v>53</v>
      </c>
      <c r="F30" s="63">
        <v>2.52</v>
      </c>
    </row>
    <row r="31" spans="1:6" ht="13.5" thickTop="1">
      <c r="A31" s="22"/>
      <c r="B31" s="23"/>
      <c r="C31" s="7"/>
      <c r="D31" s="7"/>
      <c r="E31" s="7"/>
      <c r="F31" s="26"/>
    </row>
    <row r="32" spans="1:6" ht="12.75">
      <c r="A32" s="20" t="s">
        <v>27</v>
      </c>
      <c r="B32" s="7" t="s">
        <v>28</v>
      </c>
      <c r="C32" s="7">
        <v>44</v>
      </c>
      <c r="D32" s="1">
        <v>4</v>
      </c>
      <c r="E32">
        <v>37</v>
      </c>
      <c r="F32" s="46">
        <v>3.3636363636363638</v>
      </c>
    </row>
    <row r="33" spans="1:6" ht="12.75">
      <c r="A33" s="20" t="s">
        <v>27</v>
      </c>
      <c r="B33" s="7" t="s">
        <v>29</v>
      </c>
      <c r="C33" s="7">
        <v>20</v>
      </c>
      <c r="D33" s="1">
        <v>2.5</v>
      </c>
      <c r="E33">
        <v>14</v>
      </c>
      <c r="F33" s="46">
        <v>1.75</v>
      </c>
    </row>
    <row r="34" spans="1:6" ht="12.75">
      <c r="A34" s="20" t="s">
        <v>27</v>
      </c>
      <c r="B34" s="7" t="s">
        <v>30</v>
      </c>
      <c r="C34" s="7">
        <v>19</v>
      </c>
      <c r="D34" s="1">
        <v>3.8</v>
      </c>
      <c r="E34">
        <v>14</v>
      </c>
      <c r="F34" s="46">
        <v>2.8</v>
      </c>
    </row>
    <row r="35" spans="1:6" ht="13.5" thickBot="1">
      <c r="A35" s="20" t="s">
        <v>27</v>
      </c>
      <c r="B35" s="7" t="s">
        <v>31</v>
      </c>
      <c r="C35" s="7">
        <v>9</v>
      </c>
      <c r="D35" s="1">
        <v>4.5</v>
      </c>
      <c r="E35">
        <v>7</v>
      </c>
      <c r="F35" s="46">
        <v>3.5</v>
      </c>
    </row>
    <row r="36" spans="1:6" ht="14.25" thickBot="1" thickTop="1">
      <c r="A36" s="49" t="s">
        <v>52</v>
      </c>
      <c r="B36" s="50"/>
      <c r="C36" s="50">
        <v>92</v>
      </c>
      <c r="D36" s="50">
        <v>3.53</v>
      </c>
      <c r="E36" s="50">
        <v>72</v>
      </c>
      <c r="F36" s="63">
        <v>2.76</v>
      </c>
    </row>
    <row r="37" spans="1:6" ht="13.5" thickTop="1">
      <c r="A37" s="22"/>
      <c r="B37" s="23"/>
      <c r="C37" s="7"/>
      <c r="D37" s="7"/>
      <c r="E37" s="7"/>
      <c r="F37" s="26"/>
    </row>
    <row r="38" spans="1:6" ht="12.75">
      <c r="A38" s="20" t="s">
        <v>32</v>
      </c>
      <c r="B38" s="7" t="s">
        <v>33</v>
      </c>
      <c r="C38" s="7">
        <v>14</v>
      </c>
      <c r="D38" s="1">
        <v>2.8</v>
      </c>
      <c r="E38">
        <v>10</v>
      </c>
      <c r="F38" s="46">
        <v>2</v>
      </c>
    </row>
    <row r="39" spans="1:6" ht="12.75">
      <c r="A39" s="20" t="s">
        <v>32</v>
      </c>
      <c r="B39" s="7" t="s">
        <v>34</v>
      </c>
      <c r="C39" s="7">
        <v>5</v>
      </c>
      <c r="D39" s="1">
        <v>2.5</v>
      </c>
      <c r="E39">
        <v>3</v>
      </c>
      <c r="F39" s="46">
        <v>1.5</v>
      </c>
    </row>
    <row r="40" spans="1:6" ht="13.5" thickBot="1">
      <c r="A40" s="20" t="s">
        <v>32</v>
      </c>
      <c r="B40" s="7" t="s">
        <v>35</v>
      </c>
      <c r="C40" s="7">
        <v>19</v>
      </c>
      <c r="D40" s="1">
        <v>2.7142857142857144</v>
      </c>
      <c r="E40">
        <v>19</v>
      </c>
      <c r="F40" s="46">
        <v>2.7142857142857144</v>
      </c>
    </row>
    <row r="41" spans="1:6" ht="14.25" thickBot="1" thickTop="1">
      <c r="A41" s="49" t="s">
        <v>52</v>
      </c>
      <c r="B41" s="50"/>
      <c r="C41" s="50">
        <v>38</v>
      </c>
      <c r="D41" s="50">
        <v>2.7</v>
      </c>
      <c r="E41" s="50">
        <v>32</v>
      </c>
      <c r="F41" s="63">
        <v>2.28</v>
      </c>
    </row>
    <row r="42" spans="1:6" ht="13.5" thickTop="1">
      <c r="A42" s="22"/>
      <c r="B42" s="23"/>
      <c r="C42" s="7"/>
      <c r="D42" s="7"/>
      <c r="E42" s="7"/>
      <c r="F42" s="26"/>
    </row>
    <row r="43" spans="1:6" ht="12.75">
      <c r="A43" s="20" t="s">
        <v>36</v>
      </c>
      <c r="B43" s="7" t="s">
        <v>37</v>
      </c>
      <c r="C43" s="7">
        <v>8</v>
      </c>
      <c r="D43" s="1">
        <v>2.6666666666666665</v>
      </c>
      <c r="E43" s="7">
        <v>8</v>
      </c>
      <c r="F43" s="46">
        <v>2.6666666666666665</v>
      </c>
    </row>
    <row r="44" spans="1:6" ht="12.75">
      <c r="A44" s="20" t="s">
        <v>36</v>
      </c>
      <c r="B44" s="7" t="s">
        <v>38</v>
      </c>
      <c r="C44" s="7">
        <v>20</v>
      </c>
      <c r="D44" s="1">
        <v>2.857142857142857</v>
      </c>
      <c r="E44" s="7">
        <v>20</v>
      </c>
      <c r="F44" s="46">
        <v>2.857142857142857</v>
      </c>
    </row>
    <row r="45" spans="1:6" ht="13.5" thickBot="1">
      <c r="A45" s="20" t="s">
        <v>36</v>
      </c>
      <c r="B45" s="7" t="s">
        <v>39</v>
      </c>
      <c r="C45" s="7">
        <v>44</v>
      </c>
      <c r="D45" s="1">
        <v>2.933333333333333</v>
      </c>
      <c r="E45" s="7">
        <v>44</v>
      </c>
      <c r="F45" s="46">
        <v>2.933333333333333</v>
      </c>
    </row>
    <row r="46" spans="1:6" ht="14.25" thickBot="1" thickTop="1">
      <c r="A46" s="49" t="s">
        <v>52</v>
      </c>
      <c r="B46" s="50"/>
      <c r="C46" s="50">
        <v>72</v>
      </c>
      <c r="D46" s="50">
        <v>2.88</v>
      </c>
      <c r="E46" s="50">
        <v>72</v>
      </c>
      <c r="F46" s="63">
        <v>2.88</v>
      </c>
    </row>
    <row r="47" spans="1:6" ht="13.5" thickTop="1">
      <c r="A47" s="22"/>
      <c r="B47" s="23"/>
      <c r="C47" s="7"/>
      <c r="D47" s="7"/>
      <c r="E47" s="7"/>
      <c r="F47" s="26"/>
    </row>
    <row r="48" spans="1:6" ht="12.75">
      <c r="A48" s="20" t="s">
        <v>40</v>
      </c>
      <c r="B48" s="7" t="s">
        <v>41</v>
      </c>
      <c r="C48" s="7">
        <v>3</v>
      </c>
      <c r="D48" s="1">
        <v>3</v>
      </c>
      <c r="E48">
        <v>2</v>
      </c>
      <c r="F48" s="46">
        <v>2</v>
      </c>
    </row>
    <row r="49" spans="1:6" ht="12.75">
      <c r="A49" s="20" t="s">
        <v>40</v>
      </c>
      <c r="B49" s="7" t="s">
        <v>42</v>
      </c>
      <c r="C49" s="7">
        <v>11</v>
      </c>
      <c r="D49" s="1">
        <v>5.5</v>
      </c>
      <c r="E49">
        <v>9</v>
      </c>
      <c r="F49" s="46">
        <v>4.5</v>
      </c>
    </row>
    <row r="50" spans="1:6" ht="12.75">
      <c r="A50" s="20" t="s">
        <v>40</v>
      </c>
      <c r="B50" s="7" t="s">
        <v>43</v>
      </c>
      <c r="C50" s="7">
        <v>1</v>
      </c>
      <c r="D50" s="1">
        <v>1</v>
      </c>
      <c r="E50">
        <v>0</v>
      </c>
      <c r="F50" s="46">
        <v>0</v>
      </c>
    </row>
    <row r="51" spans="1:6" ht="12.75">
      <c r="A51" s="20" t="s">
        <v>40</v>
      </c>
      <c r="B51" s="7" t="s">
        <v>44</v>
      </c>
      <c r="C51" s="53">
        <v>62</v>
      </c>
      <c r="D51" s="1">
        <v>3.6470588235294117</v>
      </c>
      <c r="E51">
        <v>51</v>
      </c>
      <c r="F51" s="46">
        <v>3</v>
      </c>
    </row>
    <row r="52" spans="1:6" ht="12.75">
      <c r="A52" s="20" t="s">
        <v>40</v>
      </c>
      <c r="B52" s="7" t="s">
        <v>45</v>
      </c>
      <c r="C52" s="53">
        <v>30</v>
      </c>
      <c r="D52" s="1">
        <v>3.3333333333333335</v>
      </c>
      <c r="E52">
        <v>21</v>
      </c>
      <c r="F52" s="46">
        <v>2.3333333333333335</v>
      </c>
    </row>
    <row r="53" spans="1:6" ht="13.5" thickBot="1">
      <c r="A53" s="20" t="s">
        <v>40</v>
      </c>
      <c r="B53" s="7" t="s">
        <v>46</v>
      </c>
      <c r="C53" s="53">
        <v>5</v>
      </c>
      <c r="D53" s="1">
        <v>2.5</v>
      </c>
      <c r="E53">
        <v>3</v>
      </c>
      <c r="F53" s="46">
        <v>1.5</v>
      </c>
    </row>
    <row r="54" spans="1:6" ht="14.25" thickBot="1" thickTop="1">
      <c r="A54" s="49" t="s">
        <v>52</v>
      </c>
      <c r="B54" s="50"/>
      <c r="C54" s="50">
        <v>112</v>
      </c>
      <c r="D54" s="50">
        <v>3.5</v>
      </c>
      <c r="E54" s="50">
        <v>86</v>
      </c>
      <c r="F54" s="63">
        <v>2.68</v>
      </c>
    </row>
    <row r="55" spans="1:6" ht="13.5" thickTop="1">
      <c r="A55" s="22"/>
      <c r="B55" s="23"/>
      <c r="C55" s="24"/>
      <c r="D55" s="24"/>
      <c r="E55" s="24"/>
      <c r="F55" s="64"/>
    </row>
    <row r="56" spans="1:6" ht="12.75">
      <c r="A56" s="20" t="s">
        <v>47</v>
      </c>
      <c r="B56" s="7" t="s">
        <v>48</v>
      </c>
      <c r="C56" s="53">
        <v>45</v>
      </c>
      <c r="D56" s="1">
        <v>2.8125</v>
      </c>
      <c r="E56">
        <v>35</v>
      </c>
      <c r="F56" s="46">
        <v>2.1875</v>
      </c>
    </row>
    <row r="57" spans="1:6" ht="13.5" thickBot="1">
      <c r="A57" s="20" t="s">
        <v>47</v>
      </c>
      <c r="B57" s="7" t="s">
        <v>49</v>
      </c>
      <c r="C57" s="53">
        <v>42</v>
      </c>
      <c r="D57" s="1">
        <v>3.8181818181818183</v>
      </c>
      <c r="E57">
        <v>32</v>
      </c>
      <c r="F57" s="46">
        <v>2.909090909090909</v>
      </c>
    </row>
    <row r="58" spans="1:6" ht="14.25" thickBot="1" thickTop="1">
      <c r="A58" s="49" t="s">
        <v>52</v>
      </c>
      <c r="B58" s="50"/>
      <c r="C58" s="50">
        <v>87</v>
      </c>
      <c r="D58" s="50">
        <v>3.2</v>
      </c>
      <c r="E58" s="50">
        <v>67</v>
      </c>
      <c r="F58" s="63">
        <v>2.48</v>
      </c>
    </row>
    <row r="59" ht="13.5" thickTop="1"/>
  </sheetData>
  <mergeCells count="2">
    <mergeCell ref="D3:D4"/>
    <mergeCell ref="A1:E1"/>
  </mergeCells>
  <printOptions horizontalCentered="1"/>
  <pageMargins left="0.69" right="0.3937007874015748" top="0.2362204724409449" bottom="0.5118110236220472" header="0.15748031496062992" footer="0.4724409448818898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G14" sqref="G14"/>
    </sheetView>
  </sheetViews>
  <sheetFormatPr defaultColWidth="9.140625" defaultRowHeight="12.75"/>
  <cols>
    <col min="1" max="1" width="21.421875" style="0" bestFit="1" customWidth="1"/>
  </cols>
  <sheetData>
    <row r="2" ht="12.75">
      <c r="A2" s="3" t="s">
        <v>80</v>
      </c>
    </row>
    <row r="3" ht="13.5" thickBot="1"/>
    <row r="4" spans="1:3" ht="12.75">
      <c r="A4" s="38" t="s">
        <v>56</v>
      </c>
      <c r="B4" s="39" t="s">
        <v>67</v>
      </c>
      <c r="C4" s="40" t="s">
        <v>2</v>
      </c>
    </row>
    <row r="5" spans="1:3" ht="12.75">
      <c r="A5" s="41" t="s">
        <v>61</v>
      </c>
      <c r="B5" s="42">
        <v>34</v>
      </c>
      <c r="C5" s="43">
        <v>0.1708542713567839</v>
      </c>
    </row>
    <row r="6" spans="1:3" ht="12.75">
      <c r="A6" s="41" t="s">
        <v>62</v>
      </c>
      <c r="B6" s="42">
        <v>13</v>
      </c>
      <c r="C6" s="43">
        <v>0.06532663316582915</v>
      </c>
    </row>
    <row r="7" spans="1:3" ht="12.75">
      <c r="A7" s="41" t="s">
        <v>57</v>
      </c>
      <c r="B7" s="42">
        <v>20</v>
      </c>
      <c r="C7" s="43">
        <v>0.10050251256281408</v>
      </c>
    </row>
    <row r="8" spans="1:3" ht="12.75">
      <c r="A8" s="41" t="s">
        <v>58</v>
      </c>
      <c r="B8" s="42">
        <v>14</v>
      </c>
      <c r="C8" s="43">
        <v>0.07035175879396985</v>
      </c>
    </row>
    <row r="9" spans="1:3" ht="12.75">
      <c r="A9" s="41" t="s">
        <v>59</v>
      </c>
      <c r="B9" s="42">
        <v>23</v>
      </c>
      <c r="C9" s="43">
        <v>0.11557788944723618</v>
      </c>
    </row>
    <row r="10" spans="1:3" ht="12.75">
      <c r="A10" s="41" t="s">
        <v>63</v>
      </c>
      <c r="B10" s="42">
        <v>49</v>
      </c>
      <c r="C10" s="43">
        <v>0.24623115577889448</v>
      </c>
    </row>
    <row r="11" spans="1:3" ht="12.75">
      <c r="A11" s="41" t="s">
        <v>64</v>
      </c>
      <c r="B11" s="42">
        <v>199</v>
      </c>
      <c r="C11" s="43">
        <v>1</v>
      </c>
    </row>
    <row r="12" spans="1:3" ht="12.75">
      <c r="A12" s="41" t="s">
        <v>65</v>
      </c>
      <c r="B12" s="42">
        <v>32</v>
      </c>
      <c r="C12" s="43">
        <v>0.16080402010050251</v>
      </c>
    </row>
    <row r="13" spans="1:3" ht="12.75">
      <c r="A13" s="41" t="s">
        <v>66</v>
      </c>
      <c r="B13" s="42">
        <v>32</v>
      </c>
      <c r="C13" s="43">
        <v>0.16080402010050251</v>
      </c>
    </row>
    <row r="14" spans="1:3" ht="12.75">
      <c r="A14" s="20"/>
      <c r="B14" s="7"/>
      <c r="C14" s="26"/>
    </row>
    <row r="15" spans="1:3" ht="13.5" thickBot="1">
      <c r="A15" s="45" t="s">
        <v>127</v>
      </c>
      <c r="B15" s="31">
        <v>199</v>
      </c>
      <c r="C15" s="4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H7" sqref="H7"/>
    </sheetView>
  </sheetViews>
  <sheetFormatPr defaultColWidth="9.140625" defaultRowHeight="12.75"/>
  <cols>
    <col min="1" max="1" width="19.140625" style="0" bestFit="1" customWidth="1"/>
    <col min="4" max="4" width="23.57421875" style="0" customWidth="1"/>
    <col min="5" max="5" width="40.421875" style="0" customWidth="1"/>
  </cols>
  <sheetData>
    <row r="2" ht="12.75">
      <c r="A2" s="68" t="s">
        <v>144</v>
      </c>
    </row>
    <row r="3" ht="13.5" thickBot="1"/>
    <row r="4" spans="1:5" ht="12.75">
      <c r="A4" s="80" t="s">
        <v>3</v>
      </c>
      <c r="B4" s="81" t="s">
        <v>137</v>
      </c>
      <c r="C4" s="81" t="s">
        <v>2</v>
      </c>
      <c r="D4" s="82" t="s">
        <v>82</v>
      </c>
      <c r="E4" s="83" t="s">
        <v>83</v>
      </c>
    </row>
    <row r="5" spans="1:5" ht="26.25">
      <c r="A5" s="70" t="s">
        <v>91</v>
      </c>
      <c r="B5" s="65">
        <v>144</v>
      </c>
      <c r="C5" s="66">
        <v>0.7236180904522613</v>
      </c>
      <c r="D5" s="77" t="s">
        <v>95</v>
      </c>
      <c r="E5" s="78" t="s">
        <v>96</v>
      </c>
    </row>
    <row r="6" spans="1:5" ht="12.75">
      <c r="A6" s="70" t="s">
        <v>92</v>
      </c>
      <c r="B6" s="65">
        <v>8</v>
      </c>
      <c r="C6" s="66">
        <v>0.04020100502512563</v>
      </c>
      <c r="D6" s="79" t="s">
        <v>96</v>
      </c>
      <c r="E6" s="78" t="s">
        <v>97</v>
      </c>
    </row>
    <row r="7" spans="1:5" ht="26.25">
      <c r="A7" s="70" t="s">
        <v>84</v>
      </c>
      <c r="B7" s="65">
        <v>20</v>
      </c>
      <c r="C7" s="66">
        <v>0.10050251256281408</v>
      </c>
      <c r="D7" s="77" t="s">
        <v>95</v>
      </c>
      <c r="E7" s="78" t="s">
        <v>98</v>
      </c>
    </row>
    <row r="8" spans="1:5" ht="12.75">
      <c r="A8" s="70" t="s">
        <v>85</v>
      </c>
      <c r="B8" s="65">
        <v>9</v>
      </c>
      <c r="C8" s="66">
        <v>0.04522613065326633</v>
      </c>
      <c r="D8" s="79" t="s">
        <v>96</v>
      </c>
      <c r="E8" s="78" t="s">
        <v>99</v>
      </c>
    </row>
    <row r="9" spans="1:5" ht="26.25">
      <c r="A9" s="70" t="s">
        <v>93</v>
      </c>
      <c r="B9" s="65">
        <v>86</v>
      </c>
      <c r="C9" s="66">
        <v>0.4321608040201005</v>
      </c>
      <c r="D9" s="77" t="s">
        <v>95</v>
      </c>
      <c r="E9" s="78" t="s">
        <v>100</v>
      </c>
    </row>
    <row r="10" spans="1:5" ht="12.75">
      <c r="A10" s="70" t="s">
        <v>94</v>
      </c>
      <c r="B10" s="65">
        <v>10</v>
      </c>
      <c r="C10" s="66">
        <v>0.05025125628140704</v>
      </c>
      <c r="D10" s="77" t="s">
        <v>101</v>
      </c>
      <c r="E10" s="78" t="s">
        <v>96</v>
      </c>
    </row>
    <row r="11" spans="1:5" ht="12.75">
      <c r="A11" s="70" t="s">
        <v>86</v>
      </c>
      <c r="B11" s="65">
        <v>2</v>
      </c>
      <c r="C11" s="66">
        <v>0.010050251256281407</v>
      </c>
      <c r="D11" s="77" t="s">
        <v>102</v>
      </c>
      <c r="E11" s="78"/>
    </row>
    <row r="12" spans="1:5" ht="26.25">
      <c r="A12" s="70" t="s">
        <v>87</v>
      </c>
      <c r="B12" s="65">
        <v>7</v>
      </c>
      <c r="C12" s="66">
        <v>0.035175879396984924</v>
      </c>
      <c r="D12" s="77" t="s">
        <v>103</v>
      </c>
      <c r="E12" s="78" t="s">
        <v>95</v>
      </c>
    </row>
    <row r="13" spans="1:5" ht="12.75">
      <c r="A13" s="70" t="s">
        <v>88</v>
      </c>
      <c r="B13" s="65">
        <v>3</v>
      </c>
      <c r="C13" s="66">
        <v>0.01507537688442211</v>
      </c>
      <c r="D13" s="79" t="s">
        <v>96</v>
      </c>
      <c r="E13" s="78"/>
    </row>
    <row r="14" spans="1:5" ht="26.25">
      <c r="A14" s="70" t="s">
        <v>89</v>
      </c>
      <c r="B14" s="65">
        <v>4</v>
      </c>
      <c r="C14" s="66">
        <v>0.020100502512562814</v>
      </c>
      <c r="D14" s="77" t="s">
        <v>104</v>
      </c>
      <c r="E14" s="78"/>
    </row>
    <row r="15" spans="1:5" ht="26.25">
      <c r="A15" s="70" t="s">
        <v>90</v>
      </c>
      <c r="B15" s="65">
        <v>41</v>
      </c>
      <c r="C15" s="66">
        <v>0.20603015075376885</v>
      </c>
      <c r="D15" s="77" t="s">
        <v>99</v>
      </c>
      <c r="E15" s="78" t="s">
        <v>105</v>
      </c>
    </row>
    <row r="16" spans="1:5" ht="12.75">
      <c r="A16" s="71"/>
      <c r="B16" s="69"/>
      <c r="C16" s="69"/>
      <c r="D16" s="77"/>
      <c r="E16" s="78"/>
    </row>
    <row r="17" spans="1:5" ht="13.5" thickBot="1">
      <c r="A17" s="72" t="s">
        <v>60</v>
      </c>
      <c r="B17" s="73">
        <v>199</v>
      </c>
      <c r="C17" s="74"/>
      <c r="D17" s="75"/>
      <c r="E17" s="76"/>
    </row>
    <row r="18" spans="1:3" ht="12.75">
      <c r="A18" s="67"/>
      <c r="B18" s="67"/>
      <c r="C18" s="67"/>
    </row>
    <row r="19" spans="1:3" ht="12.75">
      <c r="A19" s="67"/>
      <c r="B19" s="67"/>
      <c r="C19" s="67"/>
    </row>
    <row r="20" spans="1:3" ht="12.75">
      <c r="A20" s="67"/>
      <c r="B20" s="67"/>
      <c r="C20" s="67"/>
    </row>
    <row r="21" spans="2:3" ht="12.75">
      <c r="B21" s="67"/>
      <c r="C21" s="6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I28"/>
  <sheetViews>
    <sheetView workbookViewId="0" topLeftCell="A4">
      <selection activeCell="A30" sqref="A30"/>
    </sheetView>
  </sheetViews>
  <sheetFormatPr defaultColWidth="9.140625" defaultRowHeight="12.75"/>
  <cols>
    <col min="9" max="9" width="12.00390625" style="0" customWidth="1"/>
  </cols>
  <sheetData>
    <row r="3" ht="15" customHeight="1"/>
    <row r="5" ht="12.75">
      <c r="A5" s="3" t="s">
        <v>75</v>
      </c>
    </row>
    <row r="6" ht="13.5" thickBot="1"/>
    <row r="7" spans="1:5" ht="12.75">
      <c r="A7" s="54" t="s">
        <v>74</v>
      </c>
      <c r="B7" s="55" t="s">
        <v>70</v>
      </c>
      <c r="C7" s="55" t="s">
        <v>71</v>
      </c>
      <c r="D7" s="55" t="s">
        <v>72</v>
      </c>
      <c r="E7" s="56" t="s">
        <v>2</v>
      </c>
    </row>
    <row r="8" spans="1:7" ht="12.75">
      <c r="A8" s="20">
        <v>44</v>
      </c>
      <c r="B8" s="7" t="s">
        <v>73</v>
      </c>
      <c r="C8" s="7"/>
      <c r="D8" s="7"/>
      <c r="E8" s="46">
        <v>26.51</v>
      </c>
      <c r="G8" s="37"/>
    </row>
    <row r="9" spans="1:7" ht="12.75">
      <c r="A9" s="20">
        <v>59</v>
      </c>
      <c r="B9" s="7"/>
      <c r="C9" s="7" t="s">
        <v>73</v>
      </c>
      <c r="D9" s="7"/>
      <c r="E9" s="46">
        <v>35.54</v>
      </c>
      <c r="G9" s="37"/>
    </row>
    <row r="10" spans="1:7" ht="12.75">
      <c r="A10" s="20">
        <v>34</v>
      </c>
      <c r="B10" s="7"/>
      <c r="C10" s="7"/>
      <c r="D10" s="7" t="s">
        <v>73</v>
      </c>
      <c r="E10" s="46">
        <v>20.48</v>
      </c>
      <c r="G10" s="37"/>
    </row>
    <row r="11" spans="1:7" ht="12.75">
      <c r="A11" s="20">
        <v>8</v>
      </c>
      <c r="B11" s="7" t="s">
        <v>73</v>
      </c>
      <c r="C11" s="7" t="s">
        <v>73</v>
      </c>
      <c r="D11" s="7"/>
      <c r="E11" s="46">
        <v>4.82</v>
      </c>
      <c r="G11" s="37"/>
    </row>
    <row r="12" spans="1:7" ht="12.75">
      <c r="A12" s="20">
        <v>7</v>
      </c>
      <c r="B12" s="7"/>
      <c r="C12" s="7" t="s">
        <v>73</v>
      </c>
      <c r="D12" s="7" t="s">
        <v>73</v>
      </c>
      <c r="E12" s="46">
        <v>4.22</v>
      </c>
      <c r="G12" s="37"/>
    </row>
    <row r="13" spans="1:7" ht="12.75">
      <c r="A13" s="20">
        <v>9</v>
      </c>
      <c r="B13" s="7" t="s">
        <v>73</v>
      </c>
      <c r="C13" s="7"/>
      <c r="D13" s="7" t="s">
        <v>73</v>
      </c>
      <c r="E13" s="46">
        <v>5.42</v>
      </c>
      <c r="G13" s="37"/>
    </row>
    <row r="14" spans="1:7" ht="12.75">
      <c r="A14" s="20">
        <v>5</v>
      </c>
      <c r="B14" s="7" t="s">
        <v>73</v>
      </c>
      <c r="C14" s="7" t="s">
        <v>73</v>
      </c>
      <c r="D14" s="7" t="s">
        <v>73</v>
      </c>
      <c r="E14" s="46">
        <v>3.01</v>
      </c>
      <c r="G14" s="37"/>
    </row>
    <row r="15" spans="1:5" ht="12.75">
      <c r="A15" s="20"/>
      <c r="B15" s="7"/>
      <c r="C15" s="7"/>
      <c r="D15" s="7"/>
      <c r="E15" s="26"/>
    </row>
    <row r="16" spans="1:5" ht="13.5" thickBot="1">
      <c r="A16" s="30">
        <v>166</v>
      </c>
      <c r="B16" s="57"/>
      <c r="C16" s="57"/>
      <c r="D16" s="57"/>
      <c r="E16" s="58"/>
    </row>
    <row r="18" ht="12.75">
      <c r="A18" s="9" t="s">
        <v>76</v>
      </c>
    </row>
    <row r="19" ht="12.75">
      <c r="A19" s="9"/>
    </row>
    <row r="20" spans="1:9" ht="19.5" customHeight="1">
      <c r="A20" s="117" t="s">
        <v>135</v>
      </c>
      <c r="B20" s="117"/>
      <c r="C20" s="117"/>
      <c r="D20" s="117"/>
      <c r="E20" s="117"/>
      <c r="F20" s="117"/>
      <c r="G20" s="117"/>
      <c r="H20" s="117"/>
      <c r="I20" s="117"/>
    </row>
    <row r="21" spans="1:9" ht="12.75">
      <c r="A21" s="124" t="s">
        <v>129</v>
      </c>
      <c r="B21" s="124"/>
      <c r="C21" s="124"/>
      <c r="D21" s="124"/>
      <c r="E21" s="124"/>
      <c r="F21" s="124"/>
      <c r="G21" s="124"/>
      <c r="H21" s="124"/>
      <c r="I21" s="124"/>
    </row>
    <row r="23" spans="1:9" ht="12.75">
      <c r="A23" s="124" t="s">
        <v>130</v>
      </c>
      <c r="B23" s="124"/>
      <c r="C23" s="124"/>
      <c r="D23" s="124"/>
      <c r="E23" s="124"/>
      <c r="F23" s="124"/>
      <c r="G23" s="124"/>
      <c r="H23" s="124"/>
      <c r="I23" s="124"/>
    </row>
    <row r="24" spans="1:9" ht="12.75">
      <c r="A24" s="124" t="s">
        <v>131</v>
      </c>
      <c r="B24" s="124"/>
      <c r="C24" s="124"/>
      <c r="D24" s="124"/>
      <c r="E24" s="124"/>
      <c r="F24" s="124"/>
      <c r="G24" s="124"/>
      <c r="H24" s="124"/>
      <c r="I24" s="124"/>
    </row>
    <row r="25" ht="12.75">
      <c r="A25" t="s">
        <v>132</v>
      </c>
    </row>
    <row r="27" spans="1:9" ht="12.75">
      <c r="A27" s="124" t="s">
        <v>133</v>
      </c>
      <c r="B27" s="124"/>
      <c r="C27" s="124"/>
      <c r="D27" s="124"/>
      <c r="E27" s="124"/>
      <c r="F27" s="124"/>
      <c r="G27" s="124"/>
      <c r="H27" s="124"/>
      <c r="I27" s="124"/>
    </row>
    <row r="28" spans="1:9" ht="12.75">
      <c r="A28" s="124" t="s">
        <v>134</v>
      </c>
      <c r="B28" s="124"/>
      <c r="C28" s="124"/>
      <c r="D28" s="124"/>
      <c r="E28" s="124"/>
      <c r="F28" s="124"/>
      <c r="G28" s="124"/>
      <c r="H28" s="124"/>
      <c r="I28" s="124"/>
    </row>
  </sheetData>
  <mergeCells count="6">
    <mergeCell ref="A27:I27"/>
    <mergeCell ref="A28:I28"/>
    <mergeCell ref="A20:I20"/>
    <mergeCell ref="A21:I21"/>
    <mergeCell ref="A23:I23"/>
    <mergeCell ref="A24:I2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</dc:creator>
  <cp:keywords/>
  <dc:description/>
  <cp:lastModifiedBy>flori_s</cp:lastModifiedBy>
  <cp:lastPrinted>2012-01-26T11:38:34Z</cp:lastPrinted>
  <dcterms:created xsi:type="dcterms:W3CDTF">2011-09-28T07:01:47Z</dcterms:created>
  <dcterms:modified xsi:type="dcterms:W3CDTF">2012-01-26T11:38:41Z</dcterms:modified>
  <cp:category/>
  <cp:version/>
  <cp:contentType/>
  <cp:contentStatus/>
</cp:coreProperties>
</file>