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45" windowWidth="11340" windowHeight="6105" activeTab="0"/>
  </bookViews>
  <sheets>
    <sheet name="tipo internet 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<sst xmlns="http://schemas.openxmlformats.org/spreadsheetml/2006/main" count="42" uniqueCount="28">
  <si>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 xml:space="preserve"> Cooperative sociali per tipologia e provincia - Anno 2001</t>
  </si>
  <si>
    <t>Province</t>
  </si>
  <si>
    <t>TIPOLOGIA</t>
  </si>
  <si>
    <t>A</t>
  </si>
  <si>
    <t>B</t>
  </si>
  <si>
    <t>Oggetto misto (A+B)</t>
  </si>
  <si>
    <t>Consorzio</t>
  </si>
  <si>
    <t>Totale</t>
  </si>
  <si>
    <t>v.a.</t>
  </si>
  <si>
    <t>%</t>
  </si>
  <si>
    <t>Piacenza</t>
  </si>
  <si>
    <t>Parma</t>
  </si>
  <si>
    <t>Reggio E.</t>
  </si>
  <si>
    <t>Modena</t>
  </si>
  <si>
    <t>Bologna</t>
  </si>
  <si>
    <t>Ferrara</t>
  </si>
  <si>
    <t>Ravenna</t>
  </si>
  <si>
    <t>Forlì-Cesena</t>
  </si>
  <si>
    <t>Rimini</t>
  </si>
  <si>
    <t>EMILIA ROMAGNA</t>
  </si>
  <si>
    <t xml:space="preserve"> Cooperative sociali per tipologia; confronto con dati nazionali - Anno 2001</t>
  </si>
  <si>
    <t>RIPARTIZIONI TERRITORIALI</t>
  </si>
  <si>
    <t>Italia (dati pesati)</t>
  </si>
  <si>
    <t>Nord       (dati pesati)</t>
  </si>
  <si>
    <t>Emilia Romagna (dati pesati)</t>
  </si>
  <si>
    <t>Cooperative sociali per tipologia; confronto con dati nazionali - Anno 2001</t>
  </si>
  <si>
    <r>
      <t>(domanda 4)</t>
    </r>
    <r>
      <rPr>
        <i/>
        <sz val="8"/>
        <rFont val="Arial"/>
        <family val="2"/>
      </rPr>
      <t xml:space="preserve"> </t>
    </r>
    <r>
      <rPr>
        <b/>
        <i/>
        <sz val="8"/>
        <color indexed="12"/>
        <rFont val="Arial"/>
        <family val="2"/>
      </rPr>
      <t>(solo rispondenti)</t>
    </r>
  </si>
  <si>
    <t>Emilia Romagna (solo rispondenti)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</si>
</sst>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"/>
    <numFmt numFmtId="171" formatCode="0.000"/>
    <numFmt numFmtId="172" formatCode="0.0"/>
    <numFmt numFmtId="173" formatCode="0.00000"/>
    <numFmt numFmtId="174" formatCode="_-* #,##0.0_-;\-* #,##0.0_-;_-* &quot;-&quot;??_-;_-@_-"/>
    <numFmt numFmtId="175" formatCode="_-* #,##0_-;\-* #,##0_-;_-* &quot;-&quot;??_-;_-@_-"/>
    <numFmt numFmtId="176" formatCode="_-* #,##0.0_-;\-* #,##0.0_-;_-* &quot;-&quot;?_-;_-@_-"/>
    <numFmt numFmtId="177" formatCode="0.000000"/>
    <numFmt numFmtId="178" formatCode="0.0000000"/>
    <numFmt numFmtId="179" formatCode="0.0%"/>
    <numFmt numFmtId="180" formatCode="0.00000000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color indexed="12"/>
      <name val="Arial"/>
      <family val="2"/>
    </font>
    <font>
      <b/>
      <i/>
      <sz val="8"/>
      <name val="Arial"/>
      <family val="2"/>
    </font>
    <font>
      <b/>
      <sz val="6.75"/>
      <name val="Arial"/>
      <family val="2"/>
    </font>
    <font>
      <sz val="8.5"/>
      <name val="Arial"/>
      <family val="0"/>
    </font>
    <font>
      <b/>
      <sz val="7"/>
      <name val="Times New Roman"/>
      <family val="1"/>
    </font>
    <font>
      <b/>
      <sz val="7"/>
      <color indexed="12"/>
      <name val="Times New Roman"/>
      <family val="1"/>
    </font>
    <font>
      <b/>
      <i/>
      <sz val="8.25"/>
      <name val="Arial"/>
      <family val="2"/>
    </font>
    <font>
      <b/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vertical="center"/>
    </xf>
    <xf numFmtId="0" fontId="2" fillId="3" borderId="3" xfId="0" applyNumberFormat="1" applyFont="1" applyFill="1" applyBorder="1" applyAlignment="1">
      <alignment horizontal="center" vertical="center"/>
    </xf>
    <xf numFmtId="172" fontId="2" fillId="3" borderId="0" xfId="0" applyNumberFormat="1" applyFont="1" applyFill="1" applyBorder="1" applyAlignment="1">
      <alignment horizontal="center" vertical="center"/>
    </xf>
    <xf numFmtId="0" fontId="2" fillId="4" borderId="0" xfId="0" applyNumberFormat="1" applyFont="1" applyFill="1" applyBorder="1" applyAlignment="1">
      <alignment horizontal="center" vertical="center"/>
    </xf>
    <xf numFmtId="172" fontId="2" fillId="4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72" fontId="2" fillId="2" borderId="0" xfId="0" applyNumberFormat="1" applyFont="1" applyFill="1" applyBorder="1" applyAlignment="1">
      <alignment horizontal="center" vertical="center"/>
    </xf>
    <xf numFmtId="0" fontId="2" fillId="5" borderId="0" xfId="0" applyNumberFormat="1" applyFont="1" applyFill="1" applyBorder="1" applyAlignment="1">
      <alignment horizontal="center" vertical="center"/>
    </xf>
    <xf numFmtId="172" fontId="2" fillId="5" borderId="0" xfId="0" applyNumberFormat="1" applyFont="1" applyFill="1" applyBorder="1" applyAlignment="1">
      <alignment horizontal="center" vertical="center"/>
    </xf>
    <xf numFmtId="0" fontId="2" fillId="6" borderId="0" xfId="0" applyNumberFormat="1" applyFont="1" applyFill="1" applyBorder="1" applyAlignment="1">
      <alignment horizontal="center" vertical="center"/>
    </xf>
    <xf numFmtId="172" fontId="2" fillId="6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vertical="center"/>
    </xf>
    <xf numFmtId="172" fontId="2" fillId="0" borderId="0" xfId="0" applyNumberFormat="1" applyFont="1" applyAlignment="1">
      <alignment vertical="center"/>
    </xf>
    <xf numFmtId="0" fontId="2" fillId="3" borderId="4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0" fontId="1" fillId="7" borderId="5" xfId="0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172" fontId="1" fillId="3" borderId="2" xfId="0" applyNumberFormat="1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 vertical="center"/>
    </xf>
    <xf numFmtId="172" fontId="1" fillId="4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172" fontId="1" fillId="2" borderId="2" xfId="0" applyNumberFormat="1" applyFont="1" applyFill="1" applyBorder="1" applyAlignment="1">
      <alignment horizontal="center" vertical="center"/>
    </xf>
    <xf numFmtId="0" fontId="1" fillId="5" borderId="2" xfId="0" applyNumberFormat="1" applyFont="1" applyFill="1" applyBorder="1" applyAlignment="1">
      <alignment horizontal="center" vertical="center"/>
    </xf>
    <xf numFmtId="172" fontId="1" fillId="5" borderId="2" xfId="0" applyNumberFormat="1" applyFont="1" applyFill="1" applyBorder="1" applyAlignment="1">
      <alignment horizontal="center" vertical="center"/>
    </xf>
    <xf numFmtId="0" fontId="1" fillId="6" borderId="2" xfId="0" applyNumberFormat="1" applyFont="1" applyFill="1" applyBorder="1" applyAlignment="1">
      <alignment horizontal="center" vertical="center"/>
    </xf>
    <xf numFmtId="172" fontId="1" fillId="6" borderId="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4" borderId="2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75" fontId="2" fillId="0" borderId="0" xfId="15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" fontId="1" fillId="2" borderId="7" xfId="15" applyNumberFormat="1" applyFont="1" applyFill="1" applyBorder="1" applyAlignment="1">
      <alignment horizontal="center" vertical="center"/>
    </xf>
    <xf numFmtId="1" fontId="1" fillId="2" borderId="8" xfId="15" applyNumberFormat="1" applyFont="1" applyFill="1" applyBorder="1" applyAlignment="1">
      <alignment horizontal="center" vertical="center"/>
    </xf>
    <xf numFmtId="1" fontId="1" fillId="2" borderId="0" xfId="15" applyNumberFormat="1" applyFont="1" applyFill="1" applyBorder="1" applyAlignment="1">
      <alignment horizontal="center" vertical="center"/>
    </xf>
    <xf numFmtId="1" fontId="1" fillId="7" borderId="7" xfId="15" applyNumberFormat="1" applyFont="1" applyFill="1" applyBorder="1" applyAlignment="1">
      <alignment horizontal="center" vertical="center"/>
    </xf>
    <xf numFmtId="1" fontId="1" fillId="3" borderId="8" xfId="15" applyNumberFormat="1" applyFont="1" applyFill="1" applyBorder="1" applyAlignment="1">
      <alignment horizontal="center" vertical="center"/>
    </xf>
    <xf numFmtId="1" fontId="1" fillId="3" borderId="0" xfId="15" applyNumberFormat="1" applyFont="1" applyFill="1" applyBorder="1" applyAlignment="1">
      <alignment horizontal="center" vertical="center"/>
    </xf>
    <xf numFmtId="1" fontId="1" fillId="3" borderId="7" xfId="15" applyNumberFormat="1" applyFont="1" applyFill="1" applyBorder="1" applyAlignment="1">
      <alignment horizontal="center" vertical="center"/>
    </xf>
    <xf numFmtId="1" fontId="1" fillId="7" borderId="8" xfId="15" applyNumberFormat="1" applyFont="1" applyFill="1" applyBorder="1" applyAlignment="1">
      <alignment horizontal="center" vertical="center"/>
    </xf>
    <xf numFmtId="1" fontId="1" fillId="7" borderId="0" xfId="15" applyNumberFormat="1" applyFont="1" applyFill="1" applyBorder="1" applyAlignment="1">
      <alignment horizontal="center" vertical="center"/>
    </xf>
    <xf numFmtId="1" fontId="1" fillId="6" borderId="9" xfId="15" applyNumberFormat="1" applyFont="1" applyFill="1" applyBorder="1" applyAlignment="1">
      <alignment horizontal="center" vertical="center"/>
    </xf>
    <xf numFmtId="1" fontId="1" fillId="5" borderId="8" xfId="15" applyNumberFormat="1" applyFont="1" applyFill="1" applyBorder="1" applyAlignment="1">
      <alignment horizontal="center" vertical="center"/>
    </xf>
    <xf numFmtId="1" fontId="1" fillId="5" borderId="0" xfId="15" applyNumberFormat="1" applyFont="1" applyFill="1" applyBorder="1" applyAlignment="1">
      <alignment horizontal="center" vertical="center"/>
    </xf>
    <xf numFmtId="1" fontId="1" fillId="5" borderId="7" xfId="15" applyNumberFormat="1" applyFont="1" applyFill="1" applyBorder="1" applyAlignment="1">
      <alignment horizontal="center" vertical="center"/>
    </xf>
    <xf numFmtId="1" fontId="1" fillId="6" borderId="3" xfId="15" applyNumberFormat="1" applyFont="1" applyFill="1" applyBorder="1" applyAlignment="1">
      <alignment horizontal="center" vertical="center"/>
    </xf>
    <xf numFmtId="1" fontId="1" fillId="6" borderId="4" xfId="15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75" b="1" i="0" u="none" baseline="0">
                <a:latin typeface="Arial"/>
                <a:ea typeface="Arial"/>
                <a:cs typeface="Arial"/>
              </a:rPr>
              <a:t>NORD  
(dati pesati)</a:t>
            </a:r>
          </a:p>
        </c:rich>
      </c:tx>
      <c:layout>
        <c:manualLayout>
          <c:xMode val="factor"/>
          <c:yMode val="factor"/>
          <c:x val="0.376"/>
          <c:y val="-0.021"/>
        </c:manualLayout>
      </c:layout>
      <c:spPr>
        <a:gradFill rotWithShape="1">
          <a:gsLst>
            <a:gs pos="0">
              <a:srgbClr val="CCCCFF"/>
            </a:gs>
            <a:gs pos="100000">
              <a:srgbClr val="CC99FF"/>
            </a:gs>
          </a:gsLst>
          <a:lin ang="5400000" scaled="1"/>
        </a:gradFill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425"/>
          <c:y val="0.42375"/>
          <c:w val="0.431"/>
          <c:h val="0.248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1" u="none" baseline="0">
                        <a:latin typeface="Arial"/>
                        <a:ea typeface="Arial"/>
                        <a:cs typeface="Arial"/>
                      </a:rPr>
                      <a:t>A
57,1%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1" u="none" baseline="0">
                        <a:latin typeface="Arial"/>
                        <a:ea typeface="Arial"/>
                        <a:cs typeface="Arial"/>
                      </a:rPr>
                      <a:t>B
36,1%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1" u="none" baseline="0">
                        <a:latin typeface="Arial"/>
                        <a:ea typeface="Arial"/>
                        <a:cs typeface="Arial"/>
                      </a:rPr>
                      <a:t>Oggetto misto (A+B)
2,5%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1" u="none" baseline="0">
                        <a:latin typeface="Arial"/>
                        <a:ea typeface="Arial"/>
                        <a:cs typeface="Arial"/>
                      </a:rPr>
                      <a:t>Consorzio
4,3%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'tipo internet '!$B$24:$E$24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Oggetto misto (A+B)</c:v>
                </c:pt>
                <c:pt idx="3">
                  <c:v>Consorzio</c:v>
                </c:pt>
              </c:strCache>
            </c:strRef>
          </c:cat>
          <c:val>
            <c:numRef>
              <c:f>'tipo internet '!$B$26:$E$26</c:f>
              <c:numCache>
                <c:ptCount val="4"/>
                <c:pt idx="0">
                  <c:v>1589</c:v>
                </c:pt>
                <c:pt idx="1">
                  <c:v>1006</c:v>
                </c:pt>
                <c:pt idx="2">
                  <c:v>70</c:v>
                </c:pt>
                <c:pt idx="3">
                  <c:v>120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CC"/>
        </a:gs>
      </a:gsLst>
      <a:lin ang="54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/>
              <a:t>EMILIA ROMAGNA
 (dati pesati)</a:t>
            </a:r>
          </a:p>
        </c:rich>
      </c:tx>
      <c:layout>
        <c:manualLayout>
          <c:xMode val="factor"/>
          <c:yMode val="factor"/>
          <c:x val="0.37225"/>
          <c:y val="-0.01075"/>
        </c:manualLayout>
      </c:layout>
      <c:spPr>
        <a:gradFill rotWithShape="1">
          <a:gsLst>
            <a:gs pos="0">
              <a:srgbClr val="99CCFF"/>
            </a:gs>
            <a:gs pos="100000">
              <a:srgbClr val="CC99FF"/>
            </a:gs>
          </a:gsLst>
          <a:lin ang="5400000" scaled="1"/>
        </a:gradFill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45"/>
          <c:y val="0.435"/>
          <c:w val="0.41125"/>
          <c:h val="0.241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25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'tipo internet '!$B$24:$E$24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Oggetto misto (A+B)</c:v>
                </c:pt>
                <c:pt idx="3">
                  <c:v>Consorzio</c:v>
                </c:pt>
              </c:strCache>
            </c:strRef>
          </c:cat>
          <c:val>
            <c:numRef>
              <c:f>'tipo internet '!$B$27:$E$27</c:f>
              <c:numCache>
                <c:ptCount val="4"/>
                <c:pt idx="0">
                  <c:v>249.07618826442746</c:v>
                </c:pt>
                <c:pt idx="1">
                  <c:v>142.29392340740364</c:v>
                </c:pt>
                <c:pt idx="2">
                  <c:v>33.759383351702844</c:v>
                </c:pt>
                <c:pt idx="3">
                  <c:v>18.87050497646611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FFCC00"/>
        </a:gs>
      </a:gsLst>
      <a:lin ang="54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FF"/>
                </a:solidFill>
              </a:rPr>
              <a:t>EMILIA ROMAGNA</a:t>
            </a:r>
            <a:r>
              <a:rPr lang="en-US" cap="none" sz="700" b="1" i="0" u="none" baseline="0"/>
              <a:t>
</a:t>
            </a:r>
            <a:r>
              <a:rPr lang="en-US" cap="none" sz="700" b="1" i="0" u="none" baseline="0">
                <a:solidFill>
                  <a:srgbClr val="0000FF"/>
                </a:solidFill>
              </a:rPr>
              <a:t> (solo rispondenti)</a:t>
            </a:r>
          </a:p>
        </c:rich>
      </c:tx>
      <c:layout>
        <c:manualLayout>
          <c:xMode val="factor"/>
          <c:yMode val="factor"/>
          <c:x val="0.279"/>
          <c:y val="-0.00525"/>
        </c:manualLayout>
      </c:layout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path path="rect">
            <a:fillToRect l="50000" t="50000" r="50000" b="50000"/>
          </a:path>
        </a:gradFill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2"/>
          <c:y val="0.435"/>
          <c:w val="0.435"/>
          <c:h val="0.241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25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'tipo internet '!$B$24:$E$24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Oggetto misto (A+B)</c:v>
                </c:pt>
                <c:pt idx="3">
                  <c:v>Consorzio</c:v>
                </c:pt>
              </c:strCache>
            </c:strRef>
          </c:cat>
          <c:val>
            <c:numRef>
              <c:f>'tipo internet '!$B$28:$E$28</c:f>
              <c:numCache>
                <c:ptCount val="4"/>
                <c:pt idx="0">
                  <c:v>195</c:v>
                </c:pt>
                <c:pt idx="1">
                  <c:v>113</c:v>
                </c:pt>
                <c:pt idx="2">
                  <c:v>27</c:v>
                </c:pt>
                <c:pt idx="3">
                  <c:v>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FFFF99"/>
        </a:gs>
      </a:gsLst>
      <a:lin ang="54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ITALIA  
(dati pesati)</a:t>
            </a:r>
          </a:p>
        </c:rich>
      </c:tx>
      <c:layout>
        <c:manualLayout>
          <c:xMode val="factor"/>
          <c:yMode val="factor"/>
          <c:x val="0.376"/>
          <c:y val="-0.021"/>
        </c:manualLayout>
      </c:layout>
      <c:spPr>
        <a:gradFill rotWithShape="1">
          <a:gsLst>
            <a:gs pos="0">
              <a:srgbClr val="FFFF99"/>
            </a:gs>
            <a:gs pos="100000">
              <a:srgbClr val="99CCFF"/>
            </a:gs>
          </a:gsLst>
          <a:lin ang="5400000" scaled="1"/>
        </a:gradFill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3"/>
          <c:y val="0.4255"/>
          <c:w val="0.43325"/>
          <c:h val="0.248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'tipo internet '!$B$24:$E$24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Oggetto misto (A+B)</c:v>
                </c:pt>
                <c:pt idx="3">
                  <c:v>Consorzio</c:v>
                </c:pt>
              </c:strCache>
            </c:strRef>
          </c:cat>
          <c:val>
            <c:numRef>
              <c:f>'tipo internet '!$B$25:$E$25</c:f>
              <c:numCache>
                <c:ptCount val="4"/>
                <c:pt idx="0">
                  <c:v>3259</c:v>
                </c:pt>
                <c:pt idx="1">
                  <c:v>1827</c:v>
                </c:pt>
                <c:pt idx="2">
                  <c:v>232</c:v>
                </c:pt>
                <c:pt idx="3">
                  <c:v>197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lin ang="54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31</xdr:row>
      <xdr:rowOff>0</xdr:rowOff>
    </xdr:from>
    <xdr:to>
      <xdr:col>11</xdr:col>
      <xdr:colOff>552450</xdr:colOff>
      <xdr:row>44</xdr:row>
      <xdr:rowOff>9525</xdr:rowOff>
    </xdr:to>
    <xdr:graphicFrame>
      <xdr:nvGraphicFramePr>
        <xdr:cNvPr id="1" name="Chart 2"/>
        <xdr:cNvGraphicFramePr/>
      </xdr:nvGraphicFramePr>
      <xdr:xfrm>
        <a:off x="3381375" y="7620000"/>
        <a:ext cx="296227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19050</xdr:rowOff>
    </xdr:from>
    <xdr:to>
      <xdr:col>4</xdr:col>
      <xdr:colOff>571500</xdr:colOff>
      <xdr:row>58</xdr:row>
      <xdr:rowOff>66675</xdr:rowOff>
    </xdr:to>
    <xdr:graphicFrame>
      <xdr:nvGraphicFramePr>
        <xdr:cNvPr id="2" name="Chart 3"/>
        <xdr:cNvGraphicFramePr/>
      </xdr:nvGraphicFramePr>
      <xdr:xfrm>
        <a:off x="0" y="9867900"/>
        <a:ext cx="300990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371475</xdr:colOff>
      <xdr:row>45</xdr:row>
      <xdr:rowOff>19050</xdr:rowOff>
    </xdr:from>
    <xdr:to>
      <xdr:col>11</xdr:col>
      <xdr:colOff>561975</xdr:colOff>
      <xdr:row>58</xdr:row>
      <xdr:rowOff>66675</xdr:rowOff>
    </xdr:to>
    <xdr:graphicFrame>
      <xdr:nvGraphicFramePr>
        <xdr:cNvPr id="3" name="Chart 4"/>
        <xdr:cNvGraphicFramePr/>
      </xdr:nvGraphicFramePr>
      <xdr:xfrm>
        <a:off x="3400425" y="9867900"/>
        <a:ext cx="29527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31</xdr:row>
      <xdr:rowOff>9525</xdr:rowOff>
    </xdr:from>
    <xdr:to>
      <xdr:col>4</xdr:col>
      <xdr:colOff>571500</xdr:colOff>
      <xdr:row>44</xdr:row>
      <xdr:rowOff>28575</xdr:rowOff>
    </xdr:to>
    <xdr:graphicFrame>
      <xdr:nvGraphicFramePr>
        <xdr:cNvPr id="4" name="Chart 6"/>
        <xdr:cNvGraphicFramePr/>
      </xdr:nvGraphicFramePr>
      <xdr:xfrm>
        <a:off x="38100" y="7629525"/>
        <a:ext cx="2971800" cy="2085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11.28125" style="3" customWidth="1"/>
    <col min="2" max="4" width="8.421875" style="3" customWidth="1"/>
    <col min="5" max="5" width="8.8515625" style="3" customWidth="1"/>
    <col min="6" max="6" width="8.421875" style="3" customWidth="1"/>
    <col min="7" max="7" width="5.7109375" style="3" customWidth="1"/>
    <col min="8" max="9" width="6.421875" style="3" customWidth="1"/>
    <col min="10" max="10" width="6.7109375" style="3" customWidth="1"/>
    <col min="11" max="11" width="7.7109375" style="3" customWidth="1"/>
    <col min="12" max="12" width="9.140625" style="3" customWidth="1"/>
    <col min="13" max="13" width="3.7109375" style="3" customWidth="1"/>
    <col min="14" max="19" width="14.140625" style="3" customWidth="1"/>
    <col min="20" max="16384" width="9.140625" style="3" customWidth="1"/>
  </cols>
  <sheetData>
    <row r="3" spans="1:8" ht="11.25">
      <c r="A3" s="1" t="s">
        <v>0</v>
      </c>
      <c r="B3" s="2"/>
      <c r="C3" s="2"/>
      <c r="D3" s="2"/>
      <c r="E3" s="2"/>
      <c r="F3" s="2"/>
      <c r="G3" s="2"/>
      <c r="H3" s="2"/>
    </row>
    <row r="4" ht="12" thickBot="1">
      <c r="A4" s="4" t="s">
        <v>26</v>
      </c>
    </row>
    <row r="5" spans="1:11" ht="15" customHeight="1">
      <c r="A5" s="68" t="s">
        <v>1</v>
      </c>
      <c r="B5" s="65" t="s">
        <v>2</v>
      </c>
      <c r="C5" s="66"/>
      <c r="D5" s="66"/>
      <c r="E5" s="66"/>
      <c r="F5" s="66"/>
      <c r="G5" s="66"/>
      <c r="H5" s="66"/>
      <c r="I5" s="66"/>
      <c r="J5" s="66"/>
      <c r="K5" s="67"/>
    </row>
    <row r="6" spans="1:11" ht="22.5" customHeight="1">
      <c r="A6" s="69"/>
      <c r="B6" s="71" t="s">
        <v>3</v>
      </c>
      <c r="C6" s="72"/>
      <c r="D6" s="73" t="s">
        <v>4</v>
      </c>
      <c r="E6" s="73"/>
      <c r="F6" s="74" t="s">
        <v>5</v>
      </c>
      <c r="G6" s="74"/>
      <c r="H6" s="75" t="s">
        <v>6</v>
      </c>
      <c r="I6" s="75"/>
      <c r="J6" s="81" t="s">
        <v>7</v>
      </c>
      <c r="K6" s="81"/>
    </row>
    <row r="7" spans="1:11" ht="15" customHeight="1">
      <c r="A7" s="70"/>
      <c r="B7" s="5" t="s">
        <v>8</v>
      </c>
      <c r="C7" s="6" t="s">
        <v>9</v>
      </c>
      <c r="D7" s="7" t="s">
        <v>8</v>
      </c>
      <c r="E7" s="7" t="s">
        <v>9</v>
      </c>
      <c r="F7" s="10" t="s">
        <v>8</v>
      </c>
      <c r="G7" s="10" t="s">
        <v>9</v>
      </c>
      <c r="H7" s="8" t="s">
        <v>8</v>
      </c>
      <c r="I7" s="8" t="s">
        <v>9</v>
      </c>
      <c r="J7" s="9" t="s">
        <v>8</v>
      </c>
      <c r="K7" s="9" t="s">
        <v>9</v>
      </c>
    </row>
    <row r="8" spans="1:15" ht="15" customHeight="1">
      <c r="A8" s="11" t="s">
        <v>10</v>
      </c>
      <c r="B8" s="12">
        <v>13</v>
      </c>
      <c r="C8" s="13">
        <f aca="true" t="shared" si="0" ref="C8:C17">B8/$B$17*100</f>
        <v>6.666666666666667</v>
      </c>
      <c r="D8" s="14">
        <v>10</v>
      </c>
      <c r="E8" s="15">
        <f aca="true" t="shared" si="1" ref="E8:E17">D8/$D$17*100</f>
        <v>8.849557522123893</v>
      </c>
      <c r="F8" s="16"/>
      <c r="G8" s="17"/>
      <c r="H8" s="18"/>
      <c r="I8" s="19"/>
      <c r="J8" s="20">
        <v>23</v>
      </c>
      <c r="K8" s="21">
        <f aca="true" t="shared" si="2" ref="K8:K17">J8/$J$17*100</f>
        <v>6.571428571428571</v>
      </c>
      <c r="L8" s="22"/>
      <c r="M8" s="23"/>
      <c r="N8" s="22"/>
      <c r="O8" s="22"/>
    </row>
    <row r="9" spans="1:15" ht="15" customHeight="1">
      <c r="A9" s="11" t="s">
        <v>11</v>
      </c>
      <c r="B9" s="24">
        <v>26</v>
      </c>
      <c r="C9" s="13">
        <f t="shared" si="0"/>
        <v>13.333333333333334</v>
      </c>
      <c r="D9" s="14">
        <v>11</v>
      </c>
      <c r="E9" s="15">
        <f t="shared" si="1"/>
        <v>9.734513274336283</v>
      </c>
      <c r="F9" s="16">
        <v>4</v>
      </c>
      <c r="G9" s="17">
        <f aca="true" t="shared" si="3" ref="G9:G17">F9/$F$17*100</f>
        <v>14.814814814814813</v>
      </c>
      <c r="H9" s="18">
        <v>1</v>
      </c>
      <c r="I9" s="19">
        <f>H9/$H$17*100</f>
        <v>6.666666666666667</v>
      </c>
      <c r="J9" s="20">
        <v>42</v>
      </c>
      <c r="K9" s="21">
        <f t="shared" si="2"/>
        <v>12</v>
      </c>
      <c r="L9" s="22"/>
      <c r="M9" s="22"/>
      <c r="N9" s="22"/>
      <c r="O9" s="22"/>
    </row>
    <row r="10" spans="1:15" ht="15" customHeight="1">
      <c r="A10" s="11" t="s">
        <v>12</v>
      </c>
      <c r="B10" s="24">
        <v>28</v>
      </c>
      <c r="C10" s="13">
        <f t="shared" si="0"/>
        <v>14.358974358974358</v>
      </c>
      <c r="D10" s="14">
        <v>16</v>
      </c>
      <c r="E10" s="15">
        <f t="shared" si="1"/>
        <v>14.15929203539823</v>
      </c>
      <c r="F10" s="16">
        <v>2</v>
      </c>
      <c r="G10" s="17">
        <f t="shared" si="3"/>
        <v>7.4074074074074066</v>
      </c>
      <c r="H10" s="18">
        <v>2</v>
      </c>
      <c r="I10" s="19">
        <f>H10/$H$17*100</f>
        <v>13.333333333333334</v>
      </c>
      <c r="J10" s="20">
        <v>49</v>
      </c>
      <c r="K10" s="21">
        <f t="shared" si="2"/>
        <v>14.000000000000002</v>
      </c>
      <c r="L10" s="22"/>
      <c r="M10" s="22"/>
      <c r="N10" s="22"/>
      <c r="O10" s="22"/>
    </row>
    <row r="11" spans="1:15" ht="15" customHeight="1">
      <c r="A11" s="11" t="s">
        <v>13</v>
      </c>
      <c r="B11" s="24">
        <v>9</v>
      </c>
      <c r="C11" s="13">
        <f t="shared" si="0"/>
        <v>4.615384615384616</v>
      </c>
      <c r="D11" s="14">
        <v>16</v>
      </c>
      <c r="E11" s="15">
        <f t="shared" si="1"/>
        <v>14.15929203539823</v>
      </c>
      <c r="F11" s="16">
        <v>5</v>
      </c>
      <c r="G11" s="17">
        <f t="shared" si="3"/>
        <v>18.51851851851852</v>
      </c>
      <c r="H11" s="18">
        <v>2</v>
      </c>
      <c r="I11" s="19">
        <f>H11/$H$17*100</f>
        <v>13.333333333333334</v>
      </c>
      <c r="J11" s="20">
        <v>32</v>
      </c>
      <c r="K11" s="21">
        <f t="shared" si="2"/>
        <v>9.142857142857142</v>
      </c>
      <c r="L11" s="22"/>
      <c r="M11" s="22"/>
      <c r="N11" s="22"/>
      <c r="O11" s="22"/>
    </row>
    <row r="12" spans="1:15" ht="15" customHeight="1">
      <c r="A12" s="11" t="s">
        <v>14</v>
      </c>
      <c r="B12" s="24">
        <v>37</v>
      </c>
      <c r="C12" s="13">
        <f t="shared" si="0"/>
        <v>18.974358974358974</v>
      </c>
      <c r="D12" s="14">
        <v>20</v>
      </c>
      <c r="E12" s="15">
        <f t="shared" si="1"/>
        <v>17.699115044247787</v>
      </c>
      <c r="F12" s="16">
        <v>5</v>
      </c>
      <c r="G12" s="17">
        <f t="shared" si="3"/>
        <v>18.51851851851852</v>
      </c>
      <c r="H12" s="18">
        <v>3</v>
      </c>
      <c r="I12" s="19">
        <f>H12/$H$17*100</f>
        <v>20</v>
      </c>
      <c r="J12" s="20">
        <v>64</v>
      </c>
      <c r="K12" s="21">
        <f t="shared" si="2"/>
        <v>18.285714285714285</v>
      </c>
      <c r="L12" s="22"/>
      <c r="M12" s="25"/>
      <c r="N12" s="22"/>
      <c r="O12" s="22"/>
    </row>
    <row r="13" spans="1:15" ht="15" customHeight="1">
      <c r="A13" s="11" t="s">
        <v>15</v>
      </c>
      <c r="B13" s="24">
        <v>13</v>
      </c>
      <c r="C13" s="13">
        <f t="shared" si="0"/>
        <v>6.666666666666667</v>
      </c>
      <c r="D13" s="14">
        <v>5</v>
      </c>
      <c r="E13" s="15">
        <f t="shared" si="1"/>
        <v>4.424778761061947</v>
      </c>
      <c r="F13" s="16">
        <v>1</v>
      </c>
      <c r="G13" s="17">
        <f t="shared" si="3"/>
        <v>3.7037037037037033</v>
      </c>
      <c r="H13" s="18"/>
      <c r="I13" s="19"/>
      <c r="J13" s="20">
        <v>19</v>
      </c>
      <c r="K13" s="21">
        <f t="shared" si="2"/>
        <v>5.428571428571429</v>
      </c>
      <c r="L13" s="22"/>
      <c r="M13" s="22"/>
      <c r="N13" s="22"/>
      <c r="O13" s="22"/>
    </row>
    <row r="14" spans="1:15" ht="15" customHeight="1">
      <c r="A14" s="11" t="s">
        <v>16</v>
      </c>
      <c r="B14" s="24">
        <v>17</v>
      </c>
      <c r="C14" s="13">
        <f t="shared" si="0"/>
        <v>8.717948717948717</v>
      </c>
      <c r="D14" s="14">
        <v>6</v>
      </c>
      <c r="E14" s="15">
        <f t="shared" si="1"/>
        <v>5.3097345132743365</v>
      </c>
      <c r="F14" s="16">
        <v>1</v>
      </c>
      <c r="G14" s="17">
        <f t="shared" si="3"/>
        <v>3.7037037037037033</v>
      </c>
      <c r="H14" s="18">
        <v>2</v>
      </c>
      <c r="I14" s="19">
        <f>H14/$H$17*100</f>
        <v>13.333333333333334</v>
      </c>
      <c r="J14" s="20">
        <v>26</v>
      </c>
      <c r="K14" s="21">
        <f t="shared" si="2"/>
        <v>7.428571428571429</v>
      </c>
      <c r="L14" s="22"/>
      <c r="M14" s="22"/>
      <c r="N14" s="22"/>
      <c r="O14" s="22"/>
    </row>
    <row r="15" spans="1:15" ht="15" customHeight="1">
      <c r="A15" s="11" t="s">
        <v>17</v>
      </c>
      <c r="B15" s="24">
        <v>30</v>
      </c>
      <c r="C15" s="13">
        <f t="shared" si="0"/>
        <v>15.384615384615385</v>
      </c>
      <c r="D15" s="14">
        <v>13</v>
      </c>
      <c r="E15" s="15">
        <f t="shared" si="1"/>
        <v>11.504424778761061</v>
      </c>
      <c r="F15" s="16">
        <v>6</v>
      </c>
      <c r="G15" s="17">
        <f t="shared" si="3"/>
        <v>22.22222222222222</v>
      </c>
      <c r="H15" s="18">
        <v>2</v>
      </c>
      <c r="I15" s="19">
        <f>H15/$H$17*100</f>
        <v>13.333333333333334</v>
      </c>
      <c r="J15" s="20">
        <v>51</v>
      </c>
      <c r="K15" s="21">
        <f t="shared" si="2"/>
        <v>14.571428571428571</v>
      </c>
      <c r="L15" s="22"/>
      <c r="M15" s="22"/>
      <c r="N15" s="22"/>
      <c r="O15" s="22"/>
    </row>
    <row r="16" spans="1:15" ht="15" customHeight="1">
      <c r="A16" s="11" t="s">
        <v>18</v>
      </c>
      <c r="B16" s="24">
        <v>22</v>
      </c>
      <c r="C16" s="13">
        <f t="shared" si="0"/>
        <v>11.282051282051283</v>
      </c>
      <c r="D16" s="14">
        <v>16</v>
      </c>
      <c r="E16" s="15">
        <f t="shared" si="1"/>
        <v>14.15929203539823</v>
      </c>
      <c r="F16" s="16">
        <v>3</v>
      </c>
      <c r="G16" s="17">
        <f t="shared" si="3"/>
        <v>11.11111111111111</v>
      </c>
      <c r="H16" s="18">
        <v>3</v>
      </c>
      <c r="I16" s="19">
        <f>H16/$H$17*100</f>
        <v>20</v>
      </c>
      <c r="J16" s="20">
        <v>44</v>
      </c>
      <c r="K16" s="21">
        <f t="shared" si="2"/>
        <v>12.571428571428573</v>
      </c>
      <c r="L16" s="22"/>
      <c r="M16" s="22"/>
      <c r="N16" s="22"/>
      <c r="O16" s="22"/>
    </row>
    <row r="17" spans="1:15" ht="24" customHeight="1">
      <c r="A17" s="26" t="s">
        <v>19</v>
      </c>
      <c r="B17" s="27">
        <f>SUM(B8:B16)</f>
        <v>195</v>
      </c>
      <c r="C17" s="28">
        <f t="shared" si="0"/>
        <v>100</v>
      </c>
      <c r="D17" s="29">
        <f>SUM(D8:D16)</f>
        <v>113</v>
      </c>
      <c r="E17" s="30">
        <f t="shared" si="1"/>
        <v>100</v>
      </c>
      <c r="F17" s="31">
        <f>SUM(F8:F16)</f>
        <v>27</v>
      </c>
      <c r="G17" s="32">
        <f t="shared" si="3"/>
        <v>100</v>
      </c>
      <c r="H17" s="33">
        <f>SUM(H8:H16)</f>
        <v>15</v>
      </c>
      <c r="I17" s="34">
        <f>H17/$H$17*100</f>
        <v>100</v>
      </c>
      <c r="J17" s="35">
        <f>SUM(J8:J16)</f>
        <v>350</v>
      </c>
      <c r="K17" s="36">
        <f t="shared" si="2"/>
        <v>100</v>
      </c>
      <c r="L17" s="22"/>
      <c r="M17" s="22"/>
      <c r="N17" s="22"/>
      <c r="O17" s="22"/>
    </row>
    <row r="18" spans="1:15" ht="15" customHeight="1">
      <c r="A18" s="37"/>
      <c r="B18" s="80"/>
      <c r="C18" s="80"/>
      <c r="D18" s="80"/>
      <c r="E18" s="80"/>
      <c r="F18" s="80"/>
      <c r="G18" s="80"/>
      <c r="H18" s="80"/>
      <c r="I18" s="80"/>
      <c r="J18" s="80"/>
      <c r="L18" s="22"/>
      <c r="M18" s="22"/>
      <c r="N18" s="22"/>
      <c r="O18" s="22"/>
    </row>
    <row r="19" spans="1:15" ht="15" customHeight="1">
      <c r="A19" s="38"/>
      <c r="B19" s="39"/>
      <c r="C19" s="39"/>
      <c r="D19" s="39"/>
      <c r="E19" s="39"/>
      <c r="F19" s="39"/>
      <c r="G19" s="39"/>
      <c r="H19" s="39"/>
      <c r="I19" s="39"/>
      <c r="J19" s="39"/>
      <c r="L19" s="22"/>
      <c r="M19" s="22"/>
      <c r="N19" s="22"/>
      <c r="O19" s="22"/>
    </row>
    <row r="20" spans="7:15" ht="15" customHeight="1">
      <c r="G20" s="39"/>
      <c r="H20" s="39"/>
      <c r="I20" s="39"/>
      <c r="J20" s="39"/>
      <c r="L20" s="22"/>
      <c r="M20" s="22"/>
      <c r="N20" s="22"/>
      <c r="O20" s="22"/>
    </row>
    <row r="21" spans="1:8" ht="11.25">
      <c r="A21" s="1" t="s">
        <v>20</v>
      </c>
      <c r="B21" s="2"/>
      <c r="C21" s="2"/>
      <c r="D21" s="2"/>
      <c r="E21" s="2"/>
      <c r="F21" s="2"/>
      <c r="G21" s="2"/>
      <c r="H21" s="2"/>
    </row>
    <row r="22" ht="12" thickBot="1">
      <c r="A22" s="40"/>
    </row>
    <row r="23" spans="1:13" ht="24.75" customHeight="1">
      <c r="A23" s="78" t="s">
        <v>21</v>
      </c>
      <c r="B23" s="76" t="s">
        <v>2</v>
      </c>
      <c r="C23" s="77"/>
      <c r="D23" s="77"/>
      <c r="E23" s="77"/>
      <c r="F23" s="77"/>
      <c r="M23"/>
    </row>
    <row r="24" spans="1:13" ht="40.5" customHeight="1">
      <c r="A24" s="79"/>
      <c r="B24" s="63" t="s">
        <v>3</v>
      </c>
      <c r="C24" s="8" t="s">
        <v>4</v>
      </c>
      <c r="D24" s="64" t="s">
        <v>5</v>
      </c>
      <c r="E24" s="6" t="s">
        <v>6</v>
      </c>
      <c r="F24" s="10" t="s">
        <v>7</v>
      </c>
      <c r="M24"/>
    </row>
    <row r="25" spans="1:13" ht="34.5" customHeight="1">
      <c r="A25" s="41" t="s">
        <v>22</v>
      </c>
      <c r="B25" s="61">
        <v>3259</v>
      </c>
      <c r="C25" s="58">
        <v>1827</v>
      </c>
      <c r="D25" s="55">
        <v>232</v>
      </c>
      <c r="E25" s="52">
        <v>197</v>
      </c>
      <c r="F25" s="49">
        <f>SUM(B25:E25)</f>
        <v>5515</v>
      </c>
      <c r="H25" s="23"/>
      <c r="I25" s="23"/>
      <c r="J25" s="23"/>
      <c r="K25" s="23"/>
      <c r="M25"/>
    </row>
    <row r="26" spans="1:13" ht="34.5" customHeight="1">
      <c r="A26" s="42" t="s">
        <v>23</v>
      </c>
      <c r="B26" s="62">
        <f>941+648</f>
        <v>1589</v>
      </c>
      <c r="C26" s="59">
        <f>614+392</f>
        <v>1006</v>
      </c>
      <c r="D26" s="56">
        <f>19+51</f>
        <v>70</v>
      </c>
      <c r="E26" s="53">
        <f>67+53</f>
        <v>120</v>
      </c>
      <c r="F26" s="50">
        <f>SUM(B26:E26)</f>
        <v>2785</v>
      </c>
      <c r="M26"/>
    </row>
    <row r="27" spans="1:13" ht="34.5" customHeight="1">
      <c r="A27" s="43" t="s">
        <v>24</v>
      </c>
      <c r="B27" s="62">
        <v>249.07618826442746</v>
      </c>
      <c r="C27" s="59">
        <v>142.29392340740364</v>
      </c>
      <c r="D27" s="56">
        <v>33.759383351702844</v>
      </c>
      <c r="E27" s="53">
        <v>18.87050497646611</v>
      </c>
      <c r="F27" s="50">
        <f>SUM(B27:E27)</f>
        <v>444.00000000000006</v>
      </c>
      <c r="M27"/>
    </row>
    <row r="28" spans="1:13" ht="45.75" thickBot="1">
      <c r="A28" s="44" t="s">
        <v>27</v>
      </c>
      <c r="B28" s="57">
        <v>195</v>
      </c>
      <c r="C28" s="60">
        <v>113</v>
      </c>
      <c r="D28" s="51">
        <v>27</v>
      </c>
      <c r="E28" s="54">
        <v>15</v>
      </c>
      <c r="F28" s="48">
        <f>SUM(B28:E28)</f>
        <v>350</v>
      </c>
      <c r="M28"/>
    </row>
    <row r="29" spans="1:10" ht="34.5" customHeight="1">
      <c r="A29" s="45"/>
      <c r="B29" s="46"/>
      <c r="C29" s="46"/>
      <c r="D29" s="46"/>
      <c r="E29" s="46"/>
      <c r="F29" s="46"/>
      <c r="G29" s="46"/>
      <c r="H29" s="46"/>
      <c r="I29" s="46"/>
      <c r="J29" s="46"/>
    </row>
    <row r="30" spans="1:10" ht="11.25">
      <c r="A30" s="1" t="s">
        <v>25</v>
      </c>
      <c r="B30" s="2"/>
      <c r="C30" s="2"/>
      <c r="D30" s="2"/>
      <c r="E30" s="2"/>
      <c r="F30" s="2"/>
      <c r="G30" s="2"/>
      <c r="H30" s="2"/>
      <c r="I30" s="2"/>
      <c r="J30" s="2"/>
    </row>
    <row r="35" ht="11.25">
      <c r="O35" s="47"/>
    </row>
  </sheetData>
  <mergeCells count="10">
    <mergeCell ref="B23:F23"/>
    <mergeCell ref="A23:A24"/>
    <mergeCell ref="B18:J18"/>
    <mergeCell ref="J6:K6"/>
    <mergeCell ref="B5:K5"/>
    <mergeCell ref="A5:A7"/>
    <mergeCell ref="B6:C6"/>
    <mergeCell ref="D6:E6"/>
    <mergeCell ref="F6:G6"/>
    <mergeCell ref="H6:I6"/>
  </mergeCells>
  <printOptions horizontalCentered="1"/>
  <pageMargins left="0.7874015748031497" right="0.7874015748031497" top="0.3937007874015748" bottom="0.3937007874015748" header="0.11811023622047245" footer="0.11811023622047245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Regione Emilia-Romagna</cp:lastModifiedBy>
  <cp:lastPrinted>2005-03-18T11:22:40Z</cp:lastPrinted>
  <dcterms:created xsi:type="dcterms:W3CDTF">2005-03-04T14:14:56Z</dcterms:created>
  <dcterms:modified xsi:type="dcterms:W3CDTF">2005-05-19T10:08:17Z</dcterms:modified>
  <cp:category/>
  <cp:version/>
  <cp:contentType/>
  <cp:contentStatus/>
</cp:coreProperties>
</file>