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865" windowHeight="8310" tabRatio="729" activeTab="0"/>
  </bookViews>
  <sheets>
    <sheet name="iscritti tuttinidi 04_05" sheetId="1" r:id="rId1"/>
    <sheet name="iscritti nidi Comuni_EEPP" sheetId="2" r:id="rId2"/>
    <sheet name="iscrit nidi Co_EEPP gest indir" sheetId="3" r:id="rId3"/>
    <sheet name="B nidi 04_05 priv conv COM " sheetId="4" r:id="rId4"/>
    <sheet name="B nidi 04_05 privati" sheetId="5" r:id="rId5"/>
    <sheet name="Domanda NIDI gest dir e indir" sheetId="6" r:id="rId6"/>
    <sheet name="età tutti " sheetId="7" r:id="rId7"/>
    <sheet name="ETà nidi gest Com_EEPP" sheetId="8" r:id="rId8"/>
    <sheet name="ETà nidi gest Com_EEPPindir" sheetId="9" r:id="rId9"/>
    <sheet name="ETà nidi gest privati convenz" sheetId="10" r:id="rId10"/>
    <sheet name="NIDI PRIVATI età" sheetId="11" r:id="rId11"/>
    <sheet name="disabili nidi" sheetId="12" r:id="rId12"/>
    <sheet name="stranieri nidi" sheetId="13" r:id="rId13"/>
  </sheets>
  <definedNames>
    <definedName name="_xlnm.Print_Area" localSheetId="3">'B nidi 04_05 priv conv COM '!$A$1:$L$159</definedName>
    <definedName name="_xlnm.Print_Area" localSheetId="4">'B nidi 04_05 privati'!$A$1:$H$151</definedName>
  </definedNames>
  <calcPr fullCalcOnLoad="1"/>
</workbook>
</file>

<file path=xl/sharedStrings.xml><?xml version="1.0" encoding="utf-8"?>
<sst xmlns="http://schemas.openxmlformats.org/spreadsheetml/2006/main" count="3379" uniqueCount="495">
  <si>
    <t>Distribuzione dei bambini iscritti ai nidi d'infanzia suddivisi per fascia d'età in Provincia di Forlì-Cesena - a.s. 2004/2005</t>
  </si>
  <si>
    <t>Distribuzione dei bambini iscritti ai nidi d'infanzia suddivisi per fascia d'età in Provincia di Rimini - a.s. 2004/2005</t>
  </si>
  <si>
    <t>Distribuzione dei bambini iscritti ai nidi d'infanzia a gestione diretta comunale suddivisi per fascia d'età in Provincia di Piacenza - a.s. 2004/2005</t>
  </si>
  <si>
    <t>Distribuzione dei bambini iscritti ai nidi d'infanzia a gestione diretta comunale e di enti pubblici suddivisi per fascia d'età in Provincia di Parma - a.s. 2004/2005</t>
  </si>
  <si>
    <t>Distribuzione dei bambini iscritti ai nidi d'infanzia a gestione diretta comunale e di ente pubblico suddivisi per fascia d'età in Provincia di Reggio Emilia - a.s. 2004/2005</t>
  </si>
  <si>
    <t>Distribuzione dei bambini iscritti ai nidi d'infanzia a gestione diretta comunale suddivisi per fascia d'età in Provincia di Modena - a.s. 2004/2005</t>
  </si>
  <si>
    <t>Distribuzione dei bambini iscritti ai nidi d'infanzia a gestione diretta comunale suddivisi per fascia d'età in Provincia di Bologna - a.s. 2004/2005</t>
  </si>
  <si>
    <t>Distribuzione dei bambini iscritti ai nidi d'infanzia a gestione diretta comunale suddivisi per fascia d'età in Provincia di Ferrara - a.s. 2004/2005</t>
  </si>
  <si>
    <t>Distribuzione dei bambini iscritti ai nidi d'infanzia a gestione diretta comunale suddivisi per fascia d'età in Provincia di Ravenna - a.s. 2004/2005</t>
  </si>
  <si>
    <t>Distribuzione dei bambini iscritti ai nidi d'infanzia a gestione diretta comunale suddivisi per fascia d'età in Provincia di Forlì-Cesena - a.s. 2004/2005</t>
  </si>
  <si>
    <t>Distribuzione dei bambini iscritti ai nidi d'infanzia a gestione diretta comunale suddivisi per fascia d'età in Provincia di Rimini - a.s. 2004/2005</t>
  </si>
  <si>
    <t>Distribuzione dei bambini iscritti ai nidi d'infanzia a gestione indiretta comunale suddivisi per fascia d'età in Provincia di Piacenza - a.s. 2004/2005</t>
  </si>
  <si>
    <t>Distribuzione dei bambini iscritti ai nidi d'infanzia a gestione indiretta comunale suddivisi per fascia d'età in Provincia di Parma - a.s. 2004/2005</t>
  </si>
  <si>
    <t>Distribuzione dei bambini iscritti ai nidi d'infanzia a gestione indiretta comunale suddivisi per fascia d'età in Provincia di Reggio Emilia - a.s. 2004/2005</t>
  </si>
  <si>
    <t>Distribuzione dei bambini iscritti ai nidi d'infanzia a gestione indiretta comunale suddivisi per fascia d'età in Provincia di Modena - a.s. 2004/2005</t>
  </si>
  <si>
    <t>Distribuzione dei bambini iscritti ai nidi d'infanzia a gestione indiretta comunale suddivisi per fascia d'età in Provincia di Bologna - a.s. 2004/2005</t>
  </si>
  <si>
    <t>Distribuzione dei bambini iscritti ai nidi d'infanzia a gestione indiretta comunale suddivisi per fascia d'età in Provincia di Ferrara - a.s. 2004/2005</t>
  </si>
  <si>
    <t>Distribuzione dei bambini iscritti ai nidi d'infanzia a gestione indiretta comunale suddivisi per fascia d'età in Provincia di Ravenna - a.s. 2004/2005</t>
  </si>
  <si>
    <t>Distribuzione dei bambini iscritti ai nidi d'infanzia a gestione indiretta comunale suddivisi per fascia d'età in Provincia di Forlì-Cesena - a.s. 2004/2005</t>
  </si>
  <si>
    <t>Distribuzione dei bambini iscritti ai nidi d'infanzia a gestione indiretta comunale suddivisi per fascia d'età in Provincia di Rimini - a.s. 2004/2005</t>
  </si>
  <si>
    <t>Distribuzione dei bambini iscritti ai nidi d'infanzia privati convenzionati con i Comuni suddivisi per fascia d'età in Provincia di Rimini  - a.s. 2004/2005</t>
  </si>
  <si>
    <t>Distribuzione dei bambini iscritti ai nidi d'infanzia privati convenzionati con i Comuni suddivisi per fascia d'età in Provincia di Forlì-Cesena - a.s. 2004/2005</t>
  </si>
  <si>
    <t>Distribuzione dei bambini iscritti ai nidi d'infanzia privati convenzionati con i Comuni suddivisi per fascia d'età in Provincia di Ravenna - a.s. 2004/2005</t>
  </si>
  <si>
    <t>Distribuzione dei bambini iscritti ai nidi d'infanzia privati  convenzionati con i Comuni suddivisi per fascia d'età in Provincia di Ferrara - a.s. 2004/2005</t>
  </si>
  <si>
    <t>Distribuzione dei bambini iscritti ai nidi d'infanzia privati convenzionati con i Comuni suddivisi per fascia d'età in Provincia di Bologna - a.s. 2004/2005</t>
  </si>
  <si>
    <t>Distribuzione dei bambini iscritti ai nidi d'infanzia privati convenzionati con i Comuni suddivisi per fascia d'età in Provincia di Modena - a.s. 2004/2005</t>
  </si>
  <si>
    <t>Distribuzione dei bambini iscritti ai nidi d'infanzia privati convenzionati con i Comuni suddivisi per fascia d'età in Provincia di Reggio Emilia - a.s. 2004/2005</t>
  </si>
  <si>
    <t>Distribuzione dei bambini iscritti ai nidi d'infanzia privati convenzionati con i Comuni suddivisi per fascia d'età in Provincia di Parma - a.s. 2004/2005</t>
  </si>
  <si>
    <t>Distribuzione dei bambini iscritti ai nidi d'infanzia privati convenzionati con i Comuni suddivisi per fascia d'età in Provincia di Piacenza - a.s. 2004/2005</t>
  </si>
  <si>
    <t>Distribuzione dei bambini iscritti ai nidi d'infanzia privati suddivisi per fascia d'età in Provincia di Rimini  - a.s. 2004/2005</t>
  </si>
  <si>
    <t>Distribuzione dei bambini iscritti ai nidi d'infanzia privati suddivisi per fascia d'età in Provincia di Forlì-Cesena - a.s. 2004/2005</t>
  </si>
  <si>
    <t>Distribuzione dei bambini iscritti ai nidi d'infanzia privati suddivisi per fascia d'età in Provincia di Ravenna - a.s. 2004/2005</t>
  </si>
  <si>
    <t>Distribuzione dei bambini iscritti ai nidi d'infanzia privati suddivisi per fascia d'età in Provincia di Ferrara - a.s. 2004/2005</t>
  </si>
  <si>
    <t>Distribuzione dei bambini iscritti ai nidi d'infanzia privati suddivisi per fascia d'età in Provincia di Bologna - a.s. 2004/2005</t>
  </si>
  <si>
    <t>Distribuzione dei bambini iscritti ai nidi d'infanzia privati suddivisi per fascia d'età in Provincia di Modena - a.s. 2004/2005</t>
  </si>
  <si>
    <t>Distribuzione dei bambini iscritti ai nidi d'infanzia privati suddivisi per fascia d'età in Provincia di Reggio Emilia - a.s. 2004/2005</t>
  </si>
  <si>
    <t>Distribuzione dei bambini iscritti ai nidi d'infanzia privati suddivisi per fascia d'età in Provincia di Parma - a.s. 2004/2005</t>
  </si>
  <si>
    <t>Distribuzione dei bambini iscritti ai nidi d'infanzia privati suddivisi per fascia d'età in Provincia di Piacenza - a.s. 2004/2005</t>
  </si>
  <si>
    <t>Bambini iscritti ai nidi d'infanzia a gestione diretta comunale e di ente pubblico in Provincia di Rimini - a.s. 2004/2005</t>
  </si>
  <si>
    <t>Bambini iscritti ai nidi d'infanzia a gestione diretta comunale in Provincia di Forlì-Cesena - a.s. 2004/2005</t>
  </si>
  <si>
    <t>Bambini iscritti ai nidi d'infanzia a gestione diretta comunale in Provincia di Ravenna - a.s. 2004/2005</t>
  </si>
  <si>
    <t>Bambini iscritti ai nidi d'infanzia a gestione indiretta comunale in Provincia di Forlì-Cesena - a.s. 2004/2005</t>
  </si>
  <si>
    <t>Bambini iscritti ai nidi d'infanzia a gestione indiretta comunale in Provincia di Rimini - a.s. 2004/2005</t>
  </si>
  <si>
    <t>Bambini iscritti ai nidi d'infanzia a gestione privata in convenzione con i Comuni in Provincia di Reggio Emilia - a.s. 2004/2005</t>
  </si>
  <si>
    <t>Bambini iscritti ai nidi d'infanzia a gestione privata in convenzione con i Comuni in Provincia di Modena - a.s. 2004/2005</t>
  </si>
  <si>
    <t>Bambini iscritti ai nidi d'infanzia a gestione privata in convenzione con i Comuni in Provincia di Bologna - a.s. 2004/2005</t>
  </si>
  <si>
    <t>Bambini iscritti ai nidi d'infanzia a gestione privata in convenzione in Provincia di Rimini - a.s. 2004/2005</t>
  </si>
  <si>
    <r>
      <t xml:space="preserve">* </t>
    </r>
    <r>
      <rPr>
        <sz val="7"/>
        <rFont val="Verdana"/>
        <family val="2"/>
      </rPr>
      <t>Comuni dell'Unione della Valconca: Mondaino, Montefiore Conca, Morciano, San Clemente.
In nessun Comune sono indicati bambini in lista d'attesa</t>
    </r>
  </si>
  <si>
    <t>Distribuzione dei bambini iscritti ai nidi d'infanzia* a gestione diretta comunale suddivisi per fascia d'età in rapporto al totale degli iscritti in Emilia-Romagna, per provincia e per comune - a.s. 2004/2005</t>
  </si>
  <si>
    <t>Distribuzione dei bambini iscritti ai nidi d'infanzia* a gestione indiretta comunale (titolarità comunale) suddivisi per fascia d'età in rapporto al totale degli iscritti in Emilia-Romagna, per provincia e per comune - a.s. 2004/05</t>
  </si>
  <si>
    <t>Non sono presenti servizi privati convenzionati</t>
  </si>
  <si>
    <t>Distribuzione dei bambini iscritti ai nidi d'infanzia* privati convenzionati con i Comuni suddivisi per fascia d'età in rapporto al totale degli iscritti in Emilia-Romagna, per provincia di residenza e per comune - anno scolastico 2004/2005</t>
  </si>
  <si>
    <t>Distribuzione dei bambini iscritti ai nidi d'infanzia* privati suddivisi per fascia d'età in rapporto al totale degli iscritti in Emilia-Romagna, per provincia e per comune - a.s. 2004/2005</t>
  </si>
  <si>
    <t>Cod. 01e.01.13</t>
  </si>
  <si>
    <t>Cod. 01e.01.14</t>
  </si>
  <si>
    <t>Bambini iscritti ai nidi d'infanzia a gestione indiretta comunale/pubblica in Provincia di Ravenna - a.s. 2004/2005</t>
  </si>
  <si>
    <t>Bambini iscritti ai nidi d'infanzia a gestione privata in convenzione con i Comuni in Provincia di Forlì - Cesena - a.s. 2004/2005</t>
  </si>
  <si>
    <t>Montescudo: un nido IPAB con 10 bambini in lista d'attesa</t>
  </si>
  <si>
    <t>Domanda ed offerta di nido d'infanzia a gestione diretta e indiretta comunale alla data del 31/12/2004 in Emilia-Romagna - a.s. 2004/2005</t>
  </si>
  <si>
    <t>Per numerose amministrazioni comunali si può affermare che non si tratta di un numero reale di bambini in lista d'attesa in quanto alla successiva apertura nel corso dell'anno scolastico molti bambini vengono accolti</t>
  </si>
  <si>
    <t>Fonti: Software regionale di immissione dati da parte dei Comuni sede di nidi - Regione Emilia-Romagna. Elaborazioni: Servizio Politiche Familiari, Infanzia e Adolescenza - Dati sulla popolazione: Servizio Controllo di Gestione e Sistemi Statistici della Regione Emilia Romagna</t>
  </si>
  <si>
    <t>Fonti: Software regionale di immissione dati da parte dei Comuni sede di nidi - Regione Emilia-Romagna. Elaborazioni: Servizio Politiche Familiari, Infanzia e Adolescenza</t>
  </si>
  <si>
    <t>Distribuzione dei bambini iscritti ai nidi d'infanzia suddivisi per fascia d'età in rapporto al totale degli iscritti in Emilia-Romagna, per provincia e per comune - anno scolastico 2004/2005</t>
  </si>
  <si>
    <t>Fonti: Software regionale di immissione dati da parte dei Comuni sede di nidi - Elaborazioni: Servizio Politiche Familiari, Infanzia e Adolescenza</t>
  </si>
  <si>
    <t>Fonti: Software regionale di immissione dati da parte dei Comuni sede di nidi - Regione Emilia-Romagna: Elaborazioni Servizio Politiche Familiari, Infanzia e Adolescenza</t>
  </si>
  <si>
    <t>*Consorzio dei Comuni di Migliarino e Ostellato. Si è proceduto a riportare la popolazione di entrambi i comuni. Un nido non fa parte del consorzio.</t>
  </si>
  <si>
    <t>%
sul totale iscritti</t>
  </si>
  <si>
    <t>Cod 01e.01.03</t>
  </si>
  <si>
    <t>%
sul totale
iscritti</t>
  </si>
  <si>
    <t>Cod. 01e.01.06</t>
  </si>
  <si>
    <t>Cod. 01e.01.07</t>
  </si>
  <si>
    <t>Cod. 01e.01.08</t>
  </si>
  <si>
    <t>Bambini con cittadinanza non italiana</t>
  </si>
  <si>
    <t>Totale</t>
  </si>
  <si>
    <t>Cod. 01e.01.09</t>
  </si>
  <si>
    <t>Cod. 01e.01.10</t>
  </si>
  <si>
    <t>Cod. 01e.01.11</t>
  </si>
  <si>
    <t>Bambini disabili</t>
  </si>
  <si>
    <t>Emilia-Romagna</t>
  </si>
  <si>
    <t>Cod 01e.01.02</t>
  </si>
  <si>
    <t>Cod 01e.01.01</t>
  </si>
  <si>
    <t>Maschi</t>
  </si>
  <si>
    <t>Femmine</t>
  </si>
  <si>
    <t>Totale bambini iscritti</t>
  </si>
  <si>
    <t>Provincia</t>
  </si>
  <si>
    <t>V.A.</t>
  </si>
  <si>
    <t>Piacenza</t>
  </si>
  <si>
    <t>Provincia Piacenza</t>
  </si>
  <si>
    <t>Parma</t>
  </si>
  <si>
    <t>Provincia di Parma</t>
  </si>
  <si>
    <t>Reggio Nell'Emilia</t>
  </si>
  <si>
    <t>Provincia di Reggio Nell'Emilia</t>
  </si>
  <si>
    <t>Modena</t>
  </si>
  <si>
    <t>Provincia di Modena</t>
  </si>
  <si>
    <t>Bologna</t>
  </si>
  <si>
    <t>Provincia di Bologna</t>
  </si>
  <si>
    <t>Ferrara</t>
  </si>
  <si>
    <t>Provincia di Ferrara</t>
  </si>
  <si>
    <t>Ravenna</t>
  </si>
  <si>
    <t>Provincia di Ravenna</t>
  </si>
  <si>
    <t>Provincia di Forlì - Cesena</t>
  </si>
  <si>
    <t>Rimini</t>
  </si>
  <si>
    <t>Provincia di Rimini</t>
  </si>
  <si>
    <t>% iscritti sulla pop.</t>
  </si>
  <si>
    <t>* Unione Terre di Castelli: Castelnuovo Rangone, Castelvetro, Savignano s/P, Spilamberto, Vignola</t>
  </si>
  <si>
    <r>
      <t xml:space="preserve">* </t>
    </r>
    <r>
      <rPr>
        <sz val="7"/>
        <rFont val="Verdana"/>
        <family val="2"/>
      </rPr>
      <t>Comuni dell'Unione della Valconca: Mondaino, Montefiore Conca, Morciano, San Clemente</t>
    </r>
  </si>
  <si>
    <t>N. richieste iscrizioni</t>
  </si>
  <si>
    <t>Bambini in lista d'attesa</t>
  </si>
  <si>
    <t>% iscritti in lista d'attesa</t>
  </si>
  <si>
    <t>Provincia di Reggio Emilia</t>
  </si>
  <si>
    <t>19-24 mesi</t>
  </si>
  <si>
    <t>25-36 mesi</t>
  </si>
  <si>
    <t>Bambini iscritti</t>
  </si>
  <si>
    <t>Forlì-Cesena</t>
  </si>
  <si>
    <t>Comune</t>
  </si>
  <si>
    <t>Reggio Emilia</t>
  </si>
  <si>
    <t>Maschi
3-8
mesi</t>
  </si>
  <si>
    <t>Femmine
3-8
mesi</t>
  </si>
  <si>
    <t>Maschi
9-12
mesi</t>
  </si>
  <si>
    <t>Femmine
9-12
mesi</t>
  </si>
  <si>
    <t>Maschi
13-18
mesi</t>
  </si>
  <si>
    <t>Femmine
13-18
mesi</t>
  </si>
  <si>
    <t>Maschi
19-24
mesi</t>
  </si>
  <si>
    <t>Femmine
19-24
mesi</t>
  </si>
  <si>
    <t>Maschi
25-36
mesi</t>
  </si>
  <si>
    <t>Femmine
25-36
mesi</t>
  </si>
  <si>
    <t>Bambini iscritti al 31/12/2003</t>
  </si>
  <si>
    <t>3-8 mesi</t>
  </si>
  <si>
    <t>9-12 mesi</t>
  </si>
  <si>
    <t>13-18 mesi</t>
  </si>
  <si>
    <r>
      <t xml:space="preserve">* </t>
    </r>
    <r>
      <rPr>
        <sz val="7"/>
        <rFont val="Verdana"/>
        <family val="2"/>
      </rPr>
      <t>Unione di Comuni: Mezzani e Sorbolo</t>
    </r>
  </si>
  <si>
    <t>%
sul totale regionale</t>
  </si>
  <si>
    <t>%
sul totale complessivo</t>
  </si>
  <si>
    <t>Comuni</t>
  </si>
  <si>
    <t xml:space="preserve">           </t>
  </si>
  <si>
    <t>Cod. 01e.01.12</t>
  </si>
  <si>
    <t>Anzola Dell'Emilia</t>
  </si>
  <si>
    <t>Argelato</t>
  </si>
  <si>
    <t>Baricella</t>
  </si>
  <si>
    <t>Bazzano</t>
  </si>
  <si>
    <t>Bentivoglio</t>
  </si>
  <si>
    <t>Borgo Tossignano</t>
  </si>
  <si>
    <t>Budrio</t>
  </si>
  <si>
    <t>Calderara Di Reno</t>
  </si>
  <si>
    <t>Casalecchio Di Reno</t>
  </si>
  <si>
    <t>Castel Maggiore</t>
  </si>
  <si>
    <t>Castel San Pietro Terme</t>
  </si>
  <si>
    <t>Castello D'Argile</t>
  </si>
  <si>
    <t>Castenaso</t>
  </si>
  <si>
    <t>Crespellano</t>
  </si>
  <si>
    <t>Crevalcore</t>
  </si>
  <si>
    <t>Dozza</t>
  </si>
  <si>
    <t>Galliera</t>
  </si>
  <si>
    <t>Granarolo Dell'Emilia</t>
  </si>
  <si>
    <t>Grizzana Morandi</t>
  </si>
  <si>
    <t>Imola</t>
  </si>
  <si>
    <t>Malalbergo</t>
  </si>
  <si>
    <t>Medicina</t>
  </si>
  <si>
    <t>Minerbio</t>
  </si>
  <si>
    <t>Molinella</t>
  </si>
  <si>
    <t>Monterenzio</t>
  </si>
  <si>
    <t>Monteveglio</t>
  </si>
  <si>
    <t>Mordano</t>
  </si>
  <si>
    <t>Ozzano Dell'Emilia</t>
  </si>
  <si>
    <t>Pianoro</t>
  </si>
  <si>
    <t>Pieve Di Cento</t>
  </si>
  <si>
    <t>Porretta Terme</t>
  </si>
  <si>
    <t>Sala Bolognese</t>
  </si>
  <si>
    <t>San Giorgio Di Piano</t>
  </si>
  <si>
    <t>San Giovanni In Persiceto</t>
  </si>
  <si>
    <t>San Lazzaro Di Savena</t>
  </si>
  <si>
    <t>San Pietro In Casale</t>
  </si>
  <si>
    <t>Sant'Agata Bolognese</t>
  </si>
  <si>
    <t>Sasso Marconi</t>
  </si>
  <si>
    <t>Vergato</t>
  </si>
  <si>
    <t>Zola Predosa</t>
  </si>
  <si>
    <t>Casalfiumanese</t>
  </si>
  <si>
    <t>Castiglione dei Pepoli</t>
  </si>
  <si>
    <t>Marzabotto</t>
  </si>
  <si>
    <t>Monte San Pietro</t>
  </si>
  <si>
    <t>Monzuno</t>
  </si>
  <si>
    <t>Bambini part time</t>
  </si>
  <si>
    <t>%
sul totale bambini iscritti</t>
  </si>
  <si>
    <t>Castello Di Serravalle</t>
  </si>
  <si>
    <t>Alseno</t>
  </si>
  <si>
    <t>Borgonovo Val Tidone</t>
  </si>
  <si>
    <t>Caorso</t>
  </si>
  <si>
    <t>Castel San Giovanni</t>
  </si>
  <si>
    <t>Castelvetro Piacentino</t>
  </si>
  <si>
    <t>Fiorenzuola D'Arda</t>
  </si>
  <si>
    <t>Pontenure</t>
  </si>
  <si>
    <t>Rottofreno</t>
  </si>
  <si>
    <t>Borgo Val Di Taro</t>
  </si>
  <si>
    <t>Busseto</t>
  </si>
  <si>
    <t>Collecchio</t>
  </si>
  <si>
    <t>Felino</t>
  </si>
  <si>
    <t>Fidenza</t>
  </si>
  <si>
    <t>Fontevivo</t>
  </si>
  <si>
    <t>Fornovo Di Taro</t>
  </si>
  <si>
    <t>Langhirano</t>
  </si>
  <si>
    <t>Montechiarugolo</t>
  </si>
  <si>
    <t>Noceto</t>
  </si>
  <si>
    <t>Salsomaggiore Terme</t>
  </si>
  <si>
    <t>Sorbolo</t>
  </si>
  <si>
    <t>Traversetolo</t>
  </si>
  <si>
    <t>Langhirano e Traversetolo IPAB</t>
  </si>
  <si>
    <t>Colorno</t>
  </si>
  <si>
    <t>Lesignano De' Bagni</t>
  </si>
  <si>
    <t>Sissa</t>
  </si>
  <si>
    <t>Torrile</t>
  </si>
  <si>
    <t>Bedonia</t>
  </si>
  <si>
    <t>Varano De' Melegari</t>
  </si>
  <si>
    <t>(*) nidi d'infanzia, micro-nidi e sezioni di nido aggregate a scuole dell'infanzia</t>
  </si>
  <si>
    <t>Rivergaro</t>
  </si>
  <si>
    <t>Podenzano</t>
  </si>
  <si>
    <t>Calendasco</t>
  </si>
  <si>
    <t>Gossolengo</t>
  </si>
  <si>
    <t>Gragnano Trebbiense</t>
  </si>
  <si>
    <t>Ponte Dell'Olio</t>
  </si>
  <si>
    <t>San Giorgio Piacentino</t>
  </si>
  <si>
    <t>Bambini iscritti ai nidi d'infanzia a gestione privata in convenzione con i Comuni in Provincia di Parma - a.s. 2004/2005</t>
  </si>
  <si>
    <t>Bambini iscritti ai nidi d'infanzia a gestione privata in convenzione con i Comuni in Provincia di Piacenza - a.s. 2004/2005</t>
  </si>
  <si>
    <t>Bambini iscritti ai nidi d'infanzia a gestione privata in Provincia di Piacenza - a.s. 2004/2005</t>
  </si>
  <si>
    <t>Albinea</t>
  </si>
  <si>
    <t>Bagnolo In Piano</t>
  </si>
  <si>
    <t>Brescello</t>
  </si>
  <si>
    <t>Cadelbosco Di Sopra</t>
  </si>
  <si>
    <t>Campagnola Emilia</t>
  </si>
  <si>
    <t>Campegine</t>
  </si>
  <si>
    <t>Casalgrande</t>
  </si>
  <si>
    <t>Castellarano</t>
  </si>
  <si>
    <t>Castelnovo Ne' Monti</t>
  </si>
  <si>
    <t>Cavriago</t>
  </si>
  <si>
    <t>Correggio</t>
  </si>
  <si>
    <t>Fabbrico</t>
  </si>
  <si>
    <t>Gualtieri</t>
  </si>
  <si>
    <t>Guastalla</t>
  </si>
  <si>
    <t>Luzzara</t>
  </si>
  <si>
    <t>Montecchio Emilia</t>
  </si>
  <si>
    <t>Novellara</t>
  </si>
  <si>
    <t>Poviglio</t>
  </si>
  <si>
    <t>Quattro Castella</t>
  </si>
  <si>
    <t>Reggiolo</t>
  </si>
  <si>
    <t>Rubiera</t>
  </si>
  <si>
    <t>San Martino In Rio</t>
  </si>
  <si>
    <t>Sant'Ilario D'Enza</t>
  </si>
  <si>
    <t>Scandiano</t>
  </si>
  <si>
    <t>Bibbiano</t>
  </si>
  <si>
    <t>Castelnovo Di Sotto</t>
  </si>
  <si>
    <t>Gattatico</t>
  </si>
  <si>
    <t>Rio Saliceto</t>
  </si>
  <si>
    <t>Rolo</t>
  </si>
  <si>
    <t>Soliera</t>
  </si>
  <si>
    <t>Pavullo Nel Frignano</t>
  </si>
  <si>
    <t>Nonantola</t>
  </si>
  <si>
    <t>Mirandola</t>
  </si>
  <si>
    <t>Maranello</t>
  </si>
  <si>
    <t>Formigine</t>
  </si>
  <si>
    <t>Carpi</t>
  </si>
  <si>
    <t>Bastiglia</t>
  </si>
  <si>
    <t>Portomaggiore</t>
  </si>
  <si>
    <t>Migliarino</t>
  </si>
  <si>
    <t>Bambini iscritti ai nidi d'infanzia a gestione diretta comunale in Provincia di Bologna - a.s. 2004/2005</t>
  </si>
  <si>
    <t>Bambini iscritti ai nidi d'infanzia a gestione diretta comunale in Provincia di Ferrara - a.s. 2004/2005</t>
  </si>
  <si>
    <t>Ro</t>
  </si>
  <si>
    <t>Bambini iscritti ai nidi d'infanzia a gestione privata in convenzione con i Comuni in Provincia di Ferrara - a.s. 2004/2005</t>
  </si>
  <si>
    <t>Bambini iscritti ai nidi d'infanzia a gestione privata in Provincia di Bologna - a.s. 2004/2005</t>
  </si>
  <si>
    <t>Bambini iscritti ai nidi d'infanzia a gestione privata in Provincia di Parma - a.s. 2004/2005</t>
  </si>
  <si>
    <t>Bambini iscritti ai nidi d'infanzia a gestione privata in Provincia di Reggio Emilia - a.s. 2004/2005</t>
  </si>
  <si>
    <t>Bambini iscritti ai nidi d'infanzia a gestione privata in Provincia di Modena - a.s. 2004/2005</t>
  </si>
  <si>
    <t>Bambini iscritti ai nidi d'infanzia a gestione privata in Provincia di Ferrara - a.s. 2004/2005</t>
  </si>
  <si>
    <t>Bambini iscritti ai nidi d'infanzia a gestione privata in Provincia di Ravenna - a.s. 2004/2005</t>
  </si>
  <si>
    <t>Bambini iscritti ai nidi d'infanzia a gestione privata in Provincia di Forlì - Cesena - a.s. 2004/2005</t>
  </si>
  <si>
    <t>Bambini iscritti ai nidi d'infanzia a gestione privata in Provincia di Rimini - a.s. 2004/2005</t>
  </si>
  <si>
    <t>Vignola</t>
  </si>
  <si>
    <t>Spilamberto</t>
  </si>
  <si>
    <t>Savignano Sul Panaro</t>
  </si>
  <si>
    <t>Sassuolo</t>
  </si>
  <si>
    <t>San Prospero</t>
  </si>
  <si>
    <t>San Possidonio</t>
  </si>
  <si>
    <t>San Felice Sul Panaro</t>
  </si>
  <si>
    <t>San Cesario Sul Panaro</t>
  </si>
  <si>
    <t>Ravarino</t>
  </si>
  <si>
    <t>Novi Di Modena</t>
  </si>
  <si>
    <t>Medolla</t>
  </si>
  <si>
    <t>Frassinoro</t>
  </si>
  <si>
    <t>Fiorano Modenese</t>
  </si>
  <si>
    <t>Finale Emilia</t>
  </si>
  <si>
    <t>Concordia Sulla Secchia</t>
  </si>
  <si>
    <t>Cavezzo</t>
  </si>
  <si>
    <t>Castelvetro Di Modena</t>
  </si>
  <si>
    <t>Castelnuovo Rangone</t>
  </si>
  <si>
    <t>Castelfranco Emilia</t>
  </si>
  <si>
    <t>Campogalliano</t>
  </si>
  <si>
    <t>Bomporto</t>
  </si>
  <si>
    <t>Bambini iscritti ai nidi d'infanzia a gestione diretta comunale in Provincia di Modena - a.s. 2004/2005</t>
  </si>
  <si>
    <t>Unione Terre di Castelli: Castelnuovo Rangone, Castelvetro, Savignano Sul Panaro, Spilamberto, Vignola</t>
  </si>
  <si>
    <t>Russi</t>
  </si>
  <si>
    <t>Massa Lombarda</t>
  </si>
  <si>
    <t>Lugo</t>
  </si>
  <si>
    <t>Cervia</t>
  </si>
  <si>
    <t>Bagnacavallo</t>
  </si>
  <si>
    <t>Alfonsine</t>
  </si>
  <si>
    <t>Faenza</t>
  </si>
  <si>
    <t>Brisighella</t>
  </si>
  <si>
    <t>Bagnara Di Romagna</t>
  </si>
  <si>
    <t>Montescudo</t>
  </si>
  <si>
    <t>%
bambini a part time sul totale iscritti</t>
  </si>
  <si>
    <t>Vezzano Sul Crostolo</t>
  </si>
  <si>
    <t>Toano</t>
  </si>
  <si>
    <t>Zocca</t>
  </si>
  <si>
    <t>Marano Sul Panaro</t>
  </si>
  <si>
    <t>Guiglia</t>
  </si>
  <si>
    <t>Bambini in convenzione a tempo pieno</t>
  </si>
  <si>
    <t>Bambini in convenzione a part time</t>
  </si>
  <si>
    <t>Totale bambini in convenzione</t>
  </si>
  <si>
    <t>%
bambini
part time
sul totale iscritti</t>
  </si>
  <si>
    <t>Meldola</t>
  </si>
  <si>
    <t>Forlimpopoli</t>
  </si>
  <si>
    <t>Forlì</t>
  </si>
  <si>
    <t>Cesenatico</t>
  </si>
  <si>
    <t>Cesena</t>
  </si>
  <si>
    <t>Castrocaro Terme e Terra Del Sole</t>
  </si>
  <si>
    <t>%
bambini
in convenzione
sul totale iscritti</t>
  </si>
  <si>
    <t>Bertinoro</t>
  </si>
  <si>
    <t>Civitella di Romagna</t>
  </si>
  <si>
    <t>Mercato Saraceno</t>
  </si>
  <si>
    <t>Montiano</t>
  </si>
  <si>
    <t>Rocca San Casciano</t>
  </si>
  <si>
    <t>Sarsina</t>
  </si>
  <si>
    <t>Castel San Giovanni: convenzione con i Comuni di Sarmato e Ziano per accoglienza di bambini</t>
  </si>
  <si>
    <t>Pontenure: convenzione con i Comuni di Carpaneto Piacentino e San Giorgio Piacentino per accoglienza di bambini</t>
  </si>
  <si>
    <t>Bambini a tempo pieno provenienti da altri Comuni</t>
  </si>
  <si>
    <t>Bambini a part time provenienti da altri Comuni</t>
  </si>
  <si>
    <t>Totale bambini di altri Comuni</t>
  </si>
  <si>
    <t>Unione di Comuni: Mezzani e Sorbolo</t>
  </si>
  <si>
    <t>Collecchio: convenzione con il Comune di Sala Baganza per accoglienza di bambini</t>
  </si>
  <si>
    <t>Felino: convenzione con il Comune di Sala Baganza per accoglienza di bambini</t>
  </si>
  <si>
    <t>Fontevivo: convenzione con il Comune di Fontanellato per accoglienza di bambini</t>
  </si>
  <si>
    <t>Fornovo Di Taro: convenzione con il Comune di Medesano per accoglienza di bambini</t>
  </si>
  <si>
    <t>Bambini iscritti ai nidi d'infanzia a gestione indiretta comunale in Provincia di Piacenza - a.s. 2004/2005</t>
  </si>
  <si>
    <t>Bambini iscritti ai nidi d'infanzia a gestione indiretta comunale in Provincia di Parma - a.s. 2004/2005</t>
  </si>
  <si>
    <t>%
bambini di altri Comuni sul totale iscritti</t>
  </si>
  <si>
    <t>Bambini iscritti ai nidi d'infanzia a gestione diretta comunale in Provincia di Piacenza - a.s. 2004/2005</t>
  </si>
  <si>
    <t>Castelnovo Di Sotto: titolarità comunale, gestione IPAB</t>
  </si>
  <si>
    <t>Poviglio: convenzione con il Comune di Castelnovo Di Sotto per l'accoglienza di bambini</t>
  </si>
  <si>
    <t>Scandiano: convenzione con il Comune di Casalgrande per l'accoglienza di bambini</t>
  </si>
  <si>
    <t>Bambini iscritti ai nidi d'infanzia a gestione diretta comunale e pubblica in Provincia di Parma - a.s. 2004/2005</t>
  </si>
  <si>
    <t>Bambini iscritti ai nidi d'infanzia a gestione diretta comunale e pubblica in Provincia di Reggio-Emilia - a.s. 2004/2005</t>
  </si>
  <si>
    <t>Castelnovo Ne' Monti: convenzione con il Comune di Carpineti per l'accoglienza di bambini</t>
  </si>
  <si>
    <t>Brescello: convenzione con il Comune di Boretto per l'accoglienza di bambini</t>
  </si>
  <si>
    <t>Bambini iscritti ai nidi d'infanzia a gestione indiretta comunale in Provincia di Reggio-Emilia - a.s. 2004/2005</t>
  </si>
  <si>
    <t>Cod 01e.01.04</t>
  </si>
  <si>
    <t>Cod 01e.01.05</t>
  </si>
  <si>
    <t>Canossa</t>
  </si>
  <si>
    <t>Casina</t>
  </si>
  <si>
    <t>San Polo D'Enza</t>
  </si>
  <si>
    <t>Modena: Nido Aziendale Policlinico</t>
  </si>
  <si>
    <t>Ozzano Dell'Emilia: nido aziendale Alma Mater Studiorum - Università Degli Studi Di Bologna in convenzione anche con il Comune di Ozzano Dell'Emilia</t>
  </si>
  <si>
    <t>Argelato: Nido aziendale Centergross in convenzione con il Comune di Malalbergo</t>
  </si>
  <si>
    <t>Argenta</t>
  </si>
  <si>
    <t>Berra</t>
  </si>
  <si>
    <t>Bondeno</t>
  </si>
  <si>
    <t>Cento</t>
  </si>
  <si>
    <t>Codigoro</t>
  </si>
  <si>
    <t>Copparo</t>
  </si>
  <si>
    <t>Goro</t>
  </si>
  <si>
    <t>Massa Fiscaglia</t>
  </si>
  <si>
    <t>Mesola</t>
  </si>
  <si>
    <t>Mirabello</t>
  </si>
  <si>
    <t>Sant'Agostino</t>
  </si>
  <si>
    <t>Tresigallo</t>
  </si>
  <si>
    <t>Bambini iscritti ai nidi d'infanzia a gestione privata in convenzione con i Comuni in Provincia di Ravenna - a.s. 2004/2005</t>
  </si>
  <si>
    <t>Non esistono servizi privati in convenzione con i Comuni della Provincia di Rimini</t>
  </si>
  <si>
    <t>Bambini iscritti ai nidi d'infanzia a gestione privata in convenzione con i Comuni in Emilia-Romagna - a.s. 2004/2005</t>
  </si>
  <si>
    <t>Casola Valsenio</t>
  </si>
  <si>
    <t>Conselice</t>
  </si>
  <si>
    <t>Cotignola</t>
  </si>
  <si>
    <t>Fusignano</t>
  </si>
  <si>
    <t>Riolo Terme</t>
  </si>
  <si>
    <t>Castel Bolognese</t>
  </si>
  <si>
    <t>Sant'Agata Sul Santerno</t>
  </si>
  <si>
    <t>Solarolo</t>
  </si>
  <si>
    <t>Bambini iscritti ai nidi d'infanzia a gestione indiretta comunale in Provincia di Ferrara - a.s. 2004/2005</t>
  </si>
  <si>
    <t>In Comune di Ravenna è presente anche un nido aziendale della Questura</t>
  </si>
  <si>
    <t>Comacchio</t>
  </si>
  <si>
    <t>Formignana</t>
  </si>
  <si>
    <t>Poggio Renatico</t>
  </si>
  <si>
    <t>Gambettola</t>
  </si>
  <si>
    <t>Gatteo</t>
  </si>
  <si>
    <t>San Mauro Pascoli</t>
  </si>
  <si>
    <t>Savignano Sul Rubicone</t>
  </si>
  <si>
    <t>Santa Sofia</t>
  </si>
  <si>
    <t>Predappio</t>
  </si>
  <si>
    <t>Modigliana</t>
  </si>
  <si>
    <t>Longiano</t>
  </si>
  <si>
    <t>Bagno Di Romagna</t>
  </si>
  <si>
    <t>Sogliano Al Rubicone</t>
  </si>
  <si>
    <t>Galeata</t>
  </si>
  <si>
    <t>Bellaria-Igea Marina</t>
  </si>
  <si>
    <t>Cattolica</t>
  </si>
  <si>
    <t>Misano Adriatico</t>
  </si>
  <si>
    <t>Riccione</t>
  </si>
  <si>
    <t>Santarcangelo Di Romagna</t>
  </si>
  <si>
    <t>Verucchio</t>
  </si>
  <si>
    <t>Coriano</t>
  </si>
  <si>
    <t>Morciano Di Romagna</t>
  </si>
  <si>
    <t>Poggio Berni</t>
  </si>
  <si>
    <t>San Giovanni In Marignano</t>
  </si>
  <si>
    <t>Consorzio dei Comuni di Migliarino e Ostellato</t>
  </si>
  <si>
    <t>Pop. 0-2 anni
dei Comuni sede di nidi</t>
  </si>
  <si>
    <t>Pop. 0-2 dei Comuni sede di nidi all'1/1/2005</t>
  </si>
  <si>
    <t>Province</t>
  </si>
  <si>
    <t>Bambini iscritti ai nidi d'infanzia in Provincia di Piacenza - a.s. 2004/2005</t>
  </si>
  <si>
    <t>Bambini iscritti al 31/12/2004</t>
  </si>
  <si>
    <t>Bambini iscritti ai nidi d'infanzia in Provincia di Parma - a.s. 2004/2005</t>
  </si>
  <si>
    <t>Per quanto attiene alle richieste di iscrizione si è proceduto ad un mero calcolo matematico dato dalla somma dei bambini accolti nei nidi e il numero dei bambini in lista d'attesa</t>
  </si>
  <si>
    <r>
      <t xml:space="preserve">Il gestore del servizio collocato a </t>
    </r>
    <r>
      <rPr>
        <b/>
        <sz val="9"/>
        <rFont val="Verdana"/>
        <family val="2"/>
      </rPr>
      <t>Castelnovo Di Sotto</t>
    </r>
    <r>
      <rPr>
        <sz val="9"/>
        <rFont val="Verdana"/>
        <family val="2"/>
      </rPr>
      <t xml:space="preserve"> è una IPAB, che dispone di una autonoma lista d'attesa, ma non sono presenti bambini</t>
    </r>
  </si>
  <si>
    <t>Domanda ed offerta di nido d'infanzia a gestione comunale diretta e indiretta in Provincia di Piacenza - a.s. 2004/2005</t>
  </si>
  <si>
    <t>Domanda ed offerta di nido d'infanzia a gestione comunale diretta e indiretta e di Ente pubblico in Provincia di Reggio Emilia - a.s. 2004/2005</t>
  </si>
  <si>
    <t>Domanda ed offerta di nido d'infanzia a gestione comunale diretta e indiretta e di Ente pubblico in Provincia di Parma - a.s. 2004/2005</t>
  </si>
  <si>
    <r>
      <t>Langhirano</t>
    </r>
    <r>
      <rPr>
        <sz val="7"/>
        <rFont val="Verdana"/>
        <family val="2"/>
      </rPr>
      <t>: un nido IPAB con 2 bambini in lista d'attesa</t>
    </r>
  </si>
  <si>
    <r>
      <t xml:space="preserve">Unione dei Comuni di </t>
    </r>
    <r>
      <rPr>
        <b/>
        <sz val="7"/>
        <rFont val="Verdana"/>
        <family val="2"/>
      </rPr>
      <t>Sorbolo</t>
    </r>
    <r>
      <rPr>
        <sz val="7"/>
        <rFont val="Verdana"/>
        <family val="2"/>
      </rPr>
      <t xml:space="preserve"> e </t>
    </r>
    <r>
      <rPr>
        <b/>
        <sz val="7"/>
        <rFont val="Verdana"/>
        <family val="2"/>
      </rPr>
      <t>Mezzani</t>
    </r>
    <r>
      <rPr>
        <sz val="7"/>
        <rFont val="Verdana"/>
        <family val="2"/>
      </rPr>
      <t>, si è tenuto conto di entrambe le liste</t>
    </r>
  </si>
  <si>
    <r>
      <t>Traversetolo</t>
    </r>
    <r>
      <rPr>
        <sz val="7"/>
        <rFont val="Verdana"/>
        <family val="2"/>
      </rPr>
      <t>: nido IPAB la cui lista d'attesa è tenuta dal Comune</t>
    </r>
  </si>
  <si>
    <t>Domanda ed offerta di nido d'infanzia a gestione diretta e indiretta comunale/consortile in Provincia di Modena - a.s. 2004/2005</t>
  </si>
  <si>
    <t>Castello d'Argile</t>
  </si>
  <si>
    <t>Domanda ed offerta di nido d'infanzia a gestione diretta e indiretta comunale in Provincia di Bologna - a.s. 2004/2005</t>
  </si>
  <si>
    <r>
      <t xml:space="preserve">*Consorzio dei Comuni di Migliarino e Ostellato; per il Comune di </t>
    </r>
    <r>
      <rPr>
        <b/>
        <sz val="7"/>
        <rFont val="Verdana"/>
        <family val="2"/>
      </rPr>
      <t>Migliarino</t>
    </r>
    <r>
      <rPr>
        <sz val="7"/>
        <rFont val="Verdana"/>
        <family val="2"/>
      </rPr>
      <t xml:space="preserve"> i bambini in lista d'attesa sono 4 e per quelli di </t>
    </r>
    <r>
      <rPr>
        <b/>
        <sz val="7"/>
        <rFont val="Verdana"/>
        <family val="2"/>
      </rPr>
      <t>Ostellato</t>
    </r>
    <r>
      <rPr>
        <sz val="7"/>
        <rFont val="Verdana"/>
        <family val="2"/>
      </rPr>
      <t xml:space="preserve"> 15</t>
    </r>
  </si>
  <si>
    <t>Domanda ed offerta di nido d'infanzia a gestione diretta e indiretta comunale/consortile in Provincia di Ferrara - a.s. 2004/2005</t>
  </si>
  <si>
    <t>Bambini iscritti ai nidi d'infanzia a gestione indiretta comunale e enti pubblici in Emilia-Romagna - a.s. 2004/2005 distribuiti per provincia e comuni</t>
  </si>
  <si>
    <t>Domanda ed offerta di nido d'infanzia a gestione diretta e indiretta comunale in Provincia di Ravenna - a.s. 2004/2005</t>
  </si>
  <si>
    <t>Domanda ed offerta di nido d'infanzia a gestione diretta e indiretta comunale in Provincia di Forlì-Cesena - a.s. 2004/2005</t>
  </si>
  <si>
    <t>Domanda ed offerta di nido d'infanzia a gestione diretta e indiretta comunale in Provincia di Rimini - a.s. 2004/2005</t>
  </si>
  <si>
    <t>Bagno Romagna</t>
  </si>
  <si>
    <t>Bambini disabili iscritti ai nidi d'infanzia a gestione diretta e indiretta comunale in Emilia-Romagna  - a.s. 2004/2005</t>
  </si>
  <si>
    <t>Bambini apolidi iscritti ai nidi d'infanzia - a.s. 2004/2005</t>
  </si>
  <si>
    <t>Bambini disabili iscritti ai nidi d'infanzia a gestione privata in convenzione e non in Emilia-Romagna  - a.s. 2004/2005</t>
  </si>
  <si>
    <t>Castelnovo Di Sotto IPAB</t>
  </si>
  <si>
    <t>Zingari</t>
  </si>
  <si>
    <t>Bambini zingari iscritti ai nidi d'infanzia - a.s. 2004/2005</t>
  </si>
  <si>
    <t>Morciano di Romagna: Comune dell'Unione della Valconca formato dai Comuni di Mondaino, Montefiore Conca, Morciano, San Clemente</t>
  </si>
  <si>
    <t>Pop. 0-2 anni dei Comuni sede di nidi</t>
  </si>
  <si>
    <t>Castel San Pietro Terme: convenzione con il Comune di Casalfiumanese per l'accoglienza di bambini da quel territorio</t>
  </si>
  <si>
    <t>Dozza: convenzione con i Comuni di Borgo Tossignano, Casalfiumanese, Castel Bolognese, Castel Del Rio, Castel Guelfo Di Bologna, Conselice, Fontanelice, Imola, Medicina,  Mordano, Riolo Terme e Solarolo per l'accoglienza di bambini provenienti da quei territori</t>
  </si>
  <si>
    <t>Porretta Terme: convenzione con il Comune di Castel Di Casio per l'accoglienza di bambini da quel territorio</t>
  </si>
  <si>
    <t>San Pietro In Casale: convenzione con il Comune di Galliera per l'accoglienza di bambini da quel territorio</t>
  </si>
  <si>
    <t>Vergato: convenzione con il Comune di Grizzana Morandi per l'accoglienza di bambini da quel territorio</t>
  </si>
  <si>
    <t>Imola: convenzione con il Comune di Castel Guelfo Di Bologna per l'accoglienza di bambini da quel territorio</t>
  </si>
  <si>
    <t>Grizzana Morandi: convenzione con il Comune di Gaggio Montano per l'accoglienza di bambini da quel territorio</t>
  </si>
  <si>
    <t>Concordia Sulla Secchia: convenzione con il Comune di San Possidonio per l'accoglienza di bambini provenienti da quel territorio</t>
  </si>
  <si>
    <t>San Felice Sul Panaro: convenzione con il Comune di Camposanto per l'accoglienza di bambini provenienti da quel territorio</t>
  </si>
  <si>
    <t>Mirabello: convenzione con il Comune di Vigarano Mainarda per accoglienza di bambini provenienti da quel territorio</t>
  </si>
  <si>
    <r>
      <t xml:space="preserve">I Comuni di Gambettola e di Meldola </t>
    </r>
    <r>
      <rPr>
        <b/>
        <sz val="7"/>
        <rFont val="Verdana"/>
        <family val="2"/>
      </rPr>
      <t>non</t>
    </r>
    <r>
      <rPr>
        <sz val="7"/>
        <rFont val="Verdana"/>
        <family val="2"/>
      </rPr>
      <t xml:space="preserve"> hanno specificato il numero di bambini provenienti rispettivamente dai Comuni di Longiano e di Bertinoro</t>
    </r>
  </si>
  <si>
    <r>
      <t xml:space="preserve">San Cesario Sul Panaro: </t>
    </r>
    <r>
      <rPr>
        <b/>
        <sz val="7"/>
        <color indexed="8"/>
        <rFont val="Verdana"/>
        <family val="2"/>
      </rPr>
      <t>non</t>
    </r>
    <r>
      <rPr>
        <sz val="7"/>
        <color indexed="8"/>
        <rFont val="Verdana"/>
        <family val="2"/>
      </rPr>
      <t xml:space="preserve"> specificata l'esistenza di una convenzione per l'accoglienza di bambini</t>
    </r>
  </si>
  <si>
    <t>Bambini a tempo pieno</t>
  </si>
  <si>
    <t>Bambini a part time</t>
  </si>
  <si>
    <t>Bambini iscritti ai nidi d'infanzia * a gestione diretta comunale e enti pubblici in Emilia-Romagna - a.s. 2004/2005 distribuiti per province e comuni</t>
  </si>
  <si>
    <t>Montescudo IPAB</t>
  </si>
  <si>
    <t>Bambini iscritti ai nidi d'infanzia a gestione indiretta comunale/pubblica in Provincia di Modena - a.s. 2004/2005</t>
  </si>
  <si>
    <t>Bambini iscritti ai nidi d'infanzia a gestione indiretta comunale/pubblica in Provincia di Bologna - a.s. 2004/2005</t>
  </si>
  <si>
    <t>Bambini iscritti ai nidi d'infanzia* a gestione privata in Emilia-Romagna - a.s. 2004/2005</t>
  </si>
  <si>
    <r>
      <t xml:space="preserve">Il Comune di </t>
    </r>
    <r>
      <rPr>
        <b/>
        <sz val="8"/>
        <color indexed="8"/>
        <rFont val="Verdana"/>
        <family val="2"/>
      </rPr>
      <t>Brescello</t>
    </r>
    <r>
      <rPr>
        <sz val="8"/>
        <color indexed="8"/>
        <rFont val="Verdana"/>
        <family val="2"/>
      </rPr>
      <t xml:space="preserve"> gestisce il servizio assieme al Comune di Boretto. I bambini indicati in lista d'attesa corrispondenti a 6 sono da attribuirsi 4 al Comune di Brescello e 2 al Comune di </t>
    </r>
    <r>
      <rPr>
        <b/>
        <sz val="8"/>
        <color indexed="8"/>
        <rFont val="Verdana"/>
        <family val="2"/>
      </rPr>
      <t>Boretto</t>
    </r>
  </si>
  <si>
    <r>
      <t xml:space="preserve">Il Comune di </t>
    </r>
    <r>
      <rPr>
        <b/>
        <sz val="8"/>
        <color indexed="8"/>
        <rFont val="Verdana"/>
        <family val="2"/>
      </rPr>
      <t>Poviglio</t>
    </r>
    <r>
      <rPr>
        <sz val="8"/>
        <color indexed="8"/>
        <rFont val="Verdana"/>
        <family val="2"/>
      </rPr>
      <t xml:space="preserve"> dichiara di gestire in modo parziale la lista d'attesa. Essendo il servizio convenzionato con il Comune di </t>
    </r>
    <r>
      <rPr>
        <b/>
        <sz val="8"/>
        <color indexed="8"/>
        <rFont val="Verdana"/>
        <family val="2"/>
      </rPr>
      <t>Castelnovo Di Sotto</t>
    </r>
    <r>
      <rPr>
        <sz val="8"/>
        <color indexed="8"/>
        <rFont val="Verdana"/>
        <family val="2"/>
      </rPr>
      <t>, si è proceduto a sommare i valori delle due liste d'attesa, cioè 14 bambini in lista per il Comune di Poviglio e 32 per Castelnovo</t>
    </r>
  </si>
  <si>
    <t>%
maschi sul totale bambini stranieri</t>
  </si>
  <si>
    <t>%
femmine sul totale bambini stranieri</t>
  </si>
  <si>
    <t>Cod. 01e.01.15</t>
  </si>
  <si>
    <t>Cod. 01e.01.16</t>
  </si>
  <si>
    <t>%
maschi sul totale bambini zingari</t>
  </si>
  <si>
    <t>%
femmine sul totale bambini zingari</t>
  </si>
  <si>
    <t>%
maschi sul totale bambini apolidi</t>
  </si>
  <si>
    <t>%
femmine sul totale bambini apolidi</t>
  </si>
  <si>
    <t>Borgo Tossignano: convenzione con i Comuni di Casalfiumanese, Castel Del Rio e di Fontanelice per l'accoglienza di bambini provenienti da quei territori, si è proceduto all'inserimento sulla base del numero dei posti previsti nelle convenzioni</t>
  </si>
  <si>
    <t>Totale bambini
in
convenzione</t>
  </si>
  <si>
    <t>Bambini
in
convenzione a part time</t>
  </si>
  <si>
    <t>I dati si riferiscono alle liste d'attesa tenute dalle Amministrazioni comunali con l'eccezione dei dati in Comune di Langhirano, Traversetolo (PR), Castelnovo Di Sotto (RE) e Montescudo (RN) che vedono la presenza anche di nidi gestiti da IPAB, che dispongono di una propria lista d'attesa, il cui dato è stato sommato a quello dei Comuni</t>
  </si>
  <si>
    <t>Gossolengo: il Comune gode di una convenzione con un servizio privato e provvede alla raccolta delle richieste di inserimento</t>
  </si>
  <si>
    <t>Bambini con cittadinanza non italiana iscritti ai nidi d'infanzia a gestione pubblica e privata in Emilia-Romagna - a.s. 2004/2005</t>
  </si>
  <si>
    <t>Apolidi</t>
  </si>
  <si>
    <t xml:space="preserve">Bambini iscritti ai nidi d'infanzia (*) distribuiti per provincia e per comune in rapporto alla popolazione dei Comuni sede di nidi  in Emilia-Romagna - a.s. 2004/2005 </t>
  </si>
  <si>
    <t>Bambini iscritti ai nidi d'infanzia in Provincia di Rimini - a.s. 2004/2005</t>
  </si>
  <si>
    <t>Bambini iscritti ai nidi d'infanzia in Provincia di Forlì-Cesena - a.s. 2004/2005</t>
  </si>
  <si>
    <t>Bambini iscritti ai nidi d'infanzia in Provincia di Ravenna - a.s. 2004/2005</t>
  </si>
  <si>
    <t>Bambini iscritti ai nidi d'infanzia in Provincia di Ferrara - a.s. 2004/2005</t>
  </si>
  <si>
    <t>Bambini iscritti ai nidi d'infanzia in Provincia di Bologna - a.s. 2004/2005</t>
  </si>
  <si>
    <t>Bambini iscritti ai nidi d'infanzia in Provincia di Modena - a.s. 2004/2005</t>
  </si>
  <si>
    <t>Bambini iscritti ai nidi d'infanzia in Provincia di Reggio Emilia - a.s. 2004/2005</t>
  </si>
  <si>
    <t>Pianoro: non indicata alcuna convenzione per l'accoglienza di bambini, si è ritenuto di non inserire il dato</t>
  </si>
  <si>
    <t>Pieve Di Cento: non indicata alcuna convenzione per l'accoglienza di bambini, si è ritenuto di non inserire il dato</t>
  </si>
  <si>
    <t>Distribuzione dei bambini iscritti ai nidi d'infanzia suddivisi per fascia d'età in Provincia di Piacenza - a.s. 2004/2005</t>
  </si>
  <si>
    <t>Distribuzione dei bambini iscritti ai nidi d'infanzia suddivisi per fascia d'età in Provincia di Parma - a.s. 2004/2005</t>
  </si>
  <si>
    <t>Distribuzione dei bambini iscritti ai nidi d'infanzia suddivisi per fascia d'età in Provincia di Reggio Emilia - a.s. 2004/2005</t>
  </si>
  <si>
    <t>Distribuzione dei bambini iscritti ai nidi d'infanzia suddivisi per fascia d'età in Provincia di Modena - a.s. 2004/2005</t>
  </si>
  <si>
    <t>Distribuzione dei bambini iscritti ai nidi d'infanzia suddivisi per fascia d'età in Provincia di Bologna - a.s. 2004/2005</t>
  </si>
  <si>
    <t>Distribuzione dei bambini iscritti ai nidi d'infanzia suddivisi per fascia d'età in Provincia di Ferrara - a.s. 2004/2005</t>
  </si>
  <si>
    <t>Distribuzione dei bambini iscritti ai nidi d'infanzia suddivisi per fascia d'età in Provincia di Ravenna - a.s. 2004/2005</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</si>
</sst>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0.0%"/>
    <numFmt numFmtId="168" formatCode="0.0"/>
    <numFmt numFmtId="169" formatCode="_-* #,##0.0_-;\-* #,##0.0_-;_-* &quot;-&quot;_-;_-@_-"/>
    <numFmt numFmtId="170" formatCode="#,##0.0"/>
    <numFmt numFmtId="171" formatCode="_-* #,##0_-;\-* #,##0_-;_-* &quot;-&quot;??_-;_-@_-"/>
    <numFmt numFmtId="172" formatCode="_-* #,##0.0_-;\-* #,##0.0_-;_-* &quot;-&quot;??_-;_-@_-"/>
    <numFmt numFmtId="173" formatCode="&quot;L.&quot;\ #,##0;\-&quot;L.&quot;\ #,##0"/>
    <numFmt numFmtId="174" formatCode="&quot;L.&quot;\ #,##0;[Red]\-&quot;L.&quot;\ #,##0"/>
    <numFmt numFmtId="175" formatCode="&quot;L.&quot;\ #,##0.00;\-&quot;L.&quot;\ #,##0.00"/>
    <numFmt numFmtId="176" formatCode="&quot;L.&quot;\ #,##0.00;[Red]\-&quot;L.&quot;\ #,##0.00"/>
    <numFmt numFmtId="177" formatCode="_-&quot;L.&quot;\ * #,##0_-;\-&quot;L.&quot;\ * #,##0_-;_-&quot;L.&quot;\ * &quot;-&quot;_-;_-@_-"/>
    <numFmt numFmtId="178" formatCode="_-&quot;L.&quot;\ * #,##0.00_-;\-&quot;L.&quot;\ * #,##0.00_-;_-&quot;L.&quot;\ * &quot;-&quot;??_-;_-@_-"/>
    <numFmt numFmtId="179" formatCode="#,##0.000"/>
    <numFmt numFmtId="180" formatCode="_-* #,##0.00_-;\-* #,##0.00_-;_-* &quot;-&quot;_-;_-@_-"/>
    <numFmt numFmtId="181" formatCode="0.0000"/>
    <numFmt numFmtId="182" formatCode="0.000"/>
    <numFmt numFmtId="183" formatCode="0.0000000"/>
    <numFmt numFmtId="184" formatCode="0.000000"/>
    <numFmt numFmtId="185" formatCode="0.00000"/>
    <numFmt numFmtId="186" formatCode="#,##0_ ;\-#,##0\ "/>
    <numFmt numFmtId="187" formatCode="0.00000000"/>
    <numFmt numFmtId="188" formatCode="0.000000000"/>
    <numFmt numFmtId="189" formatCode="0.0000000000"/>
    <numFmt numFmtId="190" formatCode="_-* #,##0.000_-;\-* #,##0.000_-;_-* &quot;-&quot;??_-;_-@_-"/>
    <numFmt numFmtId="191" formatCode="_-* #,##0.000_-;\-* #,##0.000_-;_-* &quot;-&quot;???_-;_-@_-"/>
    <numFmt numFmtId="192" formatCode="_-* #,##0.0_-;\-* #,##0.0_-;_-* &quot;-&quot;?_-;_-@_-"/>
    <numFmt numFmtId="193" formatCode="_-* #,##0.00_-;\-* #,##0.00_-;_-* &quot;-&quot;?_-;_-@_-"/>
    <numFmt numFmtId="194" formatCode="_-* #,##0.0000_-;\-* #,##0.0000_-;_-* &quot;-&quot;??_-;_-@_-"/>
    <numFmt numFmtId="195" formatCode="#,##0.0000"/>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mmmm\ d\,\ yyyy"/>
    <numFmt numFmtId="205" formatCode="_(* #,##0.0_);_(* \(#,##0.0\);_(* &quot;-&quot;??_);_(@_)"/>
    <numFmt numFmtId="206" formatCode="_(* #,##0_);_(* \(#,##0\);_(* &quot;-&quot;??_);_(@_)"/>
    <numFmt numFmtId="207" formatCode="_(* #,##0.000_);_(* \(#,##0.000\);_(* &quot;-&quot;??_);_(@_)"/>
    <numFmt numFmtId="208" formatCode="_(* #,##0.0000_);_(* \(#,##0.0000\);_(* &quot;-&quot;??_);_(@_)"/>
    <numFmt numFmtId="209" formatCode="0;[Red]0"/>
    <numFmt numFmtId="210" formatCode="_-* #,##0.00000_-;\-* #,##0.00000_-;_-* &quot;-&quot;??_-;_-@_-"/>
    <numFmt numFmtId="211" formatCode="_-* #,##0.000_-;\-* #,##0.000_-;_-* &quot;-&quot;_-;_-@_-"/>
    <numFmt numFmtId="212" formatCode="_-* #,##0.0000_-;\-* #,##0.0000_-;_-* &quot;-&quot;_-;_-@_-"/>
    <numFmt numFmtId="213" formatCode="0.00;[Red]0.00"/>
    <numFmt numFmtId="214" formatCode="_-* #,##0.000000_-;\-* #,##0.000000_-;_-* &quot;-&quot;??_-;_-@_-"/>
    <numFmt numFmtId="215" formatCode="_-* #,##0.0000000_-;\-* #,##0.0000000_-;_-* &quot;-&quot;??_-;_-@_-"/>
  </numFmts>
  <fonts count="46">
    <font>
      <sz val="10"/>
      <name val="Arial"/>
      <family val="0"/>
    </font>
    <font>
      <u val="single"/>
      <sz val="10"/>
      <color indexed="12"/>
      <name val="Arial"/>
      <family val="0"/>
    </font>
    <font>
      <u val="single"/>
      <sz val="10"/>
      <color indexed="36"/>
      <name val="Arial"/>
      <family val="0"/>
    </font>
    <font>
      <b/>
      <sz val="10"/>
      <name val="Verdana"/>
      <family val="2"/>
    </font>
    <font>
      <sz val="10"/>
      <name val="Verdana"/>
      <family val="2"/>
    </font>
    <font>
      <b/>
      <sz val="9"/>
      <name val="Verdana"/>
      <family val="2"/>
    </font>
    <font>
      <sz val="9"/>
      <name val="Verdana"/>
      <family val="2"/>
    </font>
    <font>
      <sz val="9"/>
      <name val="Arial"/>
      <family val="0"/>
    </font>
    <font>
      <b/>
      <sz val="10"/>
      <name val="Arial"/>
      <family val="0"/>
    </font>
    <font>
      <sz val="7"/>
      <name val="Verdana"/>
      <family val="2"/>
    </font>
    <font>
      <b/>
      <sz val="7"/>
      <name val="Verdana"/>
      <family val="2"/>
    </font>
    <font>
      <sz val="8"/>
      <name val="Verdana"/>
      <family val="2"/>
    </font>
    <font>
      <b/>
      <sz val="8"/>
      <name val="Verdana"/>
      <family val="2"/>
    </font>
    <font>
      <b/>
      <sz val="9"/>
      <color indexed="8"/>
      <name val="Arial"/>
      <family val="2"/>
    </font>
    <font>
      <b/>
      <sz val="8"/>
      <color indexed="8"/>
      <name val="Verdana"/>
      <family val="2"/>
    </font>
    <font>
      <sz val="9"/>
      <color indexed="8"/>
      <name val="Verdana"/>
      <family val="2"/>
    </font>
    <font>
      <sz val="8"/>
      <color indexed="8"/>
      <name val="Verdana"/>
      <family val="2"/>
    </font>
    <font>
      <sz val="8"/>
      <name val="Arial"/>
      <family val="0"/>
    </font>
    <font>
      <b/>
      <sz val="8"/>
      <name val="Arial"/>
      <family val="0"/>
    </font>
    <font>
      <sz val="8"/>
      <color indexed="8"/>
      <name val="Arial"/>
      <family val="2"/>
    </font>
    <font>
      <b/>
      <sz val="8"/>
      <color indexed="8"/>
      <name val="Arial"/>
      <family val="2"/>
    </font>
    <font>
      <b/>
      <sz val="7"/>
      <color indexed="8"/>
      <name val="Verdana"/>
      <family val="2"/>
    </font>
    <font>
      <b/>
      <sz val="9"/>
      <color indexed="8"/>
      <name val="Verdana"/>
      <family val="2"/>
    </font>
    <font>
      <i/>
      <sz val="8"/>
      <name val="Verdana"/>
      <family val="2"/>
    </font>
    <font>
      <i/>
      <sz val="9"/>
      <name val="Verdana"/>
      <family val="2"/>
    </font>
    <font>
      <i/>
      <sz val="10"/>
      <name val="Arial"/>
      <family val="0"/>
    </font>
    <font>
      <i/>
      <sz val="8"/>
      <name val="Arial"/>
      <family val="0"/>
    </font>
    <font>
      <sz val="7"/>
      <color indexed="8"/>
      <name val="Verdana"/>
      <family val="2"/>
    </font>
    <font>
      <sz val="7"/>
      <name val="Arial"/>
      <family val="2"/>
    </font>
    <font>
      <sz val="7.25"/>
      <name val="Arial"/>
      <family val="2"/>
    </font>
    <font>
      <sz val="8.25"/>
      <name val="Arial"/>
      <family val="2"/>
    </font>
    <font>
      <sz val="11.25"/>
      <name val="Arial"/>
      <family val="0"/>
    </font>
    <font>
      <b/>
      <sz val="10.25"/>
      <name val="Arial"/>
      <family val="2"/>
    </font>
    <font>
      <sz val="10.75"/>
      <name val="Arial"/>
      <family val="0"/>
    </font>
    <font>
      <sz val="6"/>
      <name val="Arial"/>
      <family val="2"/>
    </font>
    <font>
      <b/>
      <sz val="9.75"/>
      <name val="Arial"/>
      <family val="2"/>
    </font>
    <font>
      <sz val="6.75"/>
      <name val="Arial"/>
      <family val="2"/>
    </font>
    <font>
      <sz val="11.75"/>
      <name val="Arial"/>
      <family val="0"/>
    </font>
    <font>
      <i/>
      <sz val="9"/>
      <name val="Arial"/>
      <family val="0"/>
    </font>
    <font>
      <sz val="10.25"/>
      <name val="Arial"/>
      <family val="0"/>
    </font>
    <font>
      <b/>
      <sz val="10"/>
      <color indexed="10"/>
      <name val="Arial"/>
      <family val="2"/>
    </font>
    <font>
      <b/>
      <sz val="10.5"/>
      <name val="Arial"/>
      <family val="2"/>
    </font>
    <font>
      <b/>
      <sz val="12"/>
      <name val="Arial"/>
      <family val="0"/>
    </font>
    <font>
      <b/>
      <sz val="10.75"/>
      <name val="Arial"/>
      <family val="2"/>
    </font>
    <font>
      <sz val="11"/>
      <name val="Arial"/>
      <family val="0"/>
    </font>
    <font>
      <sz val="8.5"/>
      <name val="Arial"/>
      <family val="2"/>
    </font>
  </fonts>
  <fills count="2">
    <fill>
      <patternFill/>
    </fill>
    <fill>
      <patternFill patternType="gray125"/>
    </fill>
  </fills>
  <borders count="6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top style="thin"/>
      <bottom>
        <color indexed="63"/>
      </bottom>
    </border>
    <border>
      <left style="thin"/>
      <right style="thin"/>
      <top>
        <color indexed="63"/>
      </top>
      <bottom style="thin">
        <color indexed="22"/>
      </bottom>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bottom style="thin"/>
    </border>
    <border>
      <left style="thin">
        <color indexed="22"/>
      </left>
      <right style="thin"/>
      <top style="thin"/>
      <bottom style="thin"/>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style="thin">
        <color indexed="22"/>
      </top>
      <bottom style="thin">
        <color indexed="22"/>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color indexed="63"/>
      </left>
      <right style="thin"/>
      <top style="thin">
        <color indexed="22"/>
      </top>
      <bottom>
        <color indexed="63"/>
      </bottom>
    </border>
    <border>
      <left style="thin">
        <color indexed="22"/>
      </left>
      <right style="thin">
        <color indexed="22"/>
      </right>
      <top style="thin">
        <color indexed="22"/>
      </top>
      <bottom>
        <color indexed="63"/>
      </bottom>
    </border>
    <border>
      <left>
        <color indexed="63"/>
      </left>
      <right style="thin"/>
      <top>
        <color indexed="63"/>
      </top>
      <bottom style="thin">
        <color indexed="22"/>
      </bottom>
    </border>
    <border>
      <left style="thin"/>
      <right style="thin"/>
      <top style="thin"/>
      <bottom style="thin">
        <color indexed="22"/>
      </bottom>
    </border>
    <border>
      <left style="thin"/>
      <right style="thin"/>
      <top style="thin">
        <color indexed="22"/>
      </top>
      <bottom style="thin"/>
    </border>
    <border>
      <left style="thin"/>
      <right style="thin"/>
      <top style="thin"/>
      <bottom>
        <color indexed="63"/>
      </bottom>
    </border>
    <border>
      <left style="thin">
        <color indexed="22"/>
      </left>
      <right>
        <color indexed="63"/>
      </right>
      <top style="thin">
        <color indexed="22"/>
      </top>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right style="thin">
        <color indexed="22"/>
      </right>
      <top>
        <color indexed="63"/>
      </top>
      <bottom style="thin"/>
    </border>
    <border>
      <left style="thin"/>
      <right style="thin"/>
      <top>
        <color indexed="63"/>
      </top>
      <bottom style="thin"/>
    </border>
    <border>
      <left style="thin">
        <color indexed="22"/>
      </left>
      <right style="thin"/>
      <top style="thin"/>
      <bottom style="thin">
        <color indexed="22"/>
      </bottom>
    </border>
    <border>
      <left style="thin">
        <color indexed="22"/>
      </left>
      <right style="thin"/>
      <top style="thin">
        <color indexed="22"/>
      </top>
      <bottom style="thin"/>
    </border>
    <border>
      <left>
        <color indexed="63"/>
      </left>
      <right style="thin">
        <color indexed="22"/>
      </right>
      <top style="thin">
        <color indexed="22"/>
      </top>
      <bottom style="thin">
        <color indexed="22"/>
      </bottom>
    </border>
    <border>
      <left style="thin">
        <color indexed="22"/>
      </left>
      <right>
        <color indexed="63"/>
      </right>
      <top>
        <color indexed="63"/>
      </top>
      <bottom style="thin">
        <color indexed="22"/>
      </bottom>
    </border>
    <border>
      <left style="thin"/>
      <right style="thin"/>
      <top style="thin">
        <color indexed="22"/>
      </top>
      <bottom>
        <color indexed="63"/>
      </bottom>
    </border>
    <border>
      <left style="thin"/>
      <right>
        <color indexed="63"/>
      </right>
      <top style="thin"/>
      <bottom style="thin">
        <color indexed="55"/>
      </bottom>
    </border>
    <border>
      <left style="thin"/>
      <right>
        <color indexed="63"/>
      </right>
      <top style="thin">
        <color indexed="55"/>
      </top>
      <bottom style="thin">
        <color indexed="55"/>
      </bottom>
    </border>
    <border>
      <left style="thin"/>
      <right>
        <color indexed="63"/>
      </right>
      <top style="thin">
        <color indexed="55"/>
      </top>
      <bottom style="thin"/>
    </border>
    <border>
      <left style="thin">
        <color indexed="55"/>
      </left>
      <right style="thin">
        <color indexed="55"/>
      </right>
      <top style="thin">
        <color indexed="55"/>
      </top>
      <bottom style="thin">
        <color indexed="55"/>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color indexed="63"/>
      </left>
      <right style="thin"/>
      <top style="thin"/>
      <bottom style="thin">
        <color indexed="22"/>
      </bottom>
    </border>
    <border>
      <left style="thin">
        <color indexed="55"/>
      </left>
      <right style="thin"/>
      <top style="thin">
        <color indexed="55"/>
      </top>
      <bottom style="thin">
        <color indexed="55"/>
      </bottom>
    </border>
    <border>
      <left style="thin"/>
      <right>
        <color indexed="63"/>
      </right>
      <top style="thin"/>
      <bottom>
        <color indexed="63"/>
      </bottom>
    </border>
    <border>
      <left>
        <color indexed="63"/>
      </left>
      <right style="thin">
        <color indexed="55"/>
      </right>
      <top style="thin">
        <color indexed="55"/>
      </top>
      <bottom style="thin">
        <color indexed="55"/>
      </bottom>
    </border>
    <border>
      <left style="thin"/>
      <right style="thin"/>
      <top style="thin">
        <color indexed="55"/>
      </top>
      <bottom style="thin">
        <color indexed="55"/>
      </bottom>
    </border>
    <border>
      <left style="thin"/>
      <right style="thin"/>
      <top style="thin"/>
      <bottom style="thin">
        <color indexed="55"/>
      </bottom>
    </border>
    <border>
      <left style="thin"/>
      <right style="thin"/>
      <top style="thin">
        <color indexed="55"/>
      </top>
      <bottom style="thin"/>
    </border>
    <border>
      <left>
        <color indexed="63"/>
      </left>
      <right style="thin">
        <color indexed="55"/>
      </right>
      <top style="thin"/>
      <bottom style="thin">
        <color indexed="55"/>
      </bottom>
    </border>
    <border>
      <left style="thin">
        <color indexed="55"/>
      </left>
      <right style="thin"/>
      <top style="thin"/>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border>
    <border>
      <left style="thin">
        <color indexed="55"/>
      </left>
      <right style="thin"/>
      <top style="thin">
        <color indexed="55"/>
      </top>
      <bottom style="thin"/>
    </border>
    <border>
      <left>
        <color indexed="63"/>
      </left>
      <right style="thin"/>
      <top>
        <color indexed="63"/>
      </top>
      <bottom style="thin"/>
    </border>
    <border>
      <left style="thin"/>
      <right style="hair">
        <color indexed="22"/>
      </right>
      <top style="thin"/>
      <bottom style="hair">
        <color indexed="22"/>
      </bottom>
    </border>
    <border>
      <left style="hair">
        <color indexed="22"/>
      </left>
      <right style="thin"/>
      <top style="thin"/>
      <bottom style="hair">
        <color indexed="22"/>
      </bottom>
    </border>
    <border>
      <left style="thin"/>
      <right style="hair">
        <color indexed="22"/>
      </right>
      <top style="hair">
        <color indexed="22"/>
      </top>
      <bottom style="hair">
        <color indexed="22"/>
      </bottom>
    </border>
    <border>
      <left style="hair">
        <color indexed="22"/>
      </left>
      <right style="thin"/>
      <top style="hair">
        <color indexed="22"/>
      </top>
      <bottom style="hair">
        <color indexed="22"/>
      </bottom>
    </border>
    <border>
      <left style="thin"/>
      <right style="hair">
        <color indexed="22"/>
      </right>
      <top style="hair">
        <color indexed="22"/>
      </top>
      <bottom style="thin"/>
    </border>
    <border>
      <left style="hair">
        <color indexed="22"/>
      </left>
      <right style="thin"/>
      <top style="hair">
        <color indexed="22"/>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9"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2" fontId="0" fillId="0" borderId="0" applyFont="0" applyFill="0" applyBorder="0" applyAlignment="0" applyProtection="0"/>
  </cellStyleXfs>
  <cellXfs count="508">
    <xf numFmtId="0" fontId="0" fillId="0" borderId="0" xfId="0" applyAlignment="1">
      <alignment/>
    </xf>
    <xf numFmtId="0" fontId="3" fillId="0" borderId="1" xfId="0" applyFont="1" applyFill="1" applyBorder="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Fill="1" applyBorder="1" applyAlignment="1">
      <alignment/>
    </xf>
    <xf numFmtId="0" fontId="0" fillId="0" borderId="0" xfId="0" applyFill="1" applyAlignment="1">
      <alignment/>
    </xf>
    <xf numFmtId="3" fontId="5" fillId="0" borderId="0"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xf>
    <xf numFmtId="0" fontId="4" fillId="0" borderId="0" xfId="0" applyFont="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xf>
    <xf numFmtId="0" fontId="0" fillId="0" borderId="0" xfId="0" applyFont="1" applyFill="1" applyBorder="1" applyAlignment="1">
      <alignment/>
    </xf>
    <xf numFmtId="0" fontId="3" fillId="0" borderId="0" xfId="0" applyFont="1" applyFill="1" applyBorder="1" applyAlignment="1">
      <alignment/>
    </xf>
    <xf numFmtId="3" fontId="10" fillId="0" borderId="0" xfId="0" applyNumberFormat="1" applyFont="1" applyFill="1" applyBorder="1" applyAlignment="1">
      <alignment horizontal="center" vertical="center" wrapText="1"/>
    </xf>
    <xf numFmtId="0" fontId="10" fillId="0" borderId="0" xfId="0" applyFont="1" applyFill="1" applyBorder="1" applyAlignment="1">
      <alignment horizontal="left"/>
    </xf>
    <xf numFmtId="41" fontId="3" fillId="0" borderId="0" xfId="19" applyFont="1" applyFill="1" applyBorder="1" applyAlignment="1">
      <alignment horizontal="right"/>
    </xf>
    <xf numFmtId="2" fontId="3" fillId="0" borderId="0" xfId="0" applyNumberFormat="1" applyFont="1" applyFill="1" applyBorder="1" applyAlignment="1">
      <alignment/>
    </xf>
    <xf numFmtId="1" fontId="3" fillId="0" borderId="0" xfId="0" applyNumberFormat="1" applyFont="1" applyFill="1" applyBorder="1" applyAlignment="1">
      <alignment/>
    </xf>
    <xf numFmtId="180" fontId="3" fillId="0" borderId="0" xfId="19" applyNumberFormat="1" applyFont="1" applyFill="1" applyBorder="1" applyAlignment="1">
      <alignment/>
    </xf>
    <xf numFmtId="0" fontId="10" fillId="0" borderId="0" xfId="0" applyFont="1" applyFill="1" applyBorder="1" applyAlignment="1">
      <alignment/>
    </xf>
    <xf numFmtId="41" fontId="3" fillId="0" borderId="0" xfId="0" applyNumberFormat="1" applyFont="1" applyFill="1" applyAlignment="1">
      <alignment/>
    </xf>
    <xf numFmtId="180" fontId="3" fillId="0" borderId="0" xfId="0" applyNumberFormat="1" applyFont="1" applyFill="1" applyAlignment="1">
      <alignment/>
    </xf>
    <xf numFmtId="180" fontId="3" fillId="0" borderId="0" xfId="0" applyNumberFormat="1" applyFont="1" applyFill="1" applyAlignment="1">
      <alignment/>
    </xf>
    <xf numFmtId="2" fontId="3" fillId="0" borderId="0" xfId="0" applyNumberFormat="1" applyFont="1" applyFill="1" applyAlignment="1">
      <alignment/>
    </xf>
    <xf numFmtId="41" fontId="3" fillId="0" borderId="0" xfId="19" applyFont="1" applyFill="1" applyAlignment="1">
      <alignment horizontal="right"/>
    </xf>
    <xf numFmtId="180" fontId="3" fillId="0" borderId="0" xfId="19" applyNumberFormat="1" applyFont="1" applyFill="1" applyAlignment="1">
      <alignment/>
    </xf>
    <xf numFmtId="3" fontId="3" fillId="0" borderId="0" xfId="19" applyNumberFormat="1" applyFont="1" applyFill="1" applyAlignment="1">
      <alignment horizontal="right"/>
    </xf>
    <xf numFmtId="2" fontId="3" fillId="0" borderId="0" xfId="0" applyNumberFormat="1" applyFont="1" applyFill="1" applyAlignment="1">
      <alignment/>
    </xf>
    <xf numFmtId="0" fontId="3" fillId="0" borderId="0" xfId="0" applyFont="1" applyFill="1" applyAlignment="1">
      <alignment/>
    </xf>
    <xf numFmtId="180" fontId="4" fillId="0" borderId="0" xfId="0" applyNumberFormat="1" applyFont="1" applyFill="1" applyAlignment="1">
      <alignment/>
    </xf>
    <xf numFmtId="0" fontId="11" fillId="0" borderId="0" xfId="0" applyFont="1" applyFill="1" applyBorder="1" applyAlignment="1">
      <alignment/>
    </xf>
    <xf numFmtId="0" fontId="11" fillId="0" borderId="0" xfId="0" applyFont="1" applyFill="1" applyAlignment="1">
      <alignment/>
    </xf>
    <xf numFmtId="0" fontId="12" fillId="0" borderId="0" xfId="0" applyFont="1" applyFill="1" applyBorder="1" applyAlignment="1">
      <alignment horizontal="left" vertical="top" wrapText="1"/>
    </xf>
    <xf numFmtId="171" fontId="11" fillId="0" borderId="0" xfId="18" applyNumberFormat="1" applyFont="1" applyFill="1" applyAlignment="1">
      <alignment horizontal="right"/>
    </xf>
    <xf numFmtId="43" fontId="7" fillId="0" borderId="0" xfId="18" applyFont="1" applyAlignment="1">
      <alignment/>
    </xf>
    <xf numFmtId="0" fontId="9" fillId="0" borderId="0" xfId="0" applyFont="1" applyFill="1" applyBorder="1" applyAlignment="1">
      <alignment/>
    </xf>
    <xf numFmtId="0" fontId="9" fillId="0" borderId="0" xfId="0" applyFont="1" applyFill="1" applyBorder="1" applyAlignment="1">
      <alignment horizontal="left"/>
    </xf>
    <xf numFmtId="41" fontId="4" fillId="0" borderId="0" xfId="19" applyFont="1" applyFill="1" applyBorder="1" applyAlignment="1">
      <alignment horizontal="right"/>
    </xf>
    <xf numFmtId="2" fontId="4" fillId="0" borderId="0" xfId="0" applyNumberFormat="1" applyFont="1" applyFill="1" applyBorder="1" applyAlignment="1">
      <alignment/>
    </xf>
    <xf numFmtId="1" fontId="4" fillId="0" borderId="0" xfId="0" applyNumberFormat="1" applyFont="1" applyFill="1" applyBorder="1" applyAlignment="1">
      <alignment/>
    </xf>
    <xf numFmtId="180" fontId="4" fillId="0" borderId="0" xfId="19" applyNumberFormat="1" applyFont="1" applyFill="1" applyBorder="1" applyAlignment="1">
      <alignment/>
    </xf>
    <xf numFmtId="3" fontId="9" fillId="0" borderId="0" xfId="0" applyNumberFormat="1" applyFont="1" applyFill="1" applyBorder="1" applyAlignment="1">
      <alignment horizontal="center" vertical="center" wrapText="1"/>
    </xf>
    <xf numFmtId="0" fontId="6" fillId="0" borderId="0" xfId="0" applyFont="1" applyFill="1" applyBorder="1" applyAlignment="1">
      <alignment/>
    </xf>
    <xf numFmtId="0" fontId="4" fillId="0" borderId="0" xfId="0" applyFont="1" applyAlignment="1">
      <alignment/>
    </xf>
    <xf numFmtId="0" fontId="3" fillId="0" borderId="0" xfId="0" applyFont="1" applyFill="1" applyBorder="1" applyAlignment="1">
      <alignment vertical="center"/>
    </xf>
    <xf numFmtId="0" fontId="12" fillId="0" borderId="0" xfId="0" applyFont="1" applyFill="1" applyBorder="1" applyAlignment="1">
      <alignment vertical="center"/>
    </xf>
    <xf numFmtId="0" fontId="4" fillId="0" borderId="0" xfId="0" applyFont="1" applyFill="1" applyBorder="1" applyAlignment="1">
      <alignment/>
    </xf>
    <xf numFmtId="0" fontId="4" fillId="0" borderId="0" xfId="0" applyFont="1" applyBorder="1" applyAlignment="1">
      <alignment/>
    </xf>
    <xf numFmtId="3" fontId="5"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wrapText="1"/>
    </xf>
    <xf numFmtId="0" fontId="3" fillId="0" borderId="0" xfId="0" applyFont="1" applyFill="1" applyAlignment="1">
      <alignment vertical="center"/>
    </xf>
    <xf numFmtId="0" fontId="8" fillId="0" borderId="0" xfId="0" applyFont="1" applyFill="1" applyBorder="1" applyAlignment="1">
      <alignment vertical="center"/>
    </xf>
    <xf numFmtId="0" fontId="3" fillId="0" borderId="1" xfId="0" applyFont="1" applyBorder="1" applyAlignment="1">
      <alignment horizontal="left" vertical="center"/>
    </xf>
    <xf numFmtId="3" fontId="3" fillId="0" borderId="2" xfId="0" applyNumberFormat="1" applyFont="1" applyBorder="1" applyAlignment="1">
      <alignment horizontal="right" vertical="center"/>
    </xf>
    <xf numFmtId="2" fontId="3" fillId="0" borderId="3" xfId="21" applyNumberFormat="1" applyFont="1" applyBorder="1" applyAlignment="1">
      <alignment horizontal="right" vertical="center"/>
    </xf>
    <xf numFmtId="3" fontId="3" fillId="0" borderId="1" xfId="0" applyNumberFormat="1" applyFont="1" applyBorder="1" applyAlignment="1">
      <alignment horizontal="right" vertical="center"/>
    </xf>
    <xf numFmtId="0" fontId="0" fillId="0" borderId="0" xfId="0" applyBorder="1" applyAlignment="1">
      <alignment/>
    </xf>
    <xf numFmtId="4" fontId="3" fillId="0" borderId="1" xfId="0" applyNumberFormat="1" applyFont="1" applyBorder="1" applyAlignment="1">
      <alignment horizontal="right" vertical="center"/>
    </xf>
    <xf numFmtId="43" fontId="4" fillId="0" borderId="4" xfId="18" applyFont="1" applyBorder="1" applyAlignment="1">
      <alignment horizontal="right"/>
    </xf>
    <xf numFmtId="43" fontId="4" fillId="0" borderId="5" xfId="18" applyFont="1" applyBorder="1" applyAlignment="1">
      <alignment horizontal="right" vertical="center"/>
    </xf>
    <xf numFmtId="180" fontId="3" fillId="0" borderId="0" xfId="19" applyNumberFormat="1" applyFont="1" applyFill="1" applyBorder="1" applyAlignment="1">
      <alignment vertical="center"/>
    </xf>
    <xf numFmtId="0" fontId="4" fillId="0" borderId="0" xfId="0" applyFont="1" applyFill="1" applyBorder="1" applyAlignment="1">
      <alignment vertical="center"/>
    </xf>
    <xf numFmtId="171" fontId="3" fillId="0" borderId="0" xfId="18" applyNumberFormat="1" applyFont="1" applyFill="1" applyBorder="1" applyAlignment="1">
      <alignment vertical="center"/>
    </xf>
    <xf numFmtId="0" fontId="5" fillId="0" borderId="1" xfId="0" applyFont="1" applyFill="1" applyBorder="1" applyAlignment="1">
      <alignment vertical="center"/>
    </xf>
    <xf numFmtId="206" fontId="0" fillId="0" borderId="0" xfId="0" applyNumberFormat="1" applyBorder="1" applyAlignment="1">
      <alignment/>
    </xf>
    <xf numFmtId="0" fontId="0" fillId="0" borderId="0" xfId="0" applyAlignment="1">
      <alignment vertical="top"/>
    </xf>
    <xf numFmtId="0" fontId="3" fillId="0" borderId="1"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0" fillId="0" borderId="0" xfId="0" applyFont="1" applyFill="1" applyBorder="1" applyAlignment="1">
      <alignment horizontal="left" vertical="center"/>
    </xf>
    <xf numFmtId="41" fontId="3" fillId="0" borderId="0" xfId="19" applyFont="1" applyFill="1" applyBorder="1" applyAlignment="1">
      <alignment horizontal="right" vertical="center"/>
    </xf>
    <xf numFmtId="2" fontId="3" fillId="0" borderId="0" xfId="0" applyNumberFormat="1" applyFont="1" applyFill="1" applyBorder="1" applyAlignment="1">
      <alignment vertical="center"/>
    </xf>
    <xf numFmtId="1" fontId="3"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41" fontId="3" fillId="0" borderId="0" xfId="0" applyNumberFormat="1" applyFont="1" applyFill="1" applyAlignment="1">
      <alignment vertical="center"/>
    </xf>
    <xf numFmtId="180" fontId="3" fillId="0" borderId="0" xfId="0" applyNumberFormat="1" applyFont="1" applyFill="1" applyAlignment="1">
      <alignment vertical="center"/>
    </xf>
    <xf numFmtId="2" fontId="3" fillId="0" borderId="0" xfId="0" applyNumberFormat="1" applyFont="1" applyFill="1" applyAlignment="1">
      <alignment vertical="center"/>
    </xf>
    <xf numFmtId="41" fontId="3" fillId="0" borderId="0" xfId="0" applyNumberFormat="1" applyFont="1" applyFill="1" applyBorder="1" applyAlignment="1">
      <alignment vertical="center"/>
    </xf>
    <xf numFmtId="0" fontId="9" fillId="0" borderId="0" xfId="0" applyFont="1" applyFill="1" applyBorder="1" applyAlignment="1">
      <alignment vertical="center"/>
    </xf>
    <xf numFmtId="41" fontId="3" fillId="0" borderId="0" xfId="19" applyFont="1" applyFill="1" applyAlignment="1">
      <alignment horizontal="right" vertical="center"/>
    </xf>
    <xf numFmtId="180" fontId="3" fillId="0" borderId="0" xfId="19" applyNumberFormat="1" applyFont="1" applyFill="1" applyAlignment="1">
      <alignment vertical="center"/>
    </xf>
    <xf numFmtId="3" fontId="3" fillId="0" borderId="0" xfId="19" applyNumberFormat="1" applyFont="1" applyFill="1" applyAlignment="1">
      <alignment horizontal="right" vertical="center"/>
    </xf>
    <xf numFmtId="180" fontId="4" fillId="0" borderId="0" xfId="0" applyNumberFormat="1" applyFont="1" applyFill="1" applyAlignment="1">
      <alignment vertical="center"/>
    </xf>
    <xf numFmtId="0" fontId="11" fillId="0" borderId="0" xfId="0" applyFont="1" applyFill="1" applyAlignment="1">
      <alignment vertical="center"/>
    </xf>
    <xf numFmtId="0" fontId="12" fillId="0" borderId="0" xfId="0" applyFont="1" applyFill="1" applyBorder="1" applyAlignment="1">
      <alignment horizontal="left" vertical="center" wrapText="1"/>
    </xf>
    <xf numFmtId="171" fontId="11" fillId="0" borderId="0" xfId="18" applyNumberFormat="1" applyFont="1" applyFill="1" applyAlignment="1">
      <alignment horizontal="right" vertical="center"/>
    </xf>
    <xf numFmtId="171" fontId="4" fillId="0" borderId="0" xfId="18" applyNumberFormat="1" applyFont="1" applyBorder="1" applyAlignment="1">
      <alignment horizontal="right" vertical="center"/>
    </xf>
    <xf numFmtId="3" fontId="3" fillId="0" borderId="0" xfId="20" applyFont="1" applyFill="1" applyAlignment="1">
      <alignment vertical="center"/>
      <protection/>
    </xf>
    <xf numFmtId="0" fontId="11" fillId="0" borderId="0" xfId="0" applyFont="1" applyFill="1" applyBorder="1" applyAlignment="1">
      <alignment vertical="center"/>
    </xf>
    <xf numFmtId="0" fontId="5"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0" xfId="0" applyFont="1" applyFill="1" applyAlignment="1">
      <alignment/>
    </xf>
    <xf numFmtId="171" fontId="9" fillId="0" borderId="6" xfId="18" applyNumberFormat="1" applyFont="1" applyFill="1" applyBorder="1" applyAlignment="1">
      <alignment vertical="center"/>
    </xf>
    <xf numFmtId="0" fontId="9" fillId="0" borderId="7" xfId="0" applyFont="1" applyFill="1" applyBorder="1" applyAlignment="1">
      <alignment vertical="center"/>
    </xf>
    <xf numFmtId="0" fontId="3" fillId="0" borderId="0" xfId="0" applyFont="1" applyFill="1" applyBorder="1" applyAlignment="1">
      <alignment vertical="center" wrapText="1"/>
    </xf>
    <xf numFmtId="171" fontId="5" fillId="0" borderId="1" xfId="18" applyNumberFormat="1" applyFont="1" applyFill="1" applyBorder="1" applyAlignment="1">
      <alignment horizontal="right" vertical="center"/>
    </xf>
    <xf numFmtId="43" fontId="4" fillId="0" borderId="8" xfId="18" applyFont="1" applyBorder="1" applyAlignment="1">
      <alignment horizontal="right"/>
    </xf>
    <xf numFmtId="0" fontId="6" fillId="0" borderId="5" xfId="0" applyFont="1" applyFill="1" applyBorder="1" applyAlignment="1">
      <alignment horizontal="left"/>
    </xf>
    <xf numFmtId="0" fontId="13" fillId="0" borderId="3" xfId="0" applyFont="1" applyFill="1" applyBorder="1" applyAlignment="1">
      <alignment horizontal="center" vertical="center" wrapText="1"/>
    </xf>
    <xf numFmtId="171" fontId="6" fillId="0" borderId="5" xfId="18" applyNumberFormat="1" applyFont="1" applyFill="1" applyBorder="1" applyAlignment="1">
      <alignment horizontal="right"/>
    </xf>
    <xf numFmtId="206" fontId="3" fillId="0" borderId="1" xfId="0" applyNumberFormat="1" applyFont="1" applyBorder="1" applyAlignment="1">
      <alignment vertical="center"/>
    </xf>
    <xf numFmtId="203" fontId="3" fillId="0" borderId="1" xfId="0" applyNumberFormat="1" applyFont="1" applyBorder="1" applyAlignment="1">
      <alignment vertical="center"/>
    </xf>
    <xf numFmtId="43" fontId="5" fillId="0" borderId="1" xfId="18" applyNumberFormat="1" applyFont="1" applyFill="1" applyBorder="1" applyAlignment="1">
      <alignment horizontal="right" vertical="center"/>
    </xf>
    <xf numFmtId="0" fontId="4" fillId="0" borderId="0" xfId="0" applyFont="1" applyAlignment="1">
      <alignment vertical="center" wrapText="1"/>
    </xf>
    <xf numFmtId="0" fontId="0" fillId="0" borderId="0" xfId="0" applyFont="1" applyBorder="1" applyAlignment="1">
      <alignment/>
    </xf>
    <xf numFmtId="0" fontId="5" fillId="0" borderId="1"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0" xfId="0" applyFill="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9" xfId="0" applyFont="1" applyFill="1" applyBorder="1" applyAlignment="1">
      <alignment horizontal="left" vertical="center"/>
    </xf>
    <xf numFmtId="3" fontId="4" fillId="0" borderId="10" xfId="0" applyNumberFormat="1" applyFont="1" applyFill="1" applyBorder="1" applyAlignment="1">
      <alignment horizontal="right" vertical="center"/>
    </xf>
    <xf numFmtId="4" fontId="4" fillId="0" borderId="11"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0" fontId="3" fillId="0" borderId="1" xfId="0" applyFont="1" applyFill="1" applyBorder="1" applyAlignment="1">
      <alignment horizontal="left" vertical="center"/>
    </xf>
    <xf numFmtId="3" fontId="3" fillId="0" borderId="12" xfId="0" applyNumberFormat="1" applyFont="1" applyFill="1" applyBorder="1" applyAlignment="1">
      <alignment horizontal="right" vertical="center"/>
    </xf>
    <xf numFmtId="4" fontId="3" fillId="0" borderId="13"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6" fillId="0" borderId="0" xfId="0" applyFont="1" applyFill="1" applyAlignment="1">
      <alignment vertical="center"/>
    </xf>
    <xf numFmtId="0" fontId="0" fillId="0" borderId="0" xfId="0" applyFill="1" applyAlignment="1">
      <alignment/>
    </xf>
    <xf numFmtId="0" fontId="15" fillId="0" borderId="14" xfId="0" applyFont="1" applyFill="1" applyBorder="1" applyAlignment="1">
      <alignment horizontal="left" vertical="center" wrapText="1"/>
    </xf>
    <xf numFmtId="206" fontId="5" fillId="0" borderId="12" xfId="0" applyNumberFormat="1" applyFont="1" applyFill="1" applyBorder="1" applyAlignment="1">
      <alignment horizontal="right" vertical="center"/>
    </xf>
    <xf numFmtId="2" fontId="5" fillId="0" borderId="13" xfId="0" applyNumberFormat="1" applyFont="1" applyFill="1" applyBorder="1" applyAlignment="1">
      <alignment horizontal="right" vertical="center"/>
    </xf>
    <xf numFmtId="206" fontId="5" fillId="0" borderId="1" xfId="0" applyNumberFormat="1" applyFont="1" applyFill="1" applyBorder="1" applyAlignment="1">
      <alignment vertical="center"/>
    </xf>
    <xf numFmtId="203" fontId="5" fillId="0" borderId="13" xfId="0" applyNumberFormat="1" applyFont="1" applyFill="1" applyBorder="1" applyAlignment="1">
      <alignment horizontal="right" vertical="center"/>
    </xf>
    <xf numFmtId="0" fontId="9" fillId="0" borderId="0" xfId="0" applyFont="1" applyFill="1" applyAlignment="1">
      <alignment/>
    </xf>
    <xf numFmtId="206" fontId="5" fillId="0" borderId="1" xfId="0" applyNumberFormat="1" applyFont="1" applyFill="1" applyBorder="1" applyAlignment="1">
      <alignment horizontal="right" vertical="center"/>
    </xf>
    <xf numFmtId="0" fontId="9" fillId="0" borderId="0" xfId="0" applyFont="1" applyFill="1" applyBorder="1" applyAlignment="1">
      <alignment/>
    </xf>
    <xf numFmtId="4" fontId="3" fillId="0" borderId="1" xfId="0" applyNumberFormat="1" applyFont="1" applyFill="1" applyBorder="1" applyAlignment="1">
      <alignment horizontal="right" vertical="center"/>
    </xf>
    <xf numFmtId="171" fontId="4" fillId="0" borderId="0" xfId="18" applyNumberFormat="1" applyFont="1" applyFill="1" applyBorder="1" applyAlignment="1">
      <alignment horizontal="right"/>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171" fontId="6" fillId="0" borderId="15" xfId="18" applyNumberFormat="1" applyFont="1" applyFill="1" applyBorder="1" applyAlignment="1">
      <alignment horizontal="right" vertical="center"/>
    </xf>
    <xf numFmtId="4" fontId="6" fillId="0" borderId="16" xfId="0" applyNumberFormat="1" applyFont="1" applyFill="1" applyBorder="1" applyAlignment="1">
      <alignment horizontal="right" vertical="center"/>
    </xf>
    <xf numFmtId="171" fontId="5" fillId="0" borderId="17" xfId="18" applyNumberFormat="1" applyFont="1" applyFill="1" applyBorder="1" applyAlignment="1">
      <alignment horizontal="right" vertical="center"/>
    </xf>
    <xf numFmtId="171" fontId="6" fillId="0" borderId="6" xfId="18" applyNumberFormat="1" applyFont="1" applyFill="1" applyBorder="1" applyAlignment="1">
      <alignment horizontal="right" vertical="center"/>
    </xf>
    <xf numFmtId="171" fontId="6" fillId="0" borderId="18" xfId="18" applyNumberFormat="1" applyFont="1" applyFill="1" applyBorder="1" applyAlignment="1">
      <alignment horizontal="right" vertical="center"/>
    </xf>
    <xf numFmtId="171" fontId="6" fillId="0" borderId="19" xfId="18" applyNumberFormat="1" applyFont="1" applyFill="1" applyBorder="1" applyAlignment="1">
      <alignment horizontal="right" vertical="center"/>
    </xf>
    <xf numFmtId="171" fontId="5" fillId="0" borderId="20" xfId="18" applyNumberFormat="1" applyFont="1" applyFill="1" applyBorder="1" applyAlignment="1">
      <alignment horizontal="right" vertical="center"/>
    </xf>
    <xf numFmtId="171" fontId="6" fillId="0" borderId="21" xfId="18"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0" fontId="0" fillId="0" borderId="0" xfId="0" applyFill="1" applyBorder="1" applyAlignment="1">
      <alignment/>
    </xf>
    <xf numFmtId="206" fontId="0" fillId="0" borderId="0" xfId="0" applyNumberFormat="1" applyFill="1" applyBorder="1" applyAlignment="1">
      <alignment/>
    </xf>
    <xf numFmtId="0" fontId="0" fillId="0" borderId="0" xfId="0" applyFill="1" applyAlignment="1">
      <alignment vertical="top"/>
    </xf>
    <xf numFmtId="0" fontId="8" fillId="0" borderId="0" xfId="0" applyFont="1" applyFill="1" applyBorder="1" applyAlignment="1">
      <alignment/>
    </xf>
    <xf numFmtId="171" fontId="11" fillId="0" borderId="15" xfId="18" applyNumberFormat="1" applyFont="1" applyFill="1" applyBorder="1" applyAlignment="1">
      <alignment horizontal="right" vertical="center"/>
    </xf>
    <xf numFmtId="4" fontId="11" fillId="0" borderId="16" xfId="0" applyNumberFormat="1" applyFont="1" applyFill="1" applyBorder="1" applyAlignment="1">
      <alignment horizontal="right" vertical="center"/>
    </xf>
    <xf numFmtId="171" fontId="12" fillId="0" borderId="17" xfId="18" applyNumberFormat="1" applyFont="1" applyFill="1" applyBorder="1" applyAlignment="1">
      <alignment horizontal="right" vertical="center"/>
    </xf>
    <xf numFmtId="171" fontId="11" fillId="0" borderId="6" xfId="18" applyNumberFormat="1" applyFont="1" applyFill="1" applyBorder="1" applyAlignment="1">
      <alignment horizontal="right" vertical="center"/>
    </xf>
    <xf numFmtId="0" fontId="17" fillId="0" borderId="0" xfId="0" applyFont="1" applyFill="1" applyAlignment="1">
      <alignment/>
    </xf>
    <xf numFmtId="0" fontId="18" fillId="0" borderId="0" xfId="0" applyFont="1" applyFill="1" applyAlignment="1">
      <alignment/>
    </xf>
    <xf numFmtId="171" fontId="11" fillId="0" borderId="10" xfId="18" applyNumberFormat="1" applyFont="1" applyFill="1" applyBorder="1" applyAlignment="1">
      <alignment horizontal="right" vertical="center"/>
    </xf>
    <xf numFmtId="4" fontId="11" fillId="0" borderId="11" xfId="0" applyNumberFormat="1" applyFont="1" applyFill="1" applyBorder="1" applyAlignment="1">
      <alignment horizontal="right" vertical="center"/>
    </xf>
    <xf numFmtId="171" fontId="12" fillId="0" borderId="22" xfId="18" applyNumberFormat="1" applyFont="1" applyFill="1" applyBorder="1" applyAlignment="1">
      <alignment horizontal="right" vertical="center"/>
    </xf>
    <xf numFmtId="171" fontId="11" fillId="0" borderId="7" xfId="18" applyNumberFormat="1" applyFont="1" applyFill="1" applyBorder="1" applyAlignment="1">
      <alignment horizontal="right" vertical="center"/>
    </xf>
    <xf numFmtId="0" fontId="11" fillId="0" borderId="2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4" xfId="0" applyFont="1" applyFill="1" applyBorder="1" applyAlignment="1">
      <alignment horizontal="left" vertical="center" wrapText="1"/>
    </xf>
    <xf numFmtId="171" fontId="11" fillId="0" borderId="18" xfId="18" applyNumberFormat="1" applyFont="1" applyFill="1" applyBorder="1" applyAlignment="1">
      <alignment horizontal="right" vertical="center"/>
    </xf>
    <xf numFmtId="4" fontId="11" fillId="0" borderId="19" xfId="0" applyNumberFormat="1" applyFont="1" applyFill="1" applyBorder="1" applyAlignment="1">
      <alignment horizontal="right" vertical="center"/>
    </xf>
    <xf numFmtId="171" fontId="12" fillId="0" borderId="20" xfId="18" applyNumberFormat="1" applyFont="1" applyFill="1" applyBorder="1" applyAlignment="1">
      <alignment horizontal="right" vertical="center"/>
    </xf>
    <xf numFmtId="171" fontId="11" fillId="0" borderId="21" xfId="18" applyNumberFormat="1" applyFont="1" applyFill="1" applyBorder="1" applyAlignment="1">
      <alignment horizontal="right" vertical="center"/>
    </xf>
    <xf numFmtId="171" fontId="12" fillId="0" borderId="1" xfId="18"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0" fontId="12" fillId="0" borderId="25" xfId="0" applyFont="1" applyFill="1" applyBorder="1" applyAlignment="1">
      <alignment vertical="center"/>
    </xf>
    <xf numFmtId="0" fontId="17" fillId="0" borderId="0" xfId="0" applyFont="1" applyFill="1" applyBorder="1" applyAlignment="1">
      <alignment/>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3" fontId="11" fillId="0" borderId="16" xfId="18" applyFont="1" applyFill="1" applyBorder="1" applyAlignment="1">
      <alignment horizontal="right" vertical="center"/>
    </xf>
    <xf numFmtId="43" fontId="12" fillId="0" borderId="1" xfId="18" applyFont="1" applyFill="1" applyBorder="1" applyAlignment="1">
      <alignment horizontal="right" vertical="center"/>
    </xf>
    <xf numFmtId="43" fontId="6" fillId="0" borderId="16" xfId="18" applyFont="1" applyFill="1" applyBorder="1" applyAlignment="1">
      <alignment horizontal="right" vertical="center"/>
    </xf>
    <xf numFmtId="0" fontId="12" fillId="0" borderId="1" xfId="0" applyFont="1" applyFill="1" applyBorder="1" applyAlignment="1">
      <alignment horizontal="center" vertical="center"/>
    </xf>
    <xf numFmtId="0" fontId="16" fillId="0" borderId="14" xfId="0" applyFont="1" applyFill="1" applyBorder="1" applyAlignment="1">
      <alignment horizontal="left" vertical="center" wrapText="1"/>
    </xf>
    <xf numFmtId="2" fontId="11" fillId="0" borderId="16" xfId="0" applyNumberFormat="1" applyFont="1" applyFill="1" applyBorder="1" applyAlignment="1">
      <alignment horizontal="right" vertical="center"/>
    </xf>
    <xf numFmtId="2" fontId="11" fillId="0" borderId="26" xfId="0" applyNumberFormat="1" applyFont="1" applyFill="1" applyBorder="1" applyAlignment="1">
      <alignment horizontal="right" vertical="center"/>
    </xf>
    <xf numFmtId="171" fontId="11" fillId="0" borderId="27" xfId="18" applyNumberFormat="1" applyFont="1" applyFill="1" applyBorder="1" applyAlignment="1">
      <alignment horizontal="right" vertical="center"/>
    </xf>
    <xf numFmtId="171" fontId="11" fillId="0" borderId="28" xfId="18" applyNumberFormat="1" applyFont="1" applyFill="1" applyBorder="1" applyAlignment="1">
      <alignment horizontal="right" vertical="center"/>
    </xf>
    <xf numFmtId="43" fontId="11" fillId="0" borderId="26" xfId="18" applyFont="1" applyFill="1" applyBorder="1" applyAlignment="1">
      <alignment horizontal="right" vertical="center"/>
    </xf>
    <xf numFmtId="171" fontId="11" fillId="0" borderId="29" xfId="18" applyNumberFormat="1" applyFont="1" applyFill="1" applyBorder="1" applyAlignment="1">
      <alignment horizontal="right" vertical="center"/>
    </xf>
    <xf numFmtId="171" fontId="11" fillId="0" borderId="30" xfId="18" applyNumberFormat="1" applyFont="1" applyFill="1" applyBorder="1" applyAlignment="1">
      <alignment horizontal="right" vertical="center"/>
    </xf>
    <xf numFmtId="206" fontId="12" fillId="0" borderId="12" xfId="0" applyNumberFormat="1" applyFont="1" applyFill="1" applyBorder="1" applyAlignment="1">
      <alignment horizontal="right" vertical="center"/>
    </xf>
    <xf numFmtId="2" fontId="12" fillId="0" borderId="13" xfId="0" applyNumberFormat="1" applyFont="1" applyFill="1" applyBorder="1" applyAlignment="1">
      <alignment horizontal="right" vertical="center"/>
    </xf>
    <xf numFmtId="206" fontId="12" fillId="0" borderId="1" xfId="0" applyNumberFormat="1" applyFont="1" applyFill="1" applyBorder="1" applyAlignment="1">
      <alignment vertical="center"/>
    </xf>
    <xf numFmtId="203" fontId="12" fillId="0" borderId="13" xfId="0" applyNumberFormat="1" applyFont="1" applyFill="1" applyBorder="1" applyAlignment="1">
      <alignment horizontal="right" vertical="center"/>
    </xf>
    <xf numFmtId="206" fontId="12" fillId="0" borderId="31" xfId="0" applyNumberFormat="1" applyFont="1" applyFill="1" applyBorder="1" applyAlignment="1">
      <alignment horizontal="right" vertical="center"/>
    </xf>
    <xf numFmtId="206" fontId="12" fillId="0" borderId="32" xfId="0" applyNumberFormat="1" applyFont="1" applyFill="1" applyBorder="1" applyAlignment="1">
      <alignment horizontal="right" vertical="center"/>
    </xf>
    <xf numFmtId="0" fontId="12" fillId="0" borderId="0" xfId="0" applyFont="1" applyFill="1" applyAlignment="1">
      <alignment vertical="center"/>
    </xf>
    <xf numFmtId="171" fontId="12" fillId="0" borderId="15" xfId="18" applyNumberFormat="1" applyFont="1" applyFill="1" applyBorder="1" applyAlignment="1">
      <alignment horizontal="right" vertical="center"/>
    </xf>
    <xf numFmtId="171" fontId="12" fillId="0" borderId="33" xfId="18" applyNumberFormat="1" applyFont="1" applyFill="1" applyBorder="1" applyAlignment="1">
      <alignment horizontal="right" vertical="center"/>
    </xf>
    <xf numFmtId="171" fontId="12" fillId="0" borderId="16" xfId="18" applyNumberFormat="1" applyFont="1" applyFill="1" applyBorder="1" applyAlignment="1">
      <alignment horizontal="right" vertical="center"/>
    </xf>
    <xf numFmtId="171" fontId="12" fillId="0" borderId="34" xfId="18" applyNumberFormat="1" applyFont="1" applyFill="1" applyBorder="1" applyAlignment="1">
      <alignment horizontal="right" vertical="center"/>
    </xf>
    <xf numFmtId="171" fontId="6" fillId="0" borderId="35" xfId="18" applyNumberFormat="1" applyFont="1" applyFill="1" applyBorder="1" applyAlignment="1">
      <alignment horizontal="right" vertical="center"/>
    </xf>
    <xf numFmtId="0" fontId="16" fillId="0" borderId="9" xfId="0" applyFont="1" applyFill="1" applyBorder="1" applyAlignment="1">
      <alignment horizontal="left" vertical="center" wrapText="1"/>
    </xf>
    <xf numFmtId="2" fontId="11" fillId="0" borderId="11" xfId="0" applyNumberFormat="1" applyFont="1" applyFill="1" applyBorder="1" applyAlignment="1">
      <alignment horizontal="right" vertical="center"/>
    </xf>
    <xf numFmtId="171" fontId="12" fillId="0" borderId="10" xfId="18" applyNumberFormat="1" applyFont="1" applyFill="1" applyBorder="1" applyAlignment="1">
      <alignment horizontal="right" vertical="center"/>
    </xf>
    <xf numFmtId="43" fontId="11" fillId="0" borderId="36" xfId="18" applyFont="1" applyFill="1" applyBorder="1" applyAlignment="1">
      <alignment horizontal="right" vertical="center"/>
    </xf>
    <xf numFmtId="171" fontId="12" fillId="0" borderId="11" xfId="18" applyNumberFormat="1" applyFont="1" applyFill="1" applyBorder="1" applyAlignment="1">
      <alignment horizontal="right" vertical="center"/>
    </xf>
    <xf numFmtId="43" fontId="6" fillId="0" borderId="0" xfId="0" applyNumberFormat="1" applyFont="1" applyFill="1" applyBorder="1" applyAlignment="1">
      <alignment vertical="center"/>
    </xf>
    <xf numFmtId="0" fontId="5" fillId="0" borderId="0" xfId="0" applyFont="1" applyFill="1" applyBorder="1" applyAlignment="1">
      <alignment horizontal="left" vertical="center"/>
    </xf>
    <xf numFmtId="206" fontId="5" fillId="0" borderId="0"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203" fontId="5" fillId="0" borderId="0" xfId="0" applyNumberFormat="1" applyFont="1" applyFill="1" applyBorder="1" applyAlignment="1">
      <alignment horizontal="right" vertical="center"/>
    </xf>
    <xf numFmtId="0" fontId="17" fillId="0" borderId="0" xfId="0" applyFont="1" applyFill="1" applyBorder="1" applyAlignment="1">
      <alignment/>
    </xf>
    <xf numFmtId="171" fontId="4" fillId="0" borderId="10" xfId="18" applyNumberFormat="1" applyFont="1" applyFill="1" applyBorder="1" applyAlignment="1">
      <alignment horizontal="right" vertical="center"/>
    </xf>
    <xf numFmtId="0" fontId="3" fillId="0" borderId="0" xfId="0" applyFont="1" applyFill="1" applyBorder="1" applyAlignment="1">
      <alignment horizontal="left" vertical="center"/>
    </xf>
    <xf numFmtId="3" fontId="3" fillId="0" borderId="3" xfId="0" applyNumberFormat="1" applyFont="1" applyFill="1" applyBorder="1" applyAlignment="1">
      <alignment horizontal="right" vertical="center"/>
    </xf>
    <xf numFmtId="0" fontId="11" fillId="0" borderId="0" xfId="0" applyFont="1" applyAlignment="1">
      <alignment vertical="center"/>
    </xf>
    <xf numFmtId="0" fontId="12"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2" fontId="6" fillId="0" borderId="16" xfId="0" applyNumberFormat="1" applyFont="1" applyFill="1" applyBorder="1" applyAlignment="1">
      <alignment horizontal="right" vertical="center"/>
    </xf>
    <xf numFmtId="171" fontId="5" fillId="0" borderId="15" xfId="18" applyNumberFormat="1" applyFont="1" applyFill="1" applyBorder="1" applyAlignment="1">
      <alignment horizontal="right" vertical="center"/>
    </xf>
    <xf numFmtId="0" fontId="15" fillId="0" borderId="37" xfId="0" applyFont="1" applyFill="1" applyBorder="1" applyAlignment="1">
      <alignment horizontal="left" vertical="center" wrapText="1"/>
    </xf>
    <xf numFmtId="2" fontId="6" fillId="0" borderId="19" xfId="0" applyNumberFormat="1" applyFont="1" applyFill="1" applyBorder="1" applyAlignment="1">
      <alignment horizontal="right" vertical="center"/>
    </xf>
    <xf numFmtId="171" fontId="5" fillId="0" borderId="18" xfId="18" applyNumberFormat="1" applyFont="1" applyFill="1" applyBorder="1" applyAlignment="1">
      <alignment horizontal="right" vertical="center"/>
    </xf>
    <xf numFmtId="43" fontId="6" fillId="0" borderId="19" xfId="18" applyFont="1" applyFill="1" applyBorder="1" applyAlignment="1">
      <alignment horizontal="right" vertical="center"/>
    </xf>
    <xf numFmtId="0" fontId="22" fillId="0" borderId="1" xfId="0" applyFont="1" applyFill="1" applyBorder="1" applyAlignment="1">
      <alignment horizontal="left" vertical="center" wrapText="1"/>
    </xf>
    <xf numFmtId="2" fontId="5" fillId="0" borderId="1" xfId="0" applyNumberFormat="1" applyFont="1" applyFill="1" applyBorder="1" applyAlignment="1">
      <alignment horizontal="right" vertical="center"/>
    </xf>
    <xf numFmtId="43" fontId="5" fillId="0" borderId="1" xfId="18" applyFont="1" applyFill="1" applyBorder="1" applyAlignment="1">
      <alignment horizontal="right" vertical="center"/>
    </xf>
    <xf numFmtId="4" fontId="4" fillId="0" borderId="16" xfId="0" applyNumberFormat="1" applyFont="1" applyBorder="1" applyAlignment="1">
      <alignment horizontal="right" vertical="center"/>
    </xf>
    <xf numFmtId="4" fontId="4" fillId="0" borderId="34" xfId="0" applyNumberFormat="1" applyFont="1" applyBorder="1" applyAlignment="1">
      <alignment horizontal="right" vertical="center"/>
    </xf>
    <xf numFmtId="3" fontId="3" fillId="0" borderId="3" xfId="0" applyNumberFormat="1" applyFont="1" applyBorder="1" applyAlignment="1">
      <alignment horizontal="right" vertical="center"/>
    </xf>
    <xf numFmtId="0" fontId="4" fillId="0" borderId="23"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3" fillId="0" borderId="1" xfId="0" applyFont="1" applyBorder="1" applyAlignment="1">
      <alignment vertical="center"/>
    </xf>
    <xf numFmtId="0" fontId="16" fillId="0" borderId="38"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1" fillId="0" borderId="39" xfId="0" applyFont="1" applyFill="1" applyBorder="1" applyAlignment="1">
      <alignment horizontal="left" vertical="center"/>
    </xf>
    <xf numFmtId="0" fontId="16" fillId="0" borderId="40" xfId="0" applyFont="1" applyFill="1" applyBorder="1" applyAlignment="1">
      <alignment horizontal="left" vertical="center" wrapText="1"/>
    </xf>
    <xf numFmtId="41" fontId="12" fillId="0" borderId="1" xfId="0" applyNumberFormat="1" applyFont="1" applyBorder="1" applyAlignment="1">
      <alignment vertical="center"/>
    </xf>
    <xf numFmtId="180" fontId="12" fillId="0" borderId="1" xfId="0" applyNumberFormat="1" applyFont="1" applyBorder="1" applyAlignment="1">
      <alignment vertical="center"/>
    </xf>
    <xf numFmtId="206" fontId="19" fillId="0" borderId="41" xfId="18" applyNumberFormat="1" applyFont="1" applyFill="1" applyBorder="1" applyAlignment="1">
      <alignment horizontal="right" wrapText="1"/>
    </xf>
    <xf numFmtId="206" fontId="20" fillId="0" borderId="41" xfId="18" applyNumberFormat="1" applyFont="1" applyFill="1" applyBorder="1" applyAlignment="1">
      <alignment horizontal="right" wrapText="1"/>
    </xf>
    <xf numFmtId="0" fontId="23" fillId="0" borderId="0" xfId="0" applyFont="1" applyFill="1" applyBorder="1" applyAlignment="1">
      <alignment horizontal="left" vertical="center" wrapText="1"/>
    </xf>
    <xf numFmtId="0" fontId="7" fillId="0" borderId="0" xfId="0" applyFont="1" applyAlignment="1">
      <alignment/>
    </xf>
    <xf numFmtId="171" fontId="19" fillId="0" borderId="41" xfId="18" applyNumberFormat="1" applyFont="1" applyFill="1" applyBorder="1" applyAlignment="1">
      <alignment horizontal="right" wrapText="1"/>
    </xf>
    <xf numFmtId="171" fontId="11" fillId="0" borderId="0" xfId="18" applyNumberFormat="1" applyFont="1" applyFill="1" applyBorder="1" applyAlignment="1">
      <alignment horizontal="right"/>
    </xf>
    <xf numFmtId="171" fontId="9" fillId="0" borderId="0" xfId="18"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171" fontId="9" fillId="0" borderId="0" xfId="18" applyNumberFormat="1" applyFont="1" applyBorder="1" applyAlignment="1">
      <alignment vertical="center"/>
    </xf>
    <xf numFmtId="171" fontId="3" fillId="0" borderId="1" xfId="18" applyNumberFormat="1" applyFont="1" applyFill="1" applyBorder="1" applyAlignment="1">
      <alignment horizontal="right" vertical="center"/>
    </xf>
    <xf numFmtId="171" fontId="3" fillId="0" borderId="12" xfId="18" applyNumberFormat="1" applyFont="1" applyFill="1" applyBorder="1" applyAlignment="1">
      <alignment horizontal="right" vertical="center"/>
    </xf>
    <xf numFmtId="43" fontId="4" fillId="0" borderId="11" xfId="18" applyFont="1" applyFill="1" applyBorder="1" applyAlignment="1">
      <alignment horizontal="right" vertical="center"/>
    </xf>
    <xf numFmtId="43" fontId="3" fillId="0" borderId="13" xfId="18" applyFont="1" applyFill="1" applyBorder="1" applyAlignment="1">
      <alignment horizontal="right" vertical="center"/>
    </xf>
    <xf numFmtId="0" fontId="11" fillId="0" borderId="0" xfId="0" applyFont="1" applyFill="1" applyBorder="1" applyAlignment="1">
      <alignment horizontal="left" vertical="center" wrapText="1"/>
    </xf>
    <xf numFmtId="0" fontId="25" fillId="0" borderId="0" xfId="0" applyFont="1" applyAlignment="1">
      <alignment vertical="center" wrapText="1"/>
    </xf>
    <xf numFmtId="0" fontId="24" fillId="0" borderId="0" xfId="0" applyFont="1" applyFill="1" applyAlignment="1">
      <alignment vertical="center"/>
    </xf>
    <xf numFmtId="0" fontId="27" fillId="0" borderId="0" xfId="0" applyFont="1" applyFill="1" applyBorder="1" applyAlignment="1">
      <alignment horizontal="left" vertical="center"/>
    </xf>
    <xf numFmtId="41" fontId="10" fillId="0" borderId="0" xfId="19" applyFont="1" applyFill="1" applyBorder="1" applyAlignment="1">
      <alignment horizontal="right"/>
    </xf>
    <xf numFmtId="2" fontId="10" fillId="0" borderId="0" xfId="0" applyNumberFormat="1" applyFont="1" applyFill="1" applyBorder="1" applyAlignment="1">
      <alignment/>
    </xf>
    <xf numFmtId="1" fontId="10" fillId="0" borderId="0" xfId="0" applyNumberFormat="1" applyFont="1" applyFill="1" applyBorder="1" applyAlignment="1">
      <alignment/>
    </xf>
    <xf numFmtId="180" fontId="10" fillId="0" borderId="0" xfId="19" applyNumberFormat="1" applyFont="1" applyFill="1" applyBorder="1" applyAlignment="1">
      <alignment/>
    </xf>
    <xf numFmtId="206" fontId="10" fillId="0" borderId="0" xfId="0" applyNumberFormat="1" applyFont="1" applyFill="1" applyBorder="1" applyAlignment="1">
      <alignment horizontal="right" vertical="center"/>
    </xf>
    <xf numFmtId="0" fontId="9" fillId="0" borderId="0" xfId="0" applyFont="1" applyFill="1" applyAlignment="1">
      <alignment/>
    </xf>
    <xf numFmtId="171" fontId="9" fillId="0" borderId="0" xfId="18" applyNumberFormat="1" applyFont="1" applyFill="1" applyBorder="1" applyAlignment="1">
      <alignment horizontal="right"/>
    </xf>
    <xf numFmtId="41" fontId="3" fillId="0" borderId="0" xfId="0" applyNumberFormat="1" applyFont="1" applyFill="1" applyBorder="1" applyAlignment="1">
      <alignment/>
    </xf>
    <xf numFmtId="180" fontId="3" fillId="0" borderId="0" xfId="0" applyNumberFormat="1" applyFont="1" applyFill="1" applyBorder="1" applyAlignment="1">
      <alignment/>
    </xf>
    <xf numFmtId="180" fontId="3" fillId="0" borderId="0" xfId="0" applyNumberFormat="1" applyFont="1" applyFill="1" applyBorder="1" applyAlignment="1">
      <alignment/>
    </xf>
    <xf numFmtId="2" fontId="3" fillId="0" borderId="0" xfId="0" applyNumberFormat="1" applyFont="1" applyFill="1" applyBorder="1" applyAlignment="1">
      <alignment/>
    </xf>
    <xf numFmtId="3" fontId="3" fillId="0" borderId="0" xfId="19" applyNumberFormat="1" applyFont="1" applyFill="1" applyBorder="1" applyAlignment="1">
      <alignment horizontal="right"/>
    </xf>
    <xf numFmtId="180" fontId="9" fillId="0" borderId="0" xfId="0" applyNumberFormat="1" applyFont="1" applyFill="1" applyBorder="1" applyAlignment="1">
      <alignment/>
    </xf>
    <xf numFmtId="0" fontId="27" fillId="0" borderId="0" xfId="0" applyFont="1" applyFill="1" applyBorder="1" applyAlignment="1">
      <alignment horizontal="left"/>
    </xf>
    <xf numFmtId="0" fontId="10" fillId="0" borderId="0" xfId="0" applyFont="1" applyFill="1" applyBorder="1" applyAlignment="1">
      <alignment/>
    </xf>
    <xf numFmtId="213" fontId="9" fillId="0" borderId="0" xfId="0" applyNumberFormat="1" applyFont="1" applyFill="1" applyBorder="1" applyAlignment="1">
      <alignment/>
    </xf>
    <xf numFmtId="0" fontId="27" fillId="0" borderId="0" xfId="0" applyFont="1" applyFill="1" applyBorder="1" applyAlignment="1">
      <alignment horizontal="left" wrapText="1"/>
    </xf>
    <xf numFmtId="0" fontId="28" fillId="0" borderId="0" xfId="0" applyFont="1" applyFill="1" applyAlignment="1">
      <alignment/>
    </xf>
    <xf numFmtId="171" fontId="9" fillId="0" borderId="0" xfId="0" applyNumberFormat="1" applyFont="1" applyFill="1" applyBorder="1" applyAlignment="1">
      <alignment/>
    </xf>
    <xf numFmtId="0" fontId="9" fillId="0" borderId="0" xfId="0" applyFont="1" applyFill="1" applyBorder="1" applyAlignment="1">
      <alignment horizontal="left" vertical="center"/>
    </xf>
    <xf numFmtId="0" fontId="28" fillId="0" borderId="0" xfId="0" applyFont="1" applyFill="1" applyBorder="1" applyAlignment="1">
      <alignment/>
    </xf>
    <xf numFmtId="171" fontId="5" fillId="0" borderId="6" xfId="18" applyNumberFormat="1" applyFont="1" applyFill="1" applyBorder="1" applyAlignment="1">
      <alignment horizontal="right" vertical="center"/>
    </xf>
    <xf numFmtId="171" fontId="5" fillId="0" borderId="21" xfId="18" applyNumberFormat="1" applyFont="1" applyFill="1" applyBorder="1" applyAlignment="1">
      <alignment horizontal="right" vertical="center"/>
    </xf>
    <xf numFmtId="0" fontId="28" fillId="0" borderId="0" xfId="0" applyFont="1" applyFill="1" applyAlignment="1">
      <alignment/>
    </xf>
    <xf numFmtId="3" fontId="5" fillId="0" borderId="0" xfId="0" applyNumberFormat="1" applyFont="1" applyFill="1" applyBorder="1" applyAlignment="1">
      <alignment horizontal="right" vertical="center"/>
    </xf>
    <xf numFmtId="4" fontId="5" fillId="0" borderId="0" xfId="0" applyNumberFormat="1" applyFont="1" applyFill="1" applyBorder="1" applyAlignment="1">
      <alignment horizontal="right" vertical="center"/>
    </xf>
    <xf numFmtId="171" fontId="28" fillId="0" borderId="0" xfId="18" applyNumberFormat="1" applyFont="1" applyFill="1" applyBorder="1" applyAlignment="1">
      <alignment/>
    </xf>
    <xf numFmtId="171" fontId="6" fillId="0" borderId="10" xfId="18" applyNumberFormat="1" applyFont="1" applyFill="1" applyBorder="1" applyAlignment="1">
      <alignment horizontal="right" vertical="center"/>
    </xf>
    <xf numFmtId="4" fontId="6" fillId="0" borderId="11" xfId="0" applyNumberFormat="1" applyFont="1" applyFill="1" applyBorder="1" applyAlignment="1">
      <alignment horizontal="right" vertical="center"/>
    </xf>
    <xf numFmtId="171" fontId="5" fillId="0" borderId="22" xfId="18" applyNumberFormat="1" applyFont="1" applyFill="1" applyBorder="1" applyAlignment="1">
      <alignment horizontal="right" vertical="center"/>
    </xf>
    <xf numFmtId="171" fontId="6" fillId="0" borderId="7" xfId="18" applyNumberFormat="1" applyFont="1" applyFill="1" applyBorder="1" applyAlignment="1">
      <alignment horizontal="right" vertical="center"/>
    </xf>
    <xf numFmtId="171" fontId="5" fillId="0" borderId="7" xfId="18" applyNumberFormat="1" applyFont="1" applyFill="1" applyBorder="1" applyAlignment="1">
      <alignment horizontal="right" vertical="center"/>
    </xf>
    <xf numFmtId="171" fontId="12" fillId="0" borderId="6" xfId="18" applyNumberFormat="1" applyFont="1" applyFill="1" applyBorder="1" applyAlignment="1">
      <alignment horizontal="right" vertical="center"/>
    </xf>
    <xf numFmtId="171" fontId="12" fillId="0" borderId="7" xfId="18" applyNumberFormat="1" applyFont="1" applyFill="1" applyBorder="1" applyAlignment="1">
      <alignment horizontal="right" vertical="center"/>
    </xf>
    <xf numFmtId="171" fontId="12" fillId="0" borderId="21" xfId="18" applyNumberFormat="1" applyFont="1" applyFill="1" applyBorder="1" applyAlignment="1">
      <alignment horizontal="right" vertical="center"/>
    </xf>
    <xf numFmtId="43" fontId="11" fillId="0" borderId="19" xfId="18" applyFont="1" applyFill="1" applyBorder="1" applyAlignment="1">
      <alignment horizontal="right" vertical="center"/>
    </xf>
    <xf numFmtId="0" fontId="9" fillId="0" borderId="0" xfId="0" applyFont="1" applyAlignment="1">
      <alignment vertical="center"/>
    </xf>
    <xf numFmtId="171" fontId="9" fillId="0" borderId="0" xfId="18" applyNumberFormat="1" applyFont="1" applyAlignment="1">
      <alignment vertical="center"/>
    </xf>
    <xf numFmtId="206" fontId="16" fillId="0" borderId="42" xfId="18" applyNumberFormat="1" applyFont="1" applyFill="1" applyBorder="1" applyAlignment="1">
      <alignment horizontal="right" wrapText="1"/>
    </xf>
    <xf numFmtId="206" fontId="16" fillId="0" borderId="43" xfId="18" applyNumberFormat="1" applyFont="1" applyFill="1" applyBorder="1" applyAlignment="1">
      <alignment horizontal="right" wrapText="1"/>
    </xf>
    <xf numFmtId="206" fontId="16" fillId="0" borderId="44" xfId="18" applyNumberFormat="1" applyFont="1" applyFill="1" applyBorder="1" applyAlignment="1">
      <alignment horizontal="right" wrapText="1"/>
    </xf>
    <xf numFmtId="206" fontId="16" fillId="0" borderId="41" xfId="18" applyNumberFormat="1" applyFont="1" applyFill="1" applyBorder="1" applyAlignment="1">
      <alignment horizontal="right" wrapText="1"/>
    </xf>
    <xf numFmtId="206" fontId="16" fillId="0" borderId="45" xfId="18" applyNumberFormat="1" applyFont="1" applyFill="1" applyBorder="1" applyAlignment="1">
      <alignment horizontal="right" wrapText="1"/>
    </xf>
    <xf numFmtId="206" fontId="16" fillId="0" borderId="46" xfId="18" applyNumberFormat="1" applyFont="1" applyFill="1" applyBorder="1" applyAlignment="1">
      <alignment horizontal="right" wrapText="1"/>
    </xf>
    <xf numFmtId="171" fontId="11" fillId="0" borderId="0" xfId="18" applyNumberFormat="1" applyFont="1" applyFill="1" applyBorder="1" applyAlignment="1">
      <alignment horizontal="right" vertical="center" wrapText="1"/>
    </xf>
    <xf numFmtId="3" fontId="4" fillId="0" borderId="27" xfId="0" applyNumberFormat="1" applyFont="1" applyBorder="1" applyAlignment="1">
      <alignment horizontal="right" vertical="center"/>
    </xf>
    <xf numFmtId="4" fontId="4" fillId="0" borderId="47" xfId="0" applyNumberFormat="1" applyFont="1" applyBorder="1" applyAlignment="1">
      <alignment horizontal="right" vertical="center"/>
    </xf>
    <xf numFmtId="3" fontId="4" fillId="0" borderId="15" xfId="0" applyNumberFormat="1" applyFont="1" applyBorder="1" applyAlignment="1">
      <alignment horizontal="right" vertical="center"/>
    </xf>
    <xf numFmtId="3" fontId="4" fillId="0" borderId="29" xfId="0" applyNumberFormat="1" applyFont="1" applyBorder="1" applyAlignment="1">
      <alignment horizontal="right" vertical="center"/>
    </xf>
    <xf numFmtId="0" fontId="19" fillId="0" borderId="44" xfId="0" applyFont="1" applyFill="1" applyBorder="1" applyAlignment="1">
      <alignment horizontal="left" wrapText="1"/>
    </xf>
    <xf numFmtId="171" fontId="20" fillId="0" borderId="48" xfId="18" applyNumberFormat="1" applyFont="1" applyFill="1" applyBorder="1" applyAlignment="1">
      <alignment horizontal="right" wrapText="1"/>
    </xf>
    <xf numFmtId="171" fontId="4" fillId="0" borderId="0" xfId="18" applyNumberFormat="1" applyFont="1" applyBorder="1" applyAlignment="1">
      <alignment horizontal="right"/>
    </xf>
    <xf numFmtId="0" fontId="4" fillId="0" borderId="9" xfId="0" applyFont="1" applyBorder="1" applyAlignment="1">
      <alignment horizontal="left" vertical="center"/>
    </xf>
    <xf numFmtId="0" fontId="4" fillId="0" borderId="14" xfId="0" applyFont="1" applyFill="1" applyBorder="1" applyAlignment="1">
      <alignment horizontal="left" vertical="center"/>
    </xf>
    <xf numFmtId="0" fontId="4" fillId="0" borderId="37" xfId="0" applyFont="1" applyBorder="1" applyAlignment="1">
      <alignment horizontal="left" vertical="center"/>
    </xf>
    <xf numFmtId="171" fontId="4" fillId="0" borderId="10" xfId="18" applyNumberFormat="1" applyFont="1" applyBorder="1" applyAlignment="1">
      <alignment horizontal="right"/>
    </xf>
    <xf numFmtId="4" fontId="4" fillId="0" borderId="11" xfId="0" applyNumberFormat="1" applyFont="1" applyBorder="1" applyAlignment="1">
      <alignment horizontal="right" vertical="center"/>
    </xf>
    <xf numFmtId="171" fontId="4" fillId="0" borderId="15" xfId="18" applyNumberFormat="1" applyFont="1" applyBorder="1" applyAlignment="1">
      <alignment horizontal="right"/>
    </xf>
    <xf numFmtId="171" fontId="4" fillId="0" borderId="18" xfId="18" applyNumberFormat="1" applyFont="1" applyBorder="1" applyAlignment="1">
      <alignment horizontal="right"/>
    </xf>
    <xf numFmtId="4" fontId="4" fillId="0" borderId="19" xfId="0" applyNumberFormat="1" applyFont="1" applyBorder="1" applyAlignment="1">
      <alignment horizontal="right" vertical="center"/>
    </xf>
    <xf numFmtId="171" fontId="3" fillId="0" borderId="9" xfId="18" applyNumberFormat="1" applyFont="1" applyBorder="1" applyAlignment="1">
      <alignment horizontal="right"/>
    </xf>
    <xf numFmtId="171" fontId="3" fillId="0" borderId="14" xfId="18" applyNumberFormat="1" applyFont="1" applyBorder="1" applyAlignment="1">
      <alignment horizontal="right"/>
    </xf>
    <xf numFmtId="171" fontId="3" fillId="0" borderId="37" xfId="18" applyNumberFormat="1" applyFont="1" applyBorder="1" applyAlignment="1">
      <alignment horizontal="right"/>
    </xf>
    <xf numFmtId="0" fontId="4" fillId="0" borderId="49" xfId="0" applyFont="1" applyBorder="1" applyAlignment="1">
      <alignment horizontal="center" vertical="center"/>
    </xf>
    <xf numFmtId="0" fontId="38" fillId="0" borderId="0" xfId="0" applyFont="1" applyAlignment="1">
      <alignment/>
    </xf>
    <xf numFmtId="0" fontId="40" fillId="0" borderId="0" xfId="0" applyFont="1" applyAlignment="1">
      <alignment/>
    </xf>
    <xf numFmtId="171" fontId="4" fillId="0" borderId="0" xfId="18" applyNumberFormat="1" applyFont="1" applyFill="1" applyBorder="1" applyAlignment="1">
      <alignment vertical="center"/>
    </xf>
    <xf numFmtId="206" fontId="19" fillId="0" borderId="50" xfId="18" applyNumberFormat="1" applyFont="1" applyFill="1" applyBorder="1" applyAlignment="1">
      <alignment horizontal="right" wrapText="1"/>
    </xf>
    <xf numFmtId="0" fontId="19" fillId="0" borderId="51" xfId="0" applyFont="1" applyFill="1" applyBorder="1" applyAlignment="1">
      <alignment horizontal="left" wrapText="1"/>
    </xf>
    <xf numFmtId="206" fontId="20" fillId="0" borderId="48" xfId="18" applyNumberFormat="1" applyFont="1" applyFill="1" applyBorder="1" applyAlignment="1">
      <alignment horizontal="right" wrapText="1"/>
    </xf>
    <xf numFmtId="0" fontId="19" fillId="0" borderId="52" xfId="0" applyFont="1" applyFill="1" applyBorder="1" applyAlignment="1">
      <alignment horizontal="left" wrapText="1"/>
    </xf>
    <xf numFmtId="0" fontId="19" fillId="0" borderId="53" xfId="0" applyFont="1" applyFill="1" applyBorder="1" applyAlignment="1">
      <alignment horizontal="left" wrapText="1"/>
    </xf>
    <xf numFmtId="206" fontId="19" fillId="0" borderId="54" xfId="18" applyNumberFormat="1" applyFont="1" applyFill="1" applyBorder="1" applyAlignment="1">
      <alignment horizontal="right" wrapText="1"/>
    </xf>
    <xf numFmtId="206" fontId="19" fillId="0" borderId="43" xfId="18" applyNumberFormat="1" applyFont="1" applyFill="1" applyBorder="1" applyAlignment="1">
      <alignment horizontal="right" wrapText="1"/>
    </xf>
    <xf numFmtId="206" fontId="20" fillId="0" borderId="55" xfId="18" applyNumberFormat="1" applyFont="1" applyFill="1" applyBorder="1" applyAlignment="1">
      <alignment horizontal="right" wrapText="1"/>
    </xf>
    <xf numFmtId="206" fontId="19" fillId="0" borderId="56" xfId="18" applyNumberFormat="1" applyFont="1" applyFill="1" applyBorder="1" applyAlignment="1">
      <alignment horizontal="right" wrapText="1"/>
    </xf>
    <xf numFmtId="206" fontId="20" fillId="0" borderId="51" xfId="18" applyNumberFormat="1" applyFont="1" applyFill="1" applyBorder="1" applyAlignment="1">
      <alignment horizontal="right" wrapText="1"/>
    </xf>
    <xf numFmtId="206" fontId="19" fillId="0" borderId="57" xfId="18" applyNumberFormat="1" applyFont="1" applyFill="1" applyBorder="1" applyAlignment="1">
      <alignment horizontal="right" wrapText="1"/>
    </xf>
    <xf numFmtId="206" fontId="19" fillId="0" borderId="46" xfId="18" applyNumberFormat="1" applyFont="1" applyFill="1" applyBorder="1" applyAlignment="1">
      <alignment horizontal="right" wrapText="1"/>
    </xf>
    <xf numFmtId="206" fontId="20" fillId="0" borderId="58" xfId="18" applyNumberFormat="1" applyFont="1" applyFill="1" applyBorder="1" applyAlignment="1">
      <alignment horizontal="right" wrapText="1"/>
    </xf>
    <xf numFmtId="0" fontId="19" fillId="0" borderId="51" xfId="0" applyNumberFormat="1" applyFont="1" applyFill="1" applyBorder="1" applyAlignment="1">
      <alignment horizontal="left" wrapText="1"/>
    </xf>
    <xf numFmtId="206" fontId="19" fillId="0" borderId="44" xfId="18" applyNumberFormat="1" applyFont="1" applyFill="1" applyBorder="1" applyAlignment="1">
      <alignment horizontal="right" wrapText="1"/>
    </xf>
    <xf numFmtId="171" fontId="19" fillId="0" borderId="50" xfId="18" applyNumberFormat="1" applyFont="1" applyFill="1" applyBorder="1" applyAlignment="1">
      <alignment horizontal="right" wrapText="1"/>
    </xf>
    <xf numFmtId="0" fontId="19" fillId="0" borderId="51" xfId="0" applyFont="1" applyFill="1" applyBorder="1" applyAlignment="1">
      <alignment horizontal="left" wrapText="1"/>
    </xf>
    <xf numFmtId="43" fontId="4" fillId="0" borderId="16" xfId="18" applyFont="1" applyBorder="1" applyAlignment="1">
      <alignment horizontal="right" vertical="center"/>
    </xf>
    <xf numFmtId="43" fontId="4" fillId="0" borderId="19" xfId="18" applyFont="1" applyBorder="1" applyAlignment="1">
      <alignment horizontal="right" vertical="center"/>
    </xf>
    <xf numFmtId="0" fontId="17" fillId="0" borderId="0" xfId="0" applyFont="1" applyAlignment="1">
      <alignment/>
    </xf>
    <xf numFmtId="0" fontId="11" fillId="0" borderId="0" xfId="0" applyFont="1" applyFill="1" applyBorder="1" applyAlignment="1">
      <alignment/>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xf>
    <xf numFmtId="206" fontId="5" fillId="0" borderId="1" xfId="0" applyNumberFormat="1" applyFont="1" applyBorder="1" applyAlignment="1">
      <alignment vertical="center"/>
    </xf>
    <xf numFmtId="0" fontId="27" fillId="0" borderId="1" xfId="0" applyFont="1" applyFill="1" applyBorder="1" applyAlignment="1">
      <alignment horizontal="center" vertical="center" wrapText="1"/>
    </xf>
    <xf numFmtId="0" fontId="16" fillId="0" borderId="8" xfId="0" applyFont="1" applyFill="1" applyBorder="1" applyAlignment="1">
      <alignment horizontal="center" vertical="center"/>
    </xf>
    <xf numFmtId="0" fontId="27" fillId="0" borderId="25" xfId="0" applyFont="1" applyFill="1" applyBorder="1" applyAlignment="1">
      <alignment horizontal="center" vertical="center" wrapText="1"/>
    </xf>
    <xf numFmtId="206" fontId="5" fillId="0" borderId="59" xfId="0" applyNumberFormat="1" applyFont="1" applyBorder="1" applyAlignment="1">
      <alignment vertical="center"/>
    </xf>
    <xf numFmtId="203" fontId="3" fillId="0" borderId="32" xfId="0" applyNumberFormat="1" applyFont="1" applyBorder="1" applyAlignment="1">
      <alignment vertical="center"/>
    </xf>
    <xf numFmtId="171" fontId="4" fillId="0" borderId="60" xfId="18" applyNumberFormat="1" applyFont="1" applyFill="1" applyBorder="1" applyAlignment="1">
      <alignment vertical="center"/>
    </xf>
    <xf numFmtId="203" fontId="4" fillId="0" borderId="61" xfId="0" applyNumberFormat="1" applyFont="1" applyBorder="1" applyAlignment="1">
      <alignment vertical="center"/>
    </xf>
    <xf numFmtId="171" fontId="4" fillId="0" borderId="62" xfId="18" applyNumberFormat="1" applyFont="1" applyFill="1" applyBorder="1" applyAlignment="1">
      <alignment vertical="center"/>
    </xf>
    <xf numFmtId="203" fontId="4" fillId="0" borderId="63" xfId="0" applyNumberFormat="1" applyFont="1" applyBorder="1" applyAlignment="1">
      <alignment vertical="center"/>
    </xf>
    <xf numFmtId="171" fontId="4" fillId="0" borderId="64" xfId="18" applyNumberFormat="1" applyFont="1" applyFill="1" applyBorder="1" applyAlignment="1">
      <alignment vertical="center"/>
    </xf>
    <xf numFmtId="203" fontId="4" fillId="0" borderId="65" xfId="0" applyNumberFormat="1" applyFont="1" applyBorder="1" applyAlignment="1">
      <alignment vertical="center"/>
    </xf>
    <xf numFmtId="206" fontId="3" fillId="0" borderId="5" xfId="0" applyNumberFormat="1" applyFont="1" applyBorder="1" applyAlignment="1">
      <alignment vertical="center"/>
    </xf>
    <xf numFmtId="0" fontId="6" fillId="0" borderId="23" xfId="0" applyFont="1" applyFill="1" applyBorder="1" applyAlignment="1">
      <alignment vertical="center"/>
    </xf>
    <xf numFmtId="0" fontId="6" fillId="0" borderId="14" xfId="0" applyFont="1" applyFill="1" applyBorder="1" applyAlignment="1">
      <alignment vertical="center"/>
    </xf>
    <xf numFmtId="0" fontId="6" fillId="0" borderId="24" xfId="0" applyFont="1" applyFill="1" applyBorder="1" applyAlignment="1">
      <alignment vertical="center"/>
    </xf>
    <xf numFmtId="206" fontId="3" fillId="0" borderId="25" xfId="0" applyNumberFormat="1" applyFont="1" applyBorder="1" applyAlignment="1">
      <alignment vertical="center"/>
    </xf>
    <xf numFmtId="43" fontId="4" fillId="0" borderId="25" xfId="18" applyFont="1" applyBorder="1" applyAlignment="1">
      <alignment horizontal="right" vertical="center"/>
    </xf>
    <xf numFmtId="206" fontId="3" fillId="0" borderId="32" xfId="0" applyNumberFormat="1" applyFont="1" applyBorder="1" applyAlignment="1">
      <alignment vertical="center"/>
    </xf>
    <xf numFmtId="43" fontId="4" fillId="0" borderId="32" xfId="18" applyFont="1" applyBorder="1" applyAlignment="1">
      <alignment horizontal="right" vertical="center"/>
    </xf>
    <xf numFmtId="0" fontId="5" fillId="0" borderId="1" xfId="0" applyFont="1" applyFill="1" applyBorder="1" applyAlignment="1">
      <alignment horizontal="center" vertical="center" wrapText="1"/>
    </xf>
    <xf numFmtId="171" fontId="0" fillId="0" borderId="0" xfId="0" applyNumberFormat="1" applyFill="1" applyBorder="1" applyAlignment="1">
      <alignment/>
    </xf>
    <xf numFmtId="0" fontId="7" fillId="0" borderId="0" xfId="0" applyFont="1" applyFill="1" applyBorder="1" applyAlignment="1">
      <alignment/>
    </xf>
    <xf numFmtId="0" fontId="5" fillId="0" borderId="1" xfId="0" applyFont="1" applyFill="1" applyBorder="1" applyAlignment="1">
      <alignment horizontal="center" vertical="center"/>
    </xf>
    <xf numFmtId="0" fontId="6" fillId="0" borderId="9" xfId="0" applyFont="1" applyFill="1" applyBorder="1" applyAlignment="1">
      <alignment horizontal="left" vertical="center"/>
    </xf>
    <xf numFmtId="3" fontId="12" fillId="0" borderId="1" xfId="0" applyNumberFormat="1" applyFont="1" applyFill="1" applyBorder="1" applyAlignment="1">
      <alignment horizontal="center" vertical="center" wrapText="1"/>
    </xf>
    <xf numFmtId="0" fontId="7" fillId="0" borderId="0" xfId="0" applyFont="1" applyFill="1" applyBorder="1" applyAlignment="1">
      <alignment/>
    </xf>
    <xf numFmtId="0" fontId="11" fillId="0" borderId="0" xfId="0" applyFont="1" applyAlignment="1">
      <alignment/>
    </xf>
    <xf numFmtId="3" fontId="12" fillId="0" borderId="0" xfId="20" applyFont="1" applyFill="1" applyAlignment="1">
      <alignment vertical="center"/>
      <protection/>
    </xf>
    <xf numFmtId="0" fontId="20" fillId="0" borderId="1" xfId="0" applyFont="1" applyFill="1" applyBorder="1" applyAlignment="1">
      <alignment horizontal="center" vertical="center" wrapText="1"/>
    </xf>
    <xf numFmtId="0" fontId="17" fillId="0" borderId="0" xfId="0" applyFont="1" applyFill="1" applyAlignment="1">
      <alignment vertical="center"/>
    </xf>
    <xf numFmtId="0" fontId="19" fillId="0" borderId="51" xfId="0" applyNumberFormat="1" applyFont="1" applyFill="1" applyBorder="1" applyAlignment="1">
      <alignment horizontal="left" wrapText="1"/>
    </xf>
    <xf numFmtId="0" fontId="12" fillId="0" borderId="1" xfId="0" applyFont="1" applyFill="1" applyBorder="1" applyAlignment="1">
      <alignment vertical="center"/>
    </xf>
    <xf numFmtId="171" fontId="12" fillId="0" borderId="1" xfId="18" applyNumberFormat="1" applyFont="1" applyFill="1" applyBorder="1" applyAlignment="1">
      <alignment vertical="center"/>
    </xf>
    <xf numFmtId="0" fontId="18" fillId="0" borderId="0" xfId="0" applyFont="1" applyAlignment="1">
      <alignment vertical="center"/>
    </xf>
    <xf numFmtId="0" fontId="12" fillId="0" borderId="1"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9" xfId="0" applyFont="1" applyBorder="1" applyAlignment="1">
      <alignment horizontal="left" vertical="center"/>
    </xf>
    <xf numFmtId="171" fontId="6" fillId="0" borderId="10" xfId="18" applyNumberFormat="1" applyFont="1" applyBorder="1" applyAlignment="1">
      <alignment horizontal="right"/>
    </xf>
    <xf numFmtId="4" fontId="6" fillId="0" borderId="11" xfId="0" applyNumberFormat="1" applyFont="1" applyBorder="1" applyAlignment="1">
      <alignment horizontal="right" vertical="center"/>
    </xf>
    <xf numFmtId="171" fontId="5" fillId="0" borderId="9" xfId="18" applyNumberFormat="1" applyFont="1" applyBorder="1" applyAlignment="1">
      <alignment horizontal="right"/>
    </xf>
    <xf numFmtId="0" fontId="6" fillId="0" borderId="14" xfId="0" applyFont="1" applyBorder="1" applyAlignment="1">
      <alignment horizontal="left" vertical="center"/>
    </xf>
    <xf numFmtId="171" fontId="6" fillId="0" borderId="15" xfId="18" applyNumberFormat="1" applyFont="1" applyBorder="1" applyAlignment="1">
      <alignment horizontal="right"/>
    </xf>
    <xf numFmtId="4" fontId="6" fillId="0" borderId="16" xfId="0" applyNumberFormat="1" applyFont="1" applyBorder="1" applyAlignment="1">
      <alignment horizontal="right" vertical="center"/>
    </xf>
    <xf numFmtId="171" fontId="5" fillId="0" borderId="14" xfId="18" applyNumberFormat="1" applyFont="1" applyBorder="1" applyAlignment="1">
      <alignment horizontal="right"/>
    </xf>
    <xf numFmtId="0" fontId="6" fillId="0" borderId="14" xfId="0" applyFont="1" applyFill="1" applyBorder="1" applyAlignment="1">
      <alignment horizontal="left" vertical="center"/>
    </xf>
    <xf numFmtId="0" fontId="6" fillId="0" borderId="37" xfId="0" applyFont="1" applyBorder="1" applyAlignment="1">
      <alignment horizontal="left" vertical="center"/>
    </xf>
    <xf numFmtId="171" fontId="6" fillId="0" borderId="18" xfId="18" applyNumberFormat="1" applyFont="1" applyBorder="1" applyAlignment="1">
      <alignment horizontal="right"/>
    </xf>
    <xf numFmtId="4" fontId="6" fillId="0" borderId="19" xfId="0" applyNumberFormat="1" applyFont="1" applyBorder="1" applyAlignment="1">
      <alignment horizontal="right" vertical="center"/>
    </xf>
    <xf numFmtId="171" fontId="5" fillId="0" borderId="37" xfId="18" applyNumberFormat="1" applyFont="1" applyBorder="1" applyAlignment="1">
      <alignment horizontal="right"/>
    </xf>
    <xf numFmtId="0" fontId="5" fillId="0" borderId="1" xfId="0" applyFont="1" applyBorder="1" applyAlignment="1">
      <alignment horizontal="left" vertical="center"/>
    </xf>
    <xf numFmtId="3" fontId="5"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23" fillId="0" borderId="0" xfId="0" applyFont="1" applyFill="1" applyBorder="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20" fillId="0" borderId="3" xfId="0" applyFont="1" applyFill="1" applyBorder="1" applyAlignment="1">
      <alignment horizontal="center" vertical="center" wrapText="1"/>
    </xf>
    <xf numFmtId="0" fontId="17" fillId="0" borderId="0" xfId="0" applyFont="1" applyAlignment="1">
      <alignment/>
    </xf>
    <xf numFmtId="171" fontId="12" fillId="0" borderId="3" xfId="18" applyNumberFormat="1" applyFont="1" applyFill="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1" fillId="0" borderId="7" xfId="0" applyFont="1" applyFill="1" applyBorder="1" applyAlignment="1">
      <alignment vertical="center"/>
    </xf>
    <xf numFmtId="171" fontId="11" fillId="0" borderId="6" xfId="18" applyNumberFormat="1" applyFont="1" applyFill="1" applyBorder="1" applyAlignment="1">
      <alignment vertical="center"/>
    </xf>
    <xf numFmtId="171" fontId="12" fillId="0" borderId="3" xfId="18" applyNumberFormat="1" applyFont="1" applyFill="1" applyBorder="1" applyAlignment="1">
      <alignment horizontal="right" vertical="center"/>
    </xf>
    <xf numFmtId="0" fontId="6" fillId="0" borderId="0" xfId="0" applyFont="1" applyBorder="1" applyAlignment="1">
      <alignment/>
    </xf>
    <xf numFmtId="0" fontId="6" fillId="0" borderId="0" xfId="0" applyFont="1" applyAlignment="1">
      <alignment/>
    </xf>
    <xf numFmtId="43" fontId="6" fillId="0" borderId="16" xfId="18" applyFont="1" applyBorder="1" applyAlignment="1">
      <alignment horizontal="right" vertical="center"/>
    </xf>
    <xf numFmtId="43" fontId="6" fillId="0" borderId="19" xfId="18" applyFont="1" applyBorder="1" applyAlignment="1">
      <alignment horizontal="right" vertical="center"/>
    </xf>
    <xf numFmtId="3" fontId="5" fillId="0" borderId="2" xfId="0" applyNumberFormat="1" applyFont="1" applyBorder="1" applyAlignment="1">
      <alignment horizontal="right" vertical="center"/>
    </xf>
    <xf numFmtId="2" fontId="5" fillId="0" borderId="3" xfId="21" applyNumberFormat="1" applyFont="1" applyBorder="1" applyAlignment="1">
      <alignment horizontal="right" vertical="center"/>
    </xf>
    <xf numFmtId="0" fontId="5" fillId="0" borderId="0" xfId="0" applyFont="1" applyFill="1" applyBorder="1" applyAlignment="1">
      <alignment vertical="center"/>
    </xf>
    <xf numFmtId="0" fontId="10" fillId="0" borderId="1"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0" fontId="4" fillId="0" borderId="32" xfId="0" applyFont="1" applyBorder="1" applyAlignment="1">
      <alignment horizontal="center" vertical="center"/>
    </xf>
    <xf numFmtId="0" fontId="3" fillId="0" borderId="2"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2" fillId="0" borderId="1" xfId="0" applyFont="1" applyFill="1" applyBorder="1" applyAlignment="1">
      <alignment horizontal="center" vertical="center" wrapText="1"/>
    </xf>
    <xf numFmtId="3" fontId="12" fillId="0" borderId="25" xfId="0" applyNumberFormat="1" applyFont="1" applyFill="1" applyBorder="1" applyAlignment="1">
      <alignment horizontal="center" vertical="center" wrapText="1"/>
    </xf>
    <xf numFmtId="3" fontId="12" fillId="0" borderId="32"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66" xfId="0" applyFont="1" applyBorder="1" applyAlignment="1">
      <alignment horizontal="left" vertical="center" wrapText="1"/>
    </xf>
    <xf numFmtId="0" fontId="3" fillId="0" borderId="3" xfId="0" applyFont="1" applyBorder="1" applyAlignment="1">
      <alignment horizontal="left" vertical="center" wrapText="1"/>
    </xf>
    <xf numFmtId="3" fontId="5" fillId="0" borderId="25"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0" fontId="4" fillId="0" borderId="25" xfId="0" applyFont="1" applyBorder="1" applyAlignment="1">
      <alignment horizontal="center" vertical="center"/>
    </xf>
    <xf numFmtId="0" fontId="10" fillId="0" borderId="25"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7" fillId="0" borderId="0" xfId="0" applyFont="1" applyFill="1" applyBorder="1" applyAlignment="1">
      <alignment horizontal="left" vertical="center" wrapText="1"/>
    </xf>
    <xf numFmtId="0" fontId="0" fillId="0" borderId="0" xfId="0" applyAlignment="1">
      <alignment vertical="center" wrapText="1"/>
    </xf>
    <xf numFmtId="0" fontId="23" fillId="0" borderId="0" xfId="0" applyFont="1" applyFill="1" applyBorder="1" applyAlignment="1">
      <alignment vertical="center" wrapText="1"/>
    </xf>
    <xf numFmtId="0" fontId="26" fillId="0" borderId="0" xfId="0" applyFont="1" applyFill="1" applyAlignment="1">
      <alignment vertical="center" wrapText="1"/>
    </xf>
    <xf numFmtId="0" fontId="5" fillId="0" borderId="2"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0" xfId="0"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32"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4" fillId="0" borderId="0" xfId="0" applyFont="1" applyAlignment="1">
      <alignment vertical="center" wrapText="1"/>
    </xf>
    <xf numFmtId="0" fontId="9" fillId="0" borderId="0" xfId="0" applyFont="1" applyFill="1" applyBorder="1" applyAlignment="1">
      <alignment vertical="center" wrapText="1"/>
    </xf>
    <xf numFmtId="0" fontId="9" fillId="0" borderId="0" xfId="0" applyFont="1" applyAlignment="1">
      <alignment vertical="center" wrapText="1"/>
    </xf>
    <xf numFmtId="0" fontId="23" fillId="0" borderId="0" xfId="0" applyFont="1" applyAlignment="1">
      <alignment vertical="center" wrapText="1"/>
    </xf>
    <xf numFmtId="0" fontId="16"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5" fillId="0" borderId="66"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3" fillId="0" borderId="0" xfId="0" applyFont="1" applyFill="1" applyBorder="1" applyAlignment="1">
      <alignment wrapText="1"/>
    </xf>
    <xf numFmtId="0" fontId="26" fillId="0" borderId="0" xfId="0" applyFont="1" applyAlignment="1">
      <alignment wrapText="1"/>
    </xf>
    <xf numFmtId="0" fontId="12" fillId="0" borderId="2"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24" fillId="0" borderId="0" xfId="0" applyFont="1" applyFill="1" applyBorder="1" applyAlignment="1">
      <alignment wrapText="1"/>
    </xf>
    <xf numFmtId="0" fontId="25" fillId="0" borderId="0" xfId="0" applyFont="1" applyAlignment="1">
      <alignment wrapText="1"/>
    </xf>
    <xf numFmtId="0" fontId="11" fillId="0" borderId="0" xfId="0" applyFont="1" applyFill="1" applyBorder="1" applyAlignment="1">
      <alignment horizontal="left" wrapText="1"/>
    </xf>
    <xf numFmtId="0" fontId="5" fillId="0" borderId="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 xfId="0" applyFont="1" applyBorder="1" applyAlignment="1">
      <alignment horizontal="center" vertical="center" wrapText="1"/>
    </xf>
  </cellXfs>
  <cellStyles count="11">
    <cellStyle name="Normal" xfId="0"/>
    <cellStyle name="Hyperlink" xfId="15"/>
    <cellStyle name="Followed Hyperlink" xfId="16"/>
    <cellStyle name="Euro" xfId="17"/>
    <cellStyle name="Comma" xfId="18"/>
    <cellStyle name="Comma [0]" xfId="19"/>
    <cellStyle name="Normale_TAV 1 00_01" xfId="20"/>
    <cellStyle name="Percent" xfId="21"/>
    <cellStyle name="Currency" xfId="22"/>
    <cellStyle name="Valuta (0)_TABELLE ANALISI scinf 2002_2003.xls"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Rapporto tra popolazione dei Comuni sede di nidi e bambini iscritti - a.s. 2004/2005</a:t>
            </a:r>
          </a:p>
        </c:rich>
      </c:tx>
      <c:layout>
        <c:manualLayout>
          <c:xMode val="factor"/>
          <c:yMode val="factor"/>
          <c:x val="0.00825"/>
          <c:y val="0.0295"/>
        </c:manualLayout>
      </c:layout>
      <c:spPr>
        <a:noFill/>
        <a:ln>
          <a:noFill/>
        </a:ln>
      </c:spPr>
    </c:title>
    <c:plotArea>
      <c:layout>
        <c:manualLayout>
          <c:xMode val="edge"/>
          <c:yMode val="edge"/>
          <c:x val="0.02075"/>
          <c:y val="0.21725"/>
          <c:w val="0.67075"/>
          <c:h val="0.74725"/>
        </c:manualLayout>
      </c:layout>
      <c:barChart>
        <c:barDir val="col"/>
        <c:grouping val="clustered"/>
        <c:varyColors val="0"/>
        <c:ser>
          <c:idx val="0"/>
          <c:order val="0"/>
          <c:tx>
            <c:strRef>
              <c:f>'iscritti tuttinidi 04_05'!$C$20</c:f>
              <c:strCache>
                <c:ptCount val="1"/>
                <c:pt idx="0">
                  <c:v>Pop. 0-2 anni dei Comuni sede di nidi</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'iscritti tuttinidi 04_05'!$B$21:$B$29</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'iscritti tuttinidi 04_05'!$C$21:$C$29</c:f>
              <c:numCache>
                <c:ptCount val="9"/>
                <c:pt idx="0">
                  <c:v>4976</c:v>
                </c:pt>
                <c:pt idx="1">
                  <c:v>8932</c:v>
                </c:pt>
                <c:pt idx="2">
                  <c:v>14686</c:v>
                </c:pt>
                <c:pt idx="3">
                  <c:v>17836</c:v>
                </c:pt>
                <c:pt idx="4">
                  <c:v>23517</c:v>
                </c:pt>
                <c:pt idx="5">
                  <c:v>6689</c:v>
                </c:pt>
                <c:pt idx="6">
                  <c:v>9185</c:v>
                </c:pt>
                <c:pt idx="7">
                  <c:v>9635</c:v>
                </c:pt>
                <c:pt idx="8">
                  <c:v>7706</c:v>
                </c:pt>
              </c:numCache>
            </c:numRef>
          </c:val>
        </c:ser>
        <c:ser>
          <c:idx val="1"/>
          <c:order val="1"/>
          <c:tx>
            <c:strRef>
              <c:f>'iscritti tuttinidi 04_05'!$D$20</c:f>
              <c:strCache>
                <c:ptCount val="1"/>
                <c:pt idx="0">
                  <c:v>Bambini iscritti</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'iscritti tuttinidi 04_05'!$B$21:$B$29</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'iscritti tuttinidi 04_05'!$D$21:$D$29</c:f>
              <c:numCache>
                <c:ptCount val="9"/>
                <c:pt idx="0">
                  <c:v>1122</c:v>
                </c:pt>
                <c:pt idx="1">
                  <c:v>2052</c:v>
                </c:pt>
                <c:pt idx="2">
                  <c:v>3925</c:v>
                </c:pt>
                <c:pt idx="3">
                  <c:v>4728</c:v>
                </c:pt>
                <c:pt idx="4">
                  <c:v>7001</c:v>
                </c:pt>
                <c:pt idx="5">
                  <c:v>1849</c:v>
                </c:pt>
                <c:pt idx="6">
                  <c:v>2413</c:v>
                </c:pt>
                <c:pt idx="7">
                  <c:v>2082</c:v>
                </c:pt>
                <c:pt idx="8">
                  <c:v>1284</c:v>
                </c:pt>
              </c:numCache>
            </c:numRef>
          </c:val>
        </c:ser>
        <c:axId val="32193056"/>
        <c:axId val="21302049"/>
      </c:barChart>
      <c:catAx>
        <c:axId val="32193056"/>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1302049"/>
        <c:crosses val="autoZero"/>
        <c:auto val="1"/>
        <c:lblOffset val="100"/>
        <c:noMultiLvlLbl val="0"/>
      </c:catAx>
      <c:valAx>
        <c:axId val="21302049"/>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193056"/>
        <c:crossesAt val="1"/>
        <c:crossBetween val="between"/>
        <c:dispUnits/>
      </c:valAx>
      <c:spPr>
        <a:solidFill>
          <a:srgbClr val="FFFFFF"/>
        </a:solidFill>
        <a:ln w="3175">
          <a:noFill/>
        </a:ln>
      </c:spPr>
    </c:plotArea>
    <c:legend>
      <c:legendPos val="r"/>
      <c:layout>
        <c:manualLayout>
          <c:xMode val="edge"/>
          <c:yMode val="edge"/>
          <c:x val="0.6935"/>
          <c:y val="0.38425"/>
          <c:w val="0.3065"/>
          <c:h val="0.238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Suddivisione per età dei bambini iscritti ai nidi d'infanzia* convenzionati con i Comuni - a.s. 2004/2005</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0000"/>
              </a:solidFill>
            </c:spPr>
          </c:dPt>
          <c:dPt>
            <c:idx val="2"/>
            <c:spPr>
              <a:solidFill>
                <a:srgbClr val="00FF00"/>
              </a:solidFill>
            </c:spPr>
          </c:dPt>
          <c:dPt>
            <c:idx val="4"/>
            <c:spPr>
              <a:solidFill>
                <a:srgbClr val="FF00FF"/>
              </a:solidFill>
            </c:spPr>
          </c:dPt>
          <c:cat>
            <c:strRef>
              <c:f>'ETà nidi gest privati convenz'!$C$20:$G$20</c:f>
              <c:strCache>
                <c:ptCount val="5"/>
                <c:pt idx="0">
                  <c:v>3-8 mesi</c:v>
                </c:pt>
                <c:pt idx="1">
                  <c:v>9-12 mesi</c:v>
                </c:pt>
                <c:pt idx="2">
                  <c:v>13-18 mesi</c:v>
                </c:pt>
                <c:pt idx="3">
                  <c:v>19-24 mesi</c:v>
                </c:pt>
                <c:pt idx="4">
                  <c:v>19-24 mesi</c:v>
                </c:pt>
              </c:strCache>
            </c:strRef>
          </c:cat>
          <c:val>
            <c:numRef>
              <c:f>'ETà nidi gest privati convenz'!$C$21:$G$21</c:f>
              <c:numCache>
                <c:ptCount val="5"/>
                <c:pt idx="0">
                  <c:v>27</c:v>
                </c:pt>
                <c:pt idx="1">
                  <c:v>153</c:v>
                </c:pt>
                <c:pt idx="2">
                  <c:v>773</c:v>
                </c:pt>
                <c:pt idx="3">
                  <c:v>899</c:v>
                </c:pt>
                <c:pt idx="4">
                  <c:v>2329</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Suddivisione per età dei bambini iscritti ai nidi d'infanzia* privati - a.s. 2004/2005</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00"/>
              </a:solidFill>
            </c:spPr>
          </c:dPt>
          <c:dPt>
            <c:idx val="1"/>
            <c:spPr>
              <a:solidFill>
                <a:srgbClr val="FFFF00"/>
              </a:solidFill>
            </c:spPr>
          </c:dPt>
          <c:dPt>
            <c:idx val="2"/>
            <c:spPr>
              <a:solidFill>
                <a:srgbClr val="00FF00"/>
              </a:solidFill>
            </c:spPr>
          </c:dPt>
          <c:dPt>
            <c:idx val="3"/>
            <c:spPr>
              <a:solidFill>
                <a:srgbClr val="3366FF"/>
              </a:solidFill>
            </c:spPr>
          </c:dPt>
          <c:dPt>
            <c:idx val="4"/>
            <c:spPr>
              <a:solidFill>
                <a:srgbClr val="FFFFCC"/>
              </a:solidFill>
            </c:spPr>
          </c:dPt>
          <c:cat>
            <c:strRef>
              <c:f>'NIDI PRIVATI età'!$C$19:$G$19</c:f>
              <c:strCache>
                <c:ptCount val="5"/>
                <c:pt idx="0">
                  <c:v>3-8 mesi</c:v>
                </c:pt>
                <c:pt idx="1">
                  <c:v>9-12 mesi</c:v>
                </c:pt>
                <c:pt idx="2">
                  <c:v>13-18 mesi</c:v>
                </c:pt>
                <c:pt idx="3">
                  <c:v>19-24 mesi</c:v>
                </c:pt>
                <c:pt idx="4">
                  <c:v>19-24 mesi</c:v>
                </c:pt>
              </c:strCache>
            </c:strRef>
          </c:cat>
          <c:val>
            <c:numRef>
              <c:f>'NIDI PRIVATI età'!$C$20:$G$20</c:f>
              <c:numCache>
                <c:ptCount val="5"/>
                <c:pt idx="0">
                  <c:v>9</c:v>
                </c:pt>
                <c:pt idx="1">
                  <c:v>35</c:v>
                </c:pt>
                <c:pt idx="2">
                  <c:v>214</c:v>
                </c:pt>
                <c:pt idx="3">
                  <c:v>266</c:v>
                </c:pt>
                <c:pt idx="4">
                  <c:v>1071</c:v>
                </c:pt>
              </c:numCache>
            </c:numRef>
          </c:val>
        </c:ser>
      </c:pieChart>
      <c:spPr>
        <a:noFill/>
        <a:ln>
          <a:noFill/>
        </a:ln>
      </c:spPr>
    </c:plotArea>
    <c:legend>
      <c:legendPos val="r"/>
      <c:layout/>
      <c:overlay val="0"/>
      <c:txPr>
        <a:bodyPr vert="horz" rot="0"/>
        <a:lstStyle/>
        <a:p>
          <a:pPr>
            <a:defRPr lang="en-US" cap="none" sz="85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Distribuzione dei bambini iscritti a tempo pieno e a part time nei nidi d'infanzia * a gestione pubblica - a.s. 2004/2005</a:t>
            </a:r>
          </a:p>
        </c:rich>
      </c:tx>
      <c:layout/>
      <c:spPr>
        <a:noFill/>
        <a:ln>
          <a:noFill/>
        </a:ln>
      </c:spPr>
    </c:title>
    <c:view3D>
      <c:rotX val="15"/>
      <c:rotY val="20"/>
      <c:depthPercent val="100"/>
      <c:rAngAx val="1"/>
    </c:view3D>
    <c:plotArea>
      <c:layout/>
      <c:bar3DChart>
        <c:barDir val="col"/>
        <c:grouping val="stacked"/>
        <c:varyColors val="0"/>
        <c:ser>
          <c:idx val="0"/>
          <c:order val="0"/>
          <c:tx>
            <c:strRef>
              <c:f>'iscritti nidi Comuni_EEPP'!$C$17</c:f>
              <c:strCache>
                <c:ptCount val="1"/>
                <c:pt idx="0">
                  <c:v>Bambini a tempo pieno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'iscritti nidi Comuni_EEPP'!$B$18:$B$26</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'iscritti nidi Comuni_EEPP'!$C$18:$C$26</c:f>
              <c:numCache>
                <c:ptCount val="9"/>
                <c:pt idx="0">
                  <c:v>683</c:v>
                </c:pt>
                <c:pt idx="1">
                  <c:v>1344</c:v>
                </c:pt>
                <c:pt idx="2">
                  <c:v>2187</c:v>
                </c:pt>
                <c:pt idx="3">
                  <c:v>2617</c:v>
                </c:pt>
                <c:pt idx="4">
                  <c:v>4860</c:v>
                </c:pt>
                <c:pt idx="5">
                  <c:v>1281</c:v>
                </c:pt>
                <c:pt idx="6">
                  <c:v>1040</c:v>
                </c:pt>
                <c:pt idx="7">
                  <c:v>970</c:v>
                </c:pt>
                <c:pt idx="8">
                  <c:v>996</c:v>
                </c:pt>
              </c:numCache>
            </c:numRef>
          </c:val>
          <c:shape val="box"/>
        </c:ser>
        <c:ser>
          <c:idx val="1"/>
          <c:order val="1"/>
          <c:tx>
            <c:strRef>
              <c:f>'iscritti nidi Comuni_EEPP'!$D$17</c:f>
              <c:strCache>
                <c:ptCount val="1"/>
                <c:pt idx="0">
                  <c:v>Bambini a part time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'iscritti nidi Comuni_EEPP'!$B$18:$B$26</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'iscritti nidi Comuni_EEPP'!$D$18:$D$26</c:f>
              <c:numCache>
                <c:ptCount val="9"/>
                <c:pt idx="0">
                  <c:v>19</c:v>
                </c:pt>
                <c:pt idx="1">
                  <c:v>123</c:v>
                </c:pt>
                <c:pt idx="2">
                  <c:v>335</c:v>
                </c:pt>
                <c:pt idx="3">
                  <c:v>637</c:v>
                </c:pt>
                <c:pt idx="4">
                  <c:v>727</c:v>
                </c:pt>
                <c:pt idx="5">
                  <c:v>21</c:v>
                </c:pt>
                <c:pt idx="6">
                  <c:v>163</c:v>
                </c:pt>
                <c:pt idx="7">
                  <c:v>177</c:v>
                </c:pt>
                <c:pt idx="8">
                  <c:v>100</c:v>
                </c:pt>
              </c:numCache>
            </c:numRef>
          </c:val>
          <c:shape val="box"/>
        </c:ser>
        <c:overlap val="100"/>
        <c:shape val="box"/>
        <c:axId val="57500714"/>
        <c:axId val="47744379"/>
      </c:bar3DChart>
      <c:catAx>
        <c:axId val="57500714"/>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47744379"/>
        <c:crosses val="autoZero"/>
        <c:auto val="1"/>
        <c:lblOffset val="100"/>
        <c:noMultiLvlLbl val="0"/>
      </c:catAx>
      <c:valAx>
        <c:axId val="47744379"/>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725" b="0" i="0" u="none" baseline="0">
                <a:latin typeface="Arial"/>
                <a:ea typeface="Arial"/>
                <a:cs typeface="Arial"/>
              </a:defRPr>
            </a:pPr>
          </a:p>
        </c:txPr>
        <c:crossAx val="57500714"/>
        <c:crossesAt val="1"/>
        <c:crossBetween val="between"/>
        <c:dispUnits/>
      </c:valAx>
      <c:spPr>
        <a:noFill/>
        <a:ln>
          <a:noFill/>
        </a:ln>
      </c:spPr>
    </c:plotArea>
    <c:legend>
      <c:legendPos val="r"/>
      <c:layout/>
      <c:overlay val="0"/>
      <c:txPr>
        <a:bodyPr vert="horz" rot="0"/>
        <a:lstStyle/>
        <a:p>
          <a:pPr>
            <a:defRPr lang="en-US" cap="none" sz="825" b="0" i="0" u="none" baseline="0">
              <a:latin typeface="Arial"/>
              <a:ea typeface="Arial"/>
              <a:cs typeface="Arial"/>
            </a:defRPr>
          </a:pPr>
        </a:p>
      </c:txPr>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Distribuzione dei bambini iscritti a tempo pieno e a part time nei nidi d'infanzia a gestione pubblica indiretta - a.s. 2004/2005</a:t>
            </a:r>
          </a:p>
        </c:rich>
      </c:tx>
      <c:layout/>
      <c:spPr>
        <a:noFill/>
        <a:ln>
          <a:noFill/>
        </a:ln>
      </c:spPr>
    </c:title>
    <c:view3D>
      <c:rotX val="15"/>
      <c:rotY val="20"/>
      <c:depthPercent val="100"/>
      <c:rAngAx val="1"/>
    </c:view3D>
    <c:plotArea>
      <c:layout/>
      <c:bar3DChart>
        <c:barDir val="col"/>
        <c:grouping val="stacked"/>
        <c:varyColors val="0"/>
        <c:ser>
          <c:idx val="0"/>
          <c:order val="0"/>
          <c:tx>
            <c:strRef>
              <c:f>'iscrit nidi Co_EEPP gest indir'!$C$17</c:f>
              <c:strCache>
                <c:ptCount val="1"/>
                <c:pt idx="0">
                  <c:v>Bambini a tempo pieno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'iscrit nidi Co_EEPP gest indir'!$B$18:$B$26</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'iscrit nidi Co_EEPP gest indir'!$C$18:$C$26</c:f>
              <c:numCache>
                <c:ptCount val="9"/>
                <c:pt idx="0">
                  <c:v>48</c:v>
                </c:pt>
                <c:pt idx="1">
                  <c:v>333</c:v>
                </c:pt>
                <c:pt idx="2">
                  <c:v>97</c:v>
                </c:pt>
                <c:pt idx="3">
                  <c:v>204</c:v>
                </c:pt>
                <c:pt idx="4">
                  <c:v>420</c:v>
                </c:pt>
                <c:pt idx="5">
                  <c:v>94</c:v>
                </c:pt>
                <c:pt idx="6">
                  <c:v>496</c:v>
                </c:pt>
                <c:pt idx="7">
                  <c:v>121</c:v>
                </c:pt>
                <c:pt idx="8">
                  <c:v>35</c:v>
                </c:pt>
              </c:numCache>
            </c:numRef>
          </c:val>
          <c:shape val="box"/>
        </c:ser>
        <c:ser>
          <c:idx val="1"/>
          <c:order val="1"/>
          <c:tx>
            <c:strRef>
              <c:f>'iscrit nidi Co_EEPP gest indir'!$D$17</c:f>
              <c:strCache>
                <c:ptCount val="1"/>
                <c:pt idx="0">
                  <c:v>Bambini a part time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'iscrit nidi Co_EEPP gest indir'!$B$18:$B$26</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'iscrit nidi Co_EEPP gest indir'!$D$18:$D$26</c:f>
              <c:numCache>
                <c:ptCount val="9"/>
                <c:pt idx="0">
                  <c:v>32</c:v>
                </c:pt>
                <c:pt idx="1">
                  <c:v>12</c:v>
                </c:pt>
                <c:pt idx="2">
                  <c:v>69</c:v>
                </c:pt>
                <c:pt idx="3">
                  <c:v>134</c:v>
                </c:pt>
                <c:pt idx="4">
                  <c:v>91</c:v>
                </c:pt>
                <c:pt idx="5">
                  <c:v>8</c:v>
                </c:pt>
                <c:pt idx="6">
                  <c:v>35</c:v>
                </c:pt>
                <c:pt idx="7">
                  <c:v>87</c:v>
                </c:pt>
                <c:pt idx="8">
                  <c:v>84</c:v>
                </c:pt>
              </c:numCache>
            </c:numRef>
          </c:val>
          <c:shape val="box"/>
        </c:ser>
        <c:overlap val="100"/>
        <c:shape val="box"/>
        <c:axId val="27046228"/>
        <c:axId val="42089461"/>
      </c:bar3DChart>
      <c:catAx>
        <c:axId val="27046228"/>
        <c:scaling>
          <c:orientation val="minMax"/>
        </c:scaling>
        <c:axPos val="b"/>
        <c:delete val="0"/>
        <c:numFmt formatCode="General" sourceLinked="1"/>
        <c:majorTickMark val="out"/>
        <c:minorTickMark val="none"/>
        <c:tickLblPos val="low"/>
        <c:txPr>
          <a:bodyPr/>
          <a:lstStyle/>
          <a:p>
            <a:pPr>
              <a:defRPr lang="en-US" cap="none" sz="600" b="0" i="0" u="none" baseline="0">
                <a:latin typeface="Arial"/>
                <a:ea typeface="Arial"/>
                <a:cs typeface="Arial"/>
              </a:defRPr>
            </a:pPr>
          </a:p>
        </c:txPr>
        <c:crossAx val="42089461"/>
        <c:crosses val="autoZero"/>
        <c:auto val="1"/>
        <c:lblOffset val="100"/>
        <c:noMultiLvlLbl val="0"/>
      </c:catAx>
      <c:valAx>
        <c:axId val="42089461"/>
        <c:scaling>
          <c:orientation val="minMax"/>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7046228"/>
        <c:crossesAt val="1"/>
        <c:crossBetween val="between"/>
        <c:dispUnits/>
      </c:valAx>
      <c:spPr>
        <a:noFill/>
        <a:ln>
          <a:noFill/>
        </a:ln>
      </c:spPr>
    </c:plotArea>
    <c:legend>
      <c:legendPos val="r"/>
      <c:layout/>
      <c:overlay val="0"/>
      <c:txPr>
        <a:bodyPr vert="horz" rot="0"/>
        <a:lstStyle/>
        <a:p>
          <a:pPr>
            <a:defRPr lang="en-US" cap="none" sz="800" b="0" i="0" u="none" baseline="0">
              <a:latin typeface="Arial"/>
              <a:ea typeface="Arial"/>
              <a:cs typeface="Arial"/>
            </a:defRPr>
          </a:pPr>
        </a:p>
      </c:txPr>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Distribuzione dei bambini iscritti a tempo pieno e a part time nei nidi d'infanzia* a gestione privata in convenzione con i Comuni - a.s. 2004/2005</a:t>
            </a:r>
          </a:p>
        </c:rich>
      </c:tx>
      <c:layout>
        <c:manualLayout>
          <c:xMode val="factor"/>
          <c:yMode val="factor"/>
          <c:x val="0.0065"/>
          <c:y val="0.01"/>
        </c:manualLayout>
      </c:layout>
      <c:spPr>
        <a:noFill/>
        <a:ln>
          <a:noFill/>
        </a:ln>
      </c:spPr>
    </c:title>
    <c:view3D>
      <c:rotX val="15"/>
      <c:rotY val="20"/>
      <c:depthPercent val="100"/>
      <c:rAngAx val="1"/>
    </c:view3D>
    <c:plotArea>
      <c:layout>
        <c:manualLayout>
          <c:xMode val="edge"/>
          <c:yMode val="edge"/>
          <c:x val="0.01575"/>
          <c:y val="0.2115"/>
          <c:w val="0.78475"/>
          <c:h val="0.75425"/>
        </c:manualLayout>
      </c:layout>
      <c:bar3DChart>
        <c:barDir val="col"/>
        <c:grouping val="stacked"/>
        <c:varyColors val="0"/>
        <c:ser>
          <c:idx val="0"/>
          <c:order val="0"/>
          <c:tx>
            <c:strRef>
              <c:f>'B nidi 04_05 priv conv COM '!$F$23</c:f>
              <c:strCache>
                <c:ptCount val="1"/>
                <c:pt idx="0">
                  <c:v>Bambini a tempo pieno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 nidi 04_05 priv conv COM '!$E$24:$E$32</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'B nidi 04_05 priv conv COM '!$F$24:$F$32</c:f>
              <c:numCache>
                <c:ptCount val="9"/>
                <c:pt idx="0">
                  <c:v>203</c:v>
                </c:pt>
                <c:pt idx="1">
                  <c:v>168</c:v>
                </c:pt>
                <c:pt idx="2">
                  <c:v>838</c:v>
                </c:pt>
                <c:pt idx="3">
                  <c:v>560</c:v>
                </c:pt>
                <c:pt idx="4">
                  <c:v>530</c:v>
                </c:pt>
                <c:pt idx="5">
                  <c:v>89</c:v>
                </c:pt>
                <c:pt idx="6">
                  <c:v>431</c:v>
                </c:pt>
                <c:pt idx="7">
                  <c:v>235</c:v>
                </c:pt>
                <c:pt idx="8">
                  <c:v>0</c:v>
                </c:pt>
              </c:numCache>
            </c:numRef>
          </c:val>
          <c:shape val="box"/>
        </c:ser>
        <c:ser>
          <c:idx val="1"/>
          <c:order val="1"/>
          <c:tx>
            <c:strRef>
              <c:f>'B nidi 04_05 priv conv COM '!$G$23</c:f>
              <c:strCache>
                <c:ptCount val="1"/>
                <c:pt idx="0">
                  <c:v>Bambini a part time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 nidi 04_05 priv conv COM '!$E$24:$E$32</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'B nidi 04_05 priv conv COM '!$G$24:$G$32</c:f>
              <c:numCache>
                <c:ptCount val="9"/>
                <c:pt idx="0">
                  <c:v>100</c:v>
                </c:pt>
                <c:pt idx="1">
                  <c:v>27</c:v>
                </c:pt>
                <c:pt idx="2">
                  <c:v>114</c:v>
                </c:pt>
                <c:pt idx="3">
                  <c:v>303</c:v>
                </c:pt>
                <c:pt idx="4">
                  <c:v>114</c:v>
                </c:pt>
                <c:pt idx="5">
                  <c:v>28</c:v>
                </c:pt>
                <c:pt idx="6">
                  <c:v>39</c:v>
                </c:pt>
                <c:pt idx="7">
                  <c:v>413</c:v>
                </c:pt>
                <c:pt idx="8">
                  <c:v>0</c:v>
                </c:pt>
              </c:numCache>
            </c:numRef>
          </c:val>
          <c:shape val="box"/>
        </c:ser>
        <c:overlap val="100"/>
        <c:shape val="box"/>
        <c:axId val="43260830"/>
        <c:axId val="53803151"/>
      </c:bar3DChart>
      <c:catAx>
        <c:axId val="4326083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3803151"/>
        <c:crosses val="autoZero"/>
        <c:auto val="1"/>
        <c:lblOffset val="100"/>
        <c:noMultiLvlLbl val="0"/>
      </c:catAx>
      <c:valAx>
        <c:axId val="5380315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43260830"/>
        <c:crossesAt val="1"/>
        <c:crossBetween val="between"/>
        <c:dispUnits/>
      </c:valAx>
      <c:spPr>
        <a:noFill/>
        <a:ln>
          <a:noFill/>
        </a:ln>
      </c:spPr>
    </c:plotArea>
    <c:legend>
      <c:legendPos val="r"/>
      <c:layout/>
      <c:overlay val="0"/>
      <c:txPr>
        <a:bodyPr vert="horz" rot="0"/>
        <a:lstStyle/>
        <a:p>
          <a:pPr>
            <a:defRPr lang="en-US" cap="none" sz="675" b="0" i="0" u="none" baseline="0">
              <a:latin typeface="Arial"/>
              <a:ea typeface="Arial"/>
              <a:cs typeface="Arial"/>
            </a:defRPr>
          </a:pPr>
        </a:p>
      </c:txPr>
    </c:legend>
    <c:floor>
      <c:thickness val="0"/>
    </c:floor>
    <c:sideWall>
      <c:spPr>
        <a:noFill/>
        <a:ln w="12700">
          <a:solidFill>
            <a:srgbClr val="FFFFFF"/>
          </a:solidFill>
        </a:ln>
      </c:spPr>
      <c:thickness val="0"/>
    </c:sideWall>
    <c:backWall>
      <c:spPr>
        <a:noFill/>
        <a:ln w="12700">
          <a:solidFill>
            <a:srgbClr val="FFFFFF"/>
          </a:solidFill>
        </a:ln>
      </c:spPr>
      <c:thickness val="0"/>
    </c:backWall>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Distribuzione dei bambini iscritti a tempo pieno e a part time nei nidi d'infanzia* a gestione privata - a.s. 2004/2005</a:t>
            </a:r>
          </a:p>
        </c:rich>
      </c:tx>
      <c:layout/>
      <c:spPr>
        <a:noFill/>
        <a:ln>
          <a:noFill/>
        </a:ln>
      </c:spPr>
    </c:title>
    <c:view3D>
      <c:rotX val="15"/>
      <c:rotY val="20"/>
      <c:depthPercent val="100"/>
      <c:rAngAx val="1"/>
    </c:view3D>
    <c:plotArea>
      <c:layout/>
      <c:bar3DChart>
        <c:barDir val="col"/>
        <c:grouping val="stacked"/>
        <c:varyColors val="0"/>
        <c:ser>
          <c:idx val="0"/>
          <c:order val="0"/>
          <c:tx>
            <c:strRef>
              <c:f>'B nidi 04_05 privati'!$C$18</c:f>
              <c:strCache>
                <c:ptCount val="1"/>
                <c:pt idx="0">
                  <c:v>Bambini a tempo pieno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 nidi 04_05 privati'!$B$19:$B$27</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'B nidi 04_05 privati'!$C$19:$C$27</c:f>
              <c:numCache>
                <c:ptCount val="9"/>
                <c:pt idx="0">
                  <c:v>37</c:v>
                </c:pt>
                <c:pt idx="1">
                  <c:v>12</c:v>
                </c:pt>
                <c:pt idx="2">
                  <c:v>201</c:v>
                </c:pt>
                <c:pt idx="3">
                  <c:v>196</c:v>
                </c:pt>
                <c:pt idx="4">
                  <c:v>222</c:v>
                </c:pt>
                <c:pt idx="5">
                  <c:v>228</c:v>
                </c:pt>
                <c:pt idx="6">
                  <c:v>182</c:v>
                </c:pt>
                <c:pt idx="7">
                  <c:v>35</c:v>
                </c:pt>
                <c:pt idx="8">
                  <c:v>16</c:v>
                </c:pt>
              </c:numCache>
            </c:numRef>
          </c:val>
          <c:shape val="box"/>
        </c:ser>
        <c:ser>
          <c:idx val="1"/>
          <c:order val="1"/>
          <c:tx>
            <c:strRef>
              <c:f>'B nidi 04_05 privati'!$D$18</c:f>
              <c:strCache>
                <c:ptCount val="1"/>
                <c:pt idx="0">
                  <c:v>Bambini a part time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 nidi 04_05 privati'!$B$19:$B$27</c:f>
              <c:strCache>
                <c:ptCount val="9"/>
                <c:pt idx="0">
                  <c:v>Piacenza</c:v>
                </c:pt>
                <c:pt idx="1">
                  <c:v>Parma</c:v>
                </c:pt>
                <c:pt idx="2">
                  <c:v>Reggio Emilia</c:v>
                </c:pt>
                <c:pt idx="3">
                  <c:v>Modena</c:v>
                </c:pt>
                <c:pt idx="4">
                  <c:v>Bologna</c:v>
                </c:pt>
                <c:pt idx="5">
                  <c:v>Ferrara</c:v>
                </c:pt>
                <c:pt idx="6">
                  <c:v>Ravenna</c:v>
                </c:pt>
                <c:pt idx="7">
                  <c:v>Forlì-Cesena</c:v>
                </c:pt>
                <c:pt idx="8">
                  <c:v>Rimini</c:v>
                </c:pt>
              </c:strCache>
            </c:strRef>
          </c:cat>
          <c:val>
            <c:numRef>
              <c:f>'B nidi 04_05 privati'!$D$19:$D$27</c:f>
              <c:numCache>
                <c:ptCount val="9"/>
                <c:pt idx="0">
                  <c:v>0</c:v>
                </c:pt>
                <c:pt idx="1">
                  <c:v>33</c:v>
                </c:pt>
                <c:pt idx="2">
                  <c:v>84</c:v>
                </c:pt>
                <c:pt idx="3">
                  <c:v>77</c:v>
                </c:pt>
                <c:pt idx="4">
                  <c:v>37</c:v>
                </c:pt>
                <c:pt idx="5">
                  <c:v>100</c:v>
                </c:pt>
                <c:pt idx="6">
                  <c:v>27</c:v>
                </c:pt>
                <c:pt idx="7">
                  <c:v>44</c:v>
                </c:pt>
                <c:pt idx="8">
                  <c:v>53</c:v>
                </c:pt>
              </c:numCache>
            </c:numRef>
          </c:val>
          <c:shape val="box"/>
        </c:ser>
        <c:overlap val="100"/>
        <c:shape val="box"/>
        <c:axId val="14466312"/>
        <c:axId val="63087945"/>
      </c:bar3DChart>
      <c:catAx>
        <c:axId val="1446631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63087945"/>
        <c:crosses val="autoZero"/>
        <c:auto val="1"/>
        <c:lblOffset val="100"/>
        <c:noMultiLvlLbl val="0"/>
      </c:catAx>
      <c:valAx>
        <c:axId val="63087945"/>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4466312"/>
        <c:crossesAt val="1"/>
        <c:crossBetween val="between"/>
        <c:dispUnits/>
      </c:valAx>
      <c:spPr>
        <a:noFill/>
        <a:ln>
          <a:noFill/>
        </a:ln>
      </c:spPr>
    </c:plotArea>
    <c:legend>
      <c:legendPos val="r"/>
      <c:layout/>
      <c:overlay val="0"/>
      <c:txPr>
        <a:bodyPr vert="horz" rot="0"/>
        <a:lstStyle/>
        <a:p>
          <a:pPr>
            <a:defRPr lang="en-US" cap="none" sz="700" b="0" i="0" u="none" baseline="0">
              <a:latin typeface="Arial"/>
              <a:ea typeface="Arial"/>
              <a:cs typeface="Arial"/>
            </a:defRPr>
          </a:pPr>
        </a:p>
      </c:txPr>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Rapporto tra richieste presentate e bambini in lista d'attesa al 31/12/2004 nei nidi d'infanza</a:t>
            </a:r>
            <a:r>
              <a:rPr lang="en-US" cap="none" sz="800" b="1" i="0" u="none" baseline="0">
                <a:latin typeface="Arial"/>
                <a:ea typeface="Arial"/>
                <a:cs typeface="Arial"/>
              </a:rPr>
              <a:t> - a.s. 2004/2005</a:t>
            </a:r>
          </a:p>
        </c:rich>
      </c:tx>
      <c:layout/>
      <c:spPr>
        <a:noFill/>
        <a:ln>
          <a:noFill/>
        </a:ln>
      </c:spPr>
    </c:title>
    <c:plotArea>
      <c:layout/>
      <c:barChart>
        <c:barDir val="col"/>
        <c:grouping val="clustered"/>
        <c:varyColors val="0"/>
        <c:ser>
          <c:idx val="1"/>
          <c:order val="0"/>
          <c:tx>
            <c:strRef>
              <c:f>'Domanda NIDI gest dir e indir'!$B$19</c:f>
              <c:strCache>
                <c:ptCount val="1"/>
                <c:pt idx="0">
                  <c:v>N. richieste iscrizioni</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'Domanda NIDI gest dir e indir'!$A$20:$A$28</c:f>
              <c:strCache/>
            </c:strRef>
          </c:cat>
          <c:val>
            <c:numRef>
              <c:f>'Domanda NIDI gest dir e indir'!$B$20:$B$28</c:f>
              <c:numCache>
                <c:ptCount val="9"/>
                <c:pt idx="0">
                  <c:v>0</c:v>
                </c:pt>
                <c:pt idx="1">
                  <c:v>0</c:v>
                </c:pt>
                <c:pt idx="2">
                  <c:v>0</c:v>
                </c:pt>
                <c:pt idx="3">
                  <c:v>0</c:v>
                </c:pt>
                <c:pt idx="4">
                  <c:v>0</c:v>
                </c:pt>
                <c:pt idx="5">
                  <c:v>0</c:v>
                </c:pt>
                <c:pt idx="6">
                  <c:v>0</c:v>
                </c:pt>
                <c:pt idx="7">
                  <c:v>0</c:v>
                </c:pt>
                <c:pt idx="8">
                  <c:v>0</c:v>
                </c:pt>
              </c:numCache>
            </c:numRef>
          </c:val>
        </c:ser>
        <c:axId val="30920594"/>
        <c:axId val="9849891"/>
      </c:barChart>
      <c:lineChart>
        <c:grouping val="standard"/>
        <c:varyColors val="0"/>
        <c:ser>
          <c:idx val="0"/>
          <c:order val="1"/>
          <c:tx>
            <c:strRef>
              <c:f>'Domanda NIDI gest dir e indir'!$C$19</c:f>
              <c:strCache>
                <c:ptCount val="1"/>
                <c:pt idx="0">
                  <c:v>Bambini in lista d'attesa</c:v>
                </c:pt>
              </c:strCache>
            </c:strRef>
          </c:tx>
          <c:extLst>
            <c:ext xmlns:c14="http://schemas.microsoft.com/office/drawing/2007/8/2/chart" uri="{6F2FDCE9-48DA-4B69-8628-5D25D57E5C99}">
              <c14:invertSolidFillFmt>
                <c14:spPr>
                  <a:solidFill>
                    <a:srgbClr val="000000"/>
                  </a:solidFill>
                </c14:spPr>
              </c14:invertSolidFillFmt>
            </c:ext>
          </c:extLst>
          <c:cat>
            <c:strRef>
              <c:f>'Domanda NIDI gest dir e indir'!$A$20:$A$28</c:f>
              <c:strCache/>
            </c:strRef>
          </c:cat>
          <c:val>
            <c:numRef>
              <c:f>'Domanda NIDI gest dir e indir'!$C$20:$C$28</c:f>
              <c:numCache>
                <c:ptCount val="9"/>
                <c:pt idx="0">
                  <c:v>0</c:v>
                </c:pt>
                <c:pt idx="1">
                  <c:v>0</c:v>
                </c:pt>
                <c:pt idx="2">
                  <c:v>0</c:v>
                </c:pt>
                <c:pt idx="3">
                  <c:v>0</c:v>
                </c:pt>
                <c:pt idx="4">
                  <c:v>0</c:v>
                </c:pt>
                <c:pt idx="5">
                  <c:v>0</c:v>
                </c:pt>
                <c:pt idx="6">
                  <c:v>0</c:v>
                </c:pt>
                <c:pt idx="7">
                  <c:v>0</c:v>
                </c:pt>
                <c:pt idx="8">
                  <c:v>0</c:v>
                </c:pt>
              </c:numCache>
            </c:numRef>
          </c:val>
          <c:smooth val="0"/>
        </c:ser>
        <c:axId val="21540156"/>
        <c:axId val="59643677"/>
      </c:lineChart>
      <c:catAx>
        <c:axId val="30920594"/>
        <c:scaling>
          <c:orientation val="minMax"/>
        </c:scaling>
        <c:axPos val="b"/>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9849891"/>
        <c:crosses val="autoZero"/>
        <c:auto val="0"/>
        <c:lblOffset val="100"/>
        <c:noMultiLvlLbl val="0"/>
      </c:catAx>
      <c:valAx>
        <c:axId val="9849891"/>
        <c:scaling>
          <c:orientation val="minMax"/>
        </c:scaling>
        <c:axPos val="l"/>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30920594"/>
        <c:crossesAt val="1"/>
        <c:crossBetween val="between"/>
        <c:dispUnits/>
      </c:valAx>
      <c:catAx>
        <c:axId val="21540156"/>
        <c:scaling>
          <c:orientation val="minMax"/>
        </c:scaling>
        <c:axPos val="b"/>
        <c:delete val="1"/>
        <c:majorTickMark val="in"/>
        <c:minorTickMark val="none"/>
        <c:tickLblPos val="nextTo"/>
        <c:crossAx val="59643677"/>
        <c:crosses val="autoZero"/>
        <c:auto val="0"/>
        <c:lblOffset val="100"/>
        <c:noMultiLvlLbl val="0"/>
      </c:catAx>
      <c:valAx>
        <c:axId val="59643677"/>
        <c:scaling>
          <c:orientation val="minMax"/>
        </c:scaling>
        <c:axPos val="l"/>
        <c:delete val="1"/>
        <c:majorTickMark val="in"/>
        <c:minorTickMark val="none"/>
        <c:tickLblPos val="nextTo"/>
        <c:crossAx val="21540156"/>
        <c:crossesAt val="1"/>
        <c:crossBetween val="between"/>
        <c:dispUnits/>
      </c:valAx>
      <c:spPr>
        <a:solidFill>
          <a:srgbClr val="CCFFFF"/>
        </a:solidFill>
        <a:ln w="12700">
          <a:solidFill>
            <a:srgbClr val="FFFFFF"/>
          </a:solidFill>
        </a:ln>
      </c:spPr>
    </c:plotArea>
    <c:legend>
      <c:legendPos val="r"/>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Suddivisione per età dei bambini iscritti ai nidi d'infanzia* - a.s. 2004/2005</a:t>
            </a:r>
          </a:p>
        </c:rich>
      </c:tx>
      <c:layout>
        <c:manualLayout>
          <c:xMode val="factor"/>
          <c:yMode val="factor"/>
          <c:x val="0.01225"/>
          <c:y val="0"/>
        </c:manualLayout>
      </c:layout>
      <c:spPr>
        <a:noFill/>
        <a:ln>
          <a:noFill/>
        </a:ln>
      </c:spPr>
    </c:title>
    <c:plotArea>
      <c:layout>
        <c:manualLayout>
          <c:xMode val="edge"/>
          <c:yMode val="edge"/>
          <c:x val="0.0695"/>
          <c:y val="0.26425"/>
          <c:w val="0.70625"/>
          <c:h val="0.65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9900"/>
              </a:solidFill>
            </c:spPr>
          </c:dPt>
          <c:dPt>
            <c:idx val="2"/>
            <c:spPr>
              <a:solidFill>
                <a:srgbClr val="FF00FF"/>
              </a:solidFill>
            </c:spPr>
          </c:dPt>
          <c:dPt>
            <c:idx val="4"/>
            <c:spPr>
              <a:solidFill>
                <a:srgbClr val="FFFFCC"/>
              </a:solidFill>
            </c:spPr>
          </c:dPt>
          <c:cat>
            <c:strRef>
              <c:f>'età tutti '!$C$20:$G$20</c:f>
              <c:strCache>
                <c:ptCount val="5"/>
                <c:pt idx="0">
                  <c:v>3-8 mesi</c:v>
                </c:pt>
                <c:pt idx="1">
                  <c:v>9-12 mesi</c:v>
                </c:pt>
                <c:pt idx="2">
                  <c:v>13-18 mesi</c:v>
                </c:pt>
                <c:pt idx="3">
                  <c:v>19-24 mesi</c:v>
                </c:pt>
                <c:pt idx="4">
                  <c:v>25-36 mesi</c:v>
                </c:pt>
              </c:strCache>
            </c:strRef>
          </c:cat>
          <c:val>
            <c:numRef>
              <c:f>'età tutti '!$C$21:$G$21</c:f>
              <c:numCache>
                <c:ptCount val="5"/>
                <c:pt idx="0">
                  <c:v>447</c:v>
                </c:pt>
                <c:pt idx="1">
                  <c:v>1682</c:v>
                </c:pt>
                <c:pt idx="2">
                  <c:v>4937</c:v>
                </c:pt>
                <c:pt idx="3">
                  <c:v>5997</c:v>
                </c:pt>
                <c:pt idx="4">
                  <c:v>13345</c:v>
                </c:pt>
              </c:numCache>
            </c:numRef>
          </c:val>
        </c:ser>
      </c:pieChart>
      <c:spPr>
        <a:noFill/>
        <a:ln>
          <a:no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Suddivisione per età dei bambini iscritti ai nidi d'infanzia* - a.s. 2004/2005</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0000"/>
              </a:solidFill>
            </c:spPr>
          </c:dPt>
          <c:dPt>
            <c:idx val="3"/>
            <c:spPr>
              <a:solidFill>
                <a:srgbClr val="CCFFCC"/>
              </a:solidFill>
            </c:spPr>
          </c:dPt>
          <c:dPt>
            <c:idx val="4"/>
            <c:spPr>
              <a:solidFill>
                <a:srgbClr val="FFFF00"/>
              </a:solidFill>
            </c:spPr>
          </c:dPt>
          <c:cat>
            <c:strRef>
              <c:f>'ETà nidi gest Com_EEPP'!$C$17:$G$17</c:f>
              <c:strCache>
                <c:ptCount val="5"/>
                <c:pt idx="0">
                  <c:v>3-8 mesi</c:v>
                </c:pt>
                <c:pt idx="1">
                  <c:v>9-12 mesi</c:v>
                </c:pt>
                <c:pt idx="2">
                  <c:v>13-18 mesi</c:v>
                </c:pt>
                <c:pt idx="3">
                  <c:v>19-24 mesi</c:v>
                </c:pt>
                <c:pt idx="4">
                  <c:v>19-24 mesi</c:v>
                </c:pt>
              </c:strCache>
            </c:strRef>
          </c:cat>
          <c:val>
            <c:numRef>
              <c:f>'ETà nidi gest Com_EEPP'!$C$18:$G$18</c:f>
              <c:numCache>
                <c:ptCount val="5"/>
                <c:pt idx="0">
                  <c:v>383</c:v>
                </c:pt>
                <c:pt idx="1">
                  <c:v>1387</c:v>
                </c:pt>
                <c:pt idx="2">
                  <c:v>3479</c:v>
                </c:pt>
                <c:pt idx="3">
                  <c:v>4239</c:v>
                </c:pt>
                <c:pt idx="4">
                  <c:v>8792</c:v>
                </c:pt>
              </c:numCache>
            </c:numRef>
          </c:val>
        </c:ser>
      </c:pieChart>
      <c:spPr>
        <a:noFill/>
        <a:ln>
          <a:noFill/>
        </a:ln>
      </c:spPr>
    </c:plotArea>
    <c:legend>
      <c:legendPos val="r"/>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Suddivisione per età dei bambini iscritti ai nidi d'infanzia a gestione indiretta comunale - a.s. 2004/2005</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FF"/>
              </a:solidFill>
            </c:spPr>
          </c:dPt>
          <c:dPt>
            <c:idx val="4"/>
            <c:spPr>
              <a:solidFill>
                <a:srgbClr val="FF9900"/>
              </a:solidFill>
            </c:spPr>
          </c:dPt>
          <c:cat>
            <c:strRef>
              <c:f>'ETà nidi gest Com_EEPPindir'!$C$20:$G$20</c:f>
              <c:strCache>
                <c:ptCount val="5"/>
                <c:pt idx="0">
                  <c:v>3-8 mesi</c:v>
                </c:pt>
                <c:pt idx="1">
                  <c:v>9-12 mesi</c:v>
                </c:pt>
                <c:pt idx="2">
                  <c:v>13-18 mesi</c:v>
                </c:pt>
                <c:pt idx="3">
                  <c:v>19-24 mesi</c:v>
                </c:pt>
                <c:pt idx="4">
                  <c:v>19-24 mesi</c:v>
                </c:pt>
              </c:strCache>
            </c:strRef>
          </c:cat>
          <c:val>
            <c:numRef>
              <c:f>'ETà nidi gest Com_EEPPindir'!$C$21:$G$21</c:f>
              <c:numCache>
                <c:ptCount val="5"/>
                <c:pt idx="0">
                  <c:v>28</c:v>
                </c:pt>
                <c:pt idx="1">
                  <c:v>109</c:v>
                </c:pt>
                <c:pt idx="2">
                  <c:v>482</c:v>
                </c:pt>
                <c:pt idx="3">
                  <c:v>612</c:v>
                </c:pt>
                <c:pt idx="4">
                  <c:v>1169</c:v>
                </c:pt>
              </c:numCache>
            </c:numRef>
          </c:val>
        </c:ser>
      </c:pieChart>
      <c:spPr>
        <a:noFill/>
        <a:ln>
          <a:no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76200</xdr:rowOff>
    </xdr:from>
    <xdr:to>
      <xdr:col>7</xdr:col>
      <xdr:colOff>323850</xdr:colOff>
      <xdr:row>32</xdr:row>
      <xdr:rowOff>171450</xdr:rowOff>
    </xdr:to>
    <xdr:graphicFrame>
      <xdr:nvGraphicFramePr>
        <xdr:cNvPr id="1" name="Chart 1"/>
        <xdr:cNvGraphicFramePr/>
      </xdr:nvGraphicFramePr>
      <xdr:xfrm>
        <a:off x="1752600" y="4095750"/>
        <a:ext cx="4686300" cy="27622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15</xdr:row>
      <xdr:rowOff>85725</xdr:rowOff>
    </xdr:from>
    <xdr:to>
      <xdr:col>10</xdr:col>
      <xdr:colOff>19050</xdr:colOff>
      <xdr:row>28</xdr:row>
      <xdr:rowOff>762000</xdr:rowOff>
    </xdr:to>
    <xdr:graphicFrame>
      <xdr:nvGraphicFramePr>
        <xdr:cNvPr id="1" name="Chart 1"/>
        <xdr:cNvGraphicFramePr/>
      </xdr:nvGraphicFramePr>
      <xdr:xfrm>
        <a:off x="1809750" y="3343275"/>
        <a:ext cx="5114925" cy="3095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15</xdr:row>
      <xdr:rowOff>66675</xdr:rowOff>
    </xdr:from>
    <xdr:to>
      <xdr:col>9</xdr:col>
      <xdr:colOff>523875</xdr:colOff>
      <xdr:row>31</xdr:row>
      <xdr:rowOff>114300</xdr:rowOff>
    </xdr:to>
    <xdr:graphicFrame>
      <xdr:nvGraphicFramePr>
        <xdr:cNvPr id="1" name="Chart 1"/>
        <xdr:cNvGraphicFramePr/>
      </xdr:nvGraphicFramePr>
      <xdr:xfrm>
        <a:off x="1809750" y="3676650"/>
        <a:ext cx="5105400" cy="2867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1343025</xdr:colOff>
      <xdr:row>15</xdr:row>
      <xdr:rowOff>114300</xdr:rowOff>
    </xdr:from>
    <xdr:to>
      <xdr:col>10</xdr:col>
      <xdr:colOff>28575</xdr:colOff>
      <xdr:row>27</xdr:row>
      <xdr:rowOff>228600</xdr:rowOff>
    </xdr:to>
    <xdr:graphicFrame>
      <xdr:nvGraphicFramePr>
        <xdr:cNvPr id="1" name="Chart 1"/>
        <xdr:cNvGraphicFramePr/>
      </xdr:nvGraphicFramePr>
      <xdr:xfrm>
        <a:off x="1343025" y="3590925"/>
        <a:ext cx="6000750" cy="2971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15</xdr:row>
      <xdr:rowOff>123825</xdr:rowOff>
    </xdr:from>
    <xdr:to>
      <xdr:col>7</xdr:col>
      <xdr:colOff>523875</xdr:colOff>
      <xdr:row>26</xdr:row>
      <xdr:rowOff>361950</xdr:rowOff>
    </xdr:to>
    <xdr:graphicFrame>
      <xdr:nvGraphicFramePr>
        <xdr:cNvPr id="1" name="Chart 1"/>
        <xdr:cNvGraphicFramePr/>
      </xdr:nvGraphicFramePr>
      <xdr:xfrm>
        <a:off x="180975" y="3638550"/>
        <a:ext cx="5943600" cy="2857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15</xdr:row>
      <xdr:rowOff>66675</xdr:rowOff>
    </xdr:from>
    <xdr:to>
      <xdr:col>10</xdr:col>
      <xdr:colOff>133350</xdr:colOff>
      <xdr:row>32</xdr:row>
      <xdr:rowOff>85725</xdr:rowOff>
    </xdr:to>
    <xdr:graphicFrame>
      <xdr:nvGraphicFramePr>
        <xdr:cNvPr id="1" name="Chart 1"/>
        <xdr:cNvGraphicFramePr/>
      </xdr:nvGraphicFramePr>
      <xdr:xfrm>
        <a:off x="1533525" y="3810000"/>
        <a:ext cx="6105525" cy="2876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16</xdr:row>
      <xdr:rowOff>9525</xdr:rowOff>
    </xdr:from>
    <xdr:to>
      <xdr:col>7</xdr:col>
      <xdr:colOff>295275</xdr:colOff>
      <xdr:row>37</xdr:row>
      <xdr:rowOff>9525</xdr:rowOff>
    </xdr:to>
    <xdr:graphicFrame>
      <xdr:nvGraphicFramePr>
        <xdr:cNvPr id="1" name="Chart 2"/>
        <xdr:cNvGraphicFramePr/>
      </xdr:nvGraphicFramePr>
      <xdr:xfrm>
        <a:off x="523875" y="4000500"/>
        <a:ext cx="5438775" cy="3400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180975</xdr:rowOff>
    </xdr:from>
    <xdr:to>
      <xdr:col>4</xdr:col>
      <xdr:colOff>0</xdr:colOff>
      <xdr:row>29</xdr:row>
      <xdr:rowOff>428625</xdr:rowOff>
    </xdr:to>
    <xdr:graphicFrame>
      <xdr:nvGraphicFramePr>
        <xdr:cNvPr id="1" name="Chart 2"/>
        <xdr:cNvGraphicFramePr/>
      </xdr:nvGraphicFramePr>
      <xdr:xfrm>
        <a:off x="0" y="6324600"/>
        <a:ext cx="4181475" cy="2895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16</xdr:row>
      <xdr:rowOff>95250</xdr:rowOff>
    </xdr:from>
    <xdr:to>
      <xdr:col>9</xdr:col>
      <xdr:colOff>381000</xdr:colOff>
      <xdr:row>31</xdr:row>
      <xdr:rowOff>419100</xdr:rowOff>
    </xdr:to>
    <xdr:graphicFrame>
      <xdr:nvGraphicFramePr>
        <xdr:cNvPr id="1" name="Chart 2"/>
        <xdr:cNvGraphicFramePr/>
      </xdr:nvGraphicFramePr>
      <xdr:xfrm>
        <a:off x="1962150" y="3848100"/>
        <a:ext cx="4752975" cy="2752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15</xdr:row>
      <xdr:rowOff>38100</xdr:rowOff>
    </xdr:from>
    <xdr:to>
      <xdr:col>10</xdr:col>
      <xdr:colOff>28575</xdr:colOff>
      <xdr:row>27</xdr:row>
      <xdr:rowOff>28575</xdr:rowOff>
    </xdr:to>
    <xdr:graphicFrame>
      <xdr:nvGraphicFramePr>
        <xdr:cNvPr id="1" name="Chart 1"/>
        <xdr:cNvGraphicFramePr/>
      </xdr:nvGraphicFramePr>
      <xdr:xfrm>
        <a:off x="1809750" y="3467100"/>
        <a:ext cx="5048250" cy="2686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47625</xdr:rowOff>
    </xdr:from>
    <xdr:to>
      <xdr:col>9</xdr:col>
      <xdr:colOff>466725</xdr:colOff>
      <xdr:row>31</xdr:row>
      <xdr:rowOff>333375</xdr:rowOff>
    </xdr:to>
    <xdr:graphicFrame>
      <xdr:nvGraphicFramePr>
        <xdr:cNvPr id="1" name="Chart 1"/>
        <xdr:cNvGraphicFramePr/>
      </xdr:nvGraphicFramePr>
      <xdr:xfrm>
        <a:off x="1552575" y="3371850"/>
        <a:ext cx="5191125"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687"/>
  <sheetViews>
    <sheetView tabSelected="1" workbookViewId="0" topLeftCell="A1">
      <selection activeCell="B1" sqref="B1:J1"/>
    </sheetView>
  </sheetViews>
  <sheetFormatPr defaultColWidth="9.140625" defaultRowHeight="12.75"/>
  <cols>
    <col min="1" max="1" width="26.28125" style="68" customWidth="1"/>
    <col min="2" max="2" width="10.00390625" style="3" bestFit="1" customWidth="1"/>
    <col min="3" max="3" width="10.28125" style="3" customWidth="1"/>
    <col min="4" max="4" width="10.00390625" style="3" bestFit="1" customWidth="1"/>
    <col min="5" max="5" width="10.140625" style="3" customWidth="1"/>
    <col min="6" max="6" width="10.421875" style="3" customWidth="1"/>
    <col min="7" max="7" width="14.57421875" style="3" customWidth="1"/>
    <col min="8" max="8" width="11.7109375" style="3" customWidth="1"/>
    <col min="9" max="16384" width="9.140625" style="3" customWidth="1"/>
  </cols>
  <sheetData>
    <row r="1" spans="1:10" ht="37.5" customHeight="1">
      <c r="A1" s="1" t="s">
        <v>80</v>
      </c>
      <c r="B1" s="443" t="s">
        <v>478</v>
      </c>
      <c r="C1" s="444"/>
      <c r="D1" s="444"/>
      <c r="E1" s="444"/>
      <c r="F1" s="444"/>
      <c r="G1" s="444"/>
      <c r="H1" s="444"/>
      <c r="I1" s="444"/>
      <c r="J1" s="445"/>
    </row>
    <row r="2" spans="1:7" s="51" customFormat="1" ht="7.5" customHeight="1">
      <c r="A2" s="68"/>
      <c r="G2" s="6"/>
    </row>
    <row r="3" spans="1:10" ht="22.5" customHeight="1">
      <c r="A3" s="450" t="s">
        <v>412</v>
      </c>
      <c r="B3" s="448" t="s">
        <v>81</v>
      </c>
      <c r="C3" s="448"/>
      <c r="D3" s="448" t="s">
        <v>82</v>
      </c>
      <c r="E3" s="448"/>
      <c r="F3" s="448" t="s">
        <v>83</v>
      </c>
      <c r="G3" s="448" t="s">
        <v>411</v>
      </c>
      <c r="H3" s="448" t="s">
        <v>103</v>
      </c>
      <c r="I3" s="440" t="s">
        <v>181</v>
      </c>
      <c r="J3" s="442" t="s">
        <v>307</v>
      </c>
    </row>
    <row r="4" spans="1:10" ht="46.5" customHeight="1">
      <c r="A4" s="433"/>
      <c r="B4" s="114" t="s">
        <v>85</v>
      </c>
      <c r="C4" s="115" t="s">
        <v>68</v>
      </c>
      <c r="D4" s="114" t="s">
        <v>85</v>
      </c>
      <c r="E4" s="115" t="s">
        <v>68</v>
      </c>
      <c r="F4" s="448"/>
      <c r="G4" s="448"/>
      <c r="H4" s="448"/>
      <c r="I4" s="440"/>
      <c r="J4" s="442"/>
    </row>
    <row r="5" spans="1:10" ht="12.75">
      <c r="A5" s="131" t="s">
        <v>86</v>
      </c>
      <c r="B5" s="148">
        <f aca="true" t="shared" si="0" ref="B5:J5">B53</f>
        <v>599</v>
      </c>
      <c r="C5" s="229">
        <f t="shared" si="0"/>
        <v>53.38680926916221</v>
      </c>
      <c r="D5" s="148">
        <f t="shared" si="0"/>
        <v>523</v>
      </c>
      <c r="E5" s="229">
        <f t="shared" si="0"/>
        <v>46.613190730837786</v>
      </c>
      <c r="F5" s="230">
        <f t="shared" si="0"/>
        <v>1122</v>
      </c>
      <c r="G5" s="148">
        <f t="shared" si="0"/>
        <v>4976</v>
      </c>
      <c r="H5" s="229">
        <f t="shared" si="0"/>
        <v>22.54823151125402</v>
      </c>
      <c r="I5" s="148">
        <f t="shared" si="0"/>
        <v>100</v>
      </c>
      <c r="J5" s="189">
        <f t="shared" si="0"/>
        <v>8.9126559714795</v>
      </c>
    </row>
    <row r="6" spans="1:10" ht="12.75">
      <c r="A6" s="131" t="s">
        <v>88</v>
      </c>
      <c r="B6" s="148">
        <f aca="true" t="shared" si="1" ref="B6:J6">B81</f>
        <v>1077</v>
      </c>
      <c r="C6" s="229">
        <f t="shared" si="1"/>
        <v>52.48538011695907</v>
      </c>
      <c r="D6" s="148">
        <f t="shared" si="1"/>
        <v>975</v>
      </c>
      <c r="E6" s="229">
        <f t="shared" si="1"/>
        <v>47.514619883040936</v>
      </c>
      <c r="F6" s="230">
        <f t="shared" si="1"/>
        <v>2052</v>
      </c>
      <c r="G6" s="148">
        <f t="shared" si="1"/>
        <v>8932</v>
      </c>
      <c r="H6" s="229">
        <f t="shared" si="1"/>
        <v>22.973578145991937</v>
      </c>
      <c r="I6" s="148">
        <f t="shared" si="1"/>
        <v>195</v>
      </c>
      <c r="J6" s="189">
        <f t="shared" si="1"/>
        <v>9.502923976608187</v>
      </c>
    </row>
    <row r="7" spans="1:10" ht="12.75">
      <c r="A7" s="131" t="s">
        <v>115</v>
      </c>
      <c r="B7" s="148">
        <f aca="true" t="shared" si="2" ref="B7:J7">B126</f>
        <v>2050</v>
      </c>
      <c r="C7" s="229">
        <f t="shared" si="2"/>
        <v>52.22929936305732</v>
      </c>
      <c r="D7" s="148">
        <f t="shared" si="2"/>
        <v>1875</v>
      </c>
      <c r="E7" s="229">
        <f t="shared" si="2"/>
        <v>47.77070063694268</v>
      </c>
      <c r="F7" s="230">
        <f t="shared" si="2"/>
        <v>3925</v>
      </c>
      <c r="G7" s="148">
        <f t="shared" si="2"/>
        <v>14686</v>
      </c>
      <c r="H7" s="229">
        <f t="shared" si="2"/>
        <v>26.726133732806755</v>
      </c>
      <c r="I7" s="148">
        <f t="shared" si="2"/>
        <v>602</v>
      </c>
      <c r="J7" s="189">
        <f t="shared" si="2"/>
        <v>15.337579617834397</v>
      </c>
    </row>
    <row r="8" spans="1:10" ht="12.75">
      <c r="A8" s="131" t="s">
        <v>92</v>
      </c>
      <c r="B8" s="148">
        <f aca="true" t="shared" si="3" ref="B8:J8">B168</f>
        <v>2510</v>
      </c>
      <c r="C8" s="229">
        <f t="shared" si="3"/>
        <v>53.087986463620986</v>
      </c>
      <c r="D8" s="148">
        <f t="shared" si="3"/>
        <v>2218</v>
      </c>
      <c r="E8" s="229">
        <f t="shared" si="3"/>
        <v>46.91201353637902</v>
      </c>
      <c r="F8" s="230">
        <f t="shared" si="3"/>
        <v>4728</v>
      </c>
      <c r="G8" s="148">
        <f t="shared" si="3"/>
        <v>17836</v>
      </c>
      <c r="H8" s="229">
        <f t="shared" si="3"/>
        <v>26.50818569185916</v>
      </c>
      <c r="I8" s="148">
        <f t="shared" si="3"/>
        <v>1151</v>
      </c>
      <c r="J8" s="189">
        <f t="shared" si="3"/>
        <v>24.344331641285958</v>
      </c>
    </row>
    <row r="9" spans="1:10" ht="12.75">
      <c r="A9" s="131" t="s">
        <v>94</v>
      </c>
      <c r="B9" s="148">
        <f aca="true" t="shared" si="4" ref="B9:J9">B224</f>
        <v>3704</v>
      </c>
      <c r="C9" s="229">
        <f t="shared" si="4"/>
        <v>52.90672761034138</v>
      </c>
      <c r="D9" s="148">
        <f t="shared" si="4"/>
        <v>3297</v>
      </c>
      <c r="E9" s="229">
        <f t="shared" si="4"/>
        <v>47.09327238965862</v>
      </c>
      <c r="F9" s="230">
        <f t="shared" si="4"/>
        <v>7001</v>
      </c>
      <c r="G9" s="148">
        <f t="shared" si="4"/>
        <v>23517</v>
      </c>
      <c r="H9" s="229">
        <f t="shared" si="4"/>
        <v>29.76995365055067</v>
      </c>
      <c r="I9" s="148">
        <f t="shared" si="4"/>
        <v>969</v>
      </c>
      <c r="J9" s="189">
        <f t="shared" si="4"/>
        <v>13.840879874303672</v>
      </c>
    </row>
    <row r="10" spans="1:10" ht="12.75">
      <c r="A10" s="131" t="s">
        <v>96</v>
      </c>
      <c r="B10" s="148">
        <f aca="true" t="shared" si="5" ref="B10:J10">B248</f>
        <v>936</v>
      </c>
      <c r="C10" s="229">
        <f t="shared" si="5"/>
        <v>50.62195781503516</v>
      </c>
      <c r="D10" s="148">
        <f t="shared" si="5"/>
        <v>913</v>
      </c>
      <c r="E10" s="229">
        <f t="shared" si="5"/>
        <v>49.37804218496484</v>
      </c>
      <c r="F10" s="230">
        <f t="shared" si="5"/>
        <v>1849</v>
      </c>
      <c r="G10" s="148">
        <f t="shared" si="5"/>
        <v>6689</v>
      </c>
      <c r="H10" s="229">
        <f t="shared" si="5"/>
        <v>27.64239796681118</v>
      </c>
      <c r="I10" s="148">
        <f t="shared" si="5"/>
        <v>156</v>
      </c>
      <c r="J10" s="189">
        <f t="shared" si="5"/>
        <v>8.436992969172525</v>
      </c>
    </row>
    <row r="11" spans="1:10" ht="12.75">
      <c r="A11" s="131" t="s">
        <v>98</v>
      </c>
      <c r="B11" s="148">
        <f aca="true" t="shared" si="6" ref="B11:J11">B274</f>
        <v>1281</v>
      </c>
      <c r="C11" s="229">
        <f t="shared" si="6"/>
        <v>53.0874430169913</v>
      </c>
      <c r="D11" s="148">
        <f t="shared" si="6"/>
        <v>1132</v>
      </c>
      <c r="E11" s="229">
        <f t="shared" si="6"/>
        <v>46.9125569830087</v>
      </c>
      <c r="F11" s="230">
        <f t="shared" si="6"/>
        <v>2413</v>
      </c>
      <c r="G11" s="148">
        <f t="shared" si="6"/>
        <v>9185</v>
      </c>
      <c r="H11" s="229">
        <f t="shared" si="6"/>
        <v>26.271094175285793</v>
      </c>
      <c r="I11" s="148">
        <f t="shared" si="6"/>
        <v>264</v>
      </c>
      <c r="J11" s="189">
        <f t="shared" si="6"/>
        <v>10.940737670949026</v>
      </c>
    </row>
    <row r="12" spans="1:10" ht="12.75">
      <c r="A12" s="131" t="s">
        <v>113</v>
      </c>
      <c r="B12" s="148">
        <f aca="true" t="shared" si="7" ref="B12:J12">B303</f>
        <v>1097</v>
      </c>
      <c r="C12" s="229">
        <f t="shared" si="7"/>
        <v>52.68972142170989</v>
      </c>
      <c r="D12" s="148">
        <f t="shared" si="7"/>
        <v>985</v>
      </c>
      <c r="E12" s="229">
        <f t="shared" si="7"/>
        <v>47.3102785782901</v>
      </c>
      <c r="F12" s="230">
        <f t="shared" si="7"/>
        <v>2082</v>
      </c>
      <c r="G12" s="148">
        <f t="shared" si="7"/>
        <v>9635</v>
      </c>
      <c r="H12" s="229">
        <f t="shared" si="7"/>
        <v>21.608718214841723</v>
      </c>
      <c r="I12" s="148">
        <f t="shared" si="7"/>
        <v>721</v>
      </c>
      <c r="J12" s="189">
        <f t="shared" si="7"/>
        <v>34.63016330451489</v>
      </c>
    </row>
    <row r="13" spans="1:10" ht="12.75">
      <c r="A13" s="231" t="s">
        <v>101</v>
      </c>
      <c r="B13" s="152">
        <f>B322</f>
        <v>699</v>
      </c>
      <c r="C13" s="232">
        <f aca="true" t="shared" si="8" ref="C13:J13">C322</f>
        <v>54.4392523364486</v>
      </c>
      <c r="D13" s="152">
        <f t="shared" si="8"/>
        <v>585</v>
      </c>
      <c r="E13" s="232">
        <f t="shared" si="8"/>
        <v>45.5607476635514</v>
      </c>
      <c r="F13" s="233">
        <f t="shared" si="8"/>
        <v>1284</v>
      </c>
      <c r="G13" s="152">
        <f t="shared" si="8"/>
        <v>7706</v>
      </c>
      <c r="H13" s="232">
        <f t="shared" si="8"/>
        <v>16.66234103296133</v>
      </c>
      <c r="I13" s="152">
        <f t="shared" si="8"/>
        <v>509</v>
      </c>
      <c r="J13" s="234">
        <f t="shared" si="8"/>
        <v>39.6417445482866</v>
      </c>
    </row>
    <row r="14" spans="1:10" s="55" customFormat="1" ht="21.75" customHeight="1">
      <c r="A14" s="235" t="s">
        <v>78</v>
      </c>
      <c r="B14" s="103">
        <f>SUM(B5:B13)</f>
        <v>13953</v>
      </c>
      <c r="C14" s="236">
        <f>B14/F14*100</f>
        <v>52.74039915331116</v>
      </c>
      <c r="D14" s="103">
        <f>SUM(D5:D13)</f>
        <v>12503</v>
      </c>
      <c r="E14" s="236">
        <f>D14/F14*100</f>
        <v>47.25960084668884</v>
      </c>
      <c r="F14" s="103">
        <f>B14+D14</f>
        <v>26456</v>
      </c>
      <c r="G14" s="103">
        <f>SUM(G4:G13)</f>
        <v>103162</v>
      </c>
      <c r="H14" s="236">
        <f>F14/G14*100</f>
        <v>25.64510187859871</v>
      </c>
      <c r="I14" s="103">
        <f>SUM(I5:I13)</f>
        <v>4667</v>
      </c>
      <c r="J14" s="237">
        <f>I14/F14*100</f>
        <v>17.640610825521623</v>
      </c>
    </row>
    <row r="15" ht="12.75">
      <c r="G15" s="53"/>
    </row>
    <row r="16" spans="1:8" s="75" customFormat="1" ht="12.75">
      <c r="A16" s="96" t="s">
        <v>212</v>
      </c>
      <c r="H16" s="3"/>
    </row>
    <row r="17" spans="1:8" s="75" customFormat="1" ht="12.75">
      <c r="A17" s="80"/>
      <c r="H17" s="3"/>
    </row>
    <row r="18" spans="1:10" s="75" customFormat="1" ht="27.75" customHeight="1">
      <c r="A18" s="449" t="s">
        <v>60</v>
      </c>
      <c r="B18" s="449"/>
      <c r="C18" s="449"/>
      <c r="D18" s="449"/>
      <c r="E18" s="449"/>
      <c r="F18" s="449"/>
      <c r="G18" s="449"/>
      <c r="H18" s="449"/>
      <c r="I18" s="449"/>
      <c r="J18" s="449"/>
    </row>
    <row r="19" spans="1:10" s="75" customFormat="1" ht="15" customHeight="1">
      <c r="A19" s="253"/>
      <c r="B19" s="253"/>
      <c r="C19" s="253"/>
      <c r="D19" s="253"/>
      <c r="E19" s="253"/>
      <c r="F19" s="253"/>
      <c r="G19" s="253"/>
      <c r="H19" s="253"/>
      <c r="I19" s="253"/>
      <c r="J19" s="253"/>
    </row>
    <row r="20" spans="1:10" s="75" customFormat="1" ht="15" customHeight="1">
      <c r="A20" s="253"/>
      <c r="C20" s="75" t="s">
        <v>441</v>
      </c>
      <c r="D20" s="75" t="s">
        <v>112</v>
      </c>
      <c r="E20" s="253"/>
      <c r="F20" s="253"/>
      <c r="G20" s="253"/>
      <c r="H20" s="253"/>
      <c r="I20" s="253"/>
      <c r="J20" s="253"/>
    </row>
    <row r="21" spans="1:10" s="75" customFormat="1" ht="15" customHeight="1">
      <c r="A21" s="253"/>
      <c r="B21" s="258" t="s">
        <v>86</v>
      </c>
      <c r="C21" s="257">
        <v>4976</v>
      </c>
      <c r="D21" s="257">
        <v>1122</v>
      </c>
      <c r="E21" s="253"/>
      <c r="F21" s="253"/>
      <c r="G21" s="253"/>
      <c r="H21" s="253"/>
      <c r="I21" s="253"/>
      <c r="J21" s="253"/>
    </row>
    <row r="22" spans="1:10" s="75" customFormat="1" ht="15" customHeight="1">
      <c r="A22" s="253"/>
      <c r="B22" s="258" t="s">
        <v>88</v>
      </c>
      <c r="C22" s="257">
        <v>8932</v>
      </c>
      <c r="D22" s="257">
        <v>2052</v>
      </c>
      <c r="E22" s="253"/>
      <c r="F22" s="253"/>
      <c r="G22" s="253"/>
      <c r="H22" s="253"/>
      <c r="I22" s="253"/>
      <c r="J22" s="253"/>
    </row>
    <row r="23" spans="1:10" s="75" customFormat="1" ht="15" customHeight="1">
      <c r="A23" s="253"/>
      <c r="B23" s="258" t="s">
        <v>115</v>
      </c>
      <c r="C23" s="257">
        <v>14686</v>
      </c>
      <c r="D23" s="257">
        <v>3925</v>
      </c>
      <c r="E23" s="253"/>
      <c r="F23" s="253"/>
      <c r="G23" s="253"/>
      <c r="H23" s="253"/>
      <c r="I23" s="253"/>
      <c r="J23" s="253"/>
    </row>
    <row r="24" spans="1:7" s="75" customFormat="1" ht="15" customHeight="1">
      <c r="A24" s="80" t="s">
        <v>134</v>
      </c>
      <c r="B24" s="258" t="s">
        <v>92</v>
      </c>
      <c r="C24" s="257">
        <v>17836</v>
      </c>
      <c r="D24" s="257">
        <v>4728</v>
      </c>
      <c r="G24" s="74"/>
    </row>
    <row r="25" spans="1:10" s="75" customFormat="1" ht="15" customHeight="1">
      <c r="A25" s="253"/>
      <c r="B25" s="258" t="s">
        <v>94</v>
      </c>
      <c r="C25" s="259">
        <v>23517</v>
      </c>
      <c r="D25" s="259">
        <v>7001</v>
      </c>
      <c r="E25" s="253"/>
      <c r="F25" s="253"/>
      <c r="G25" s="253"/>
      <c r="H25" s="253"/>
      <c r="I25" s="253"/>
      <c r="J25" s="253"/>
    </row>
    <row r="26" spans="1:10" s="75" customFormat="1" ht="15" customHeight="1">
      <c r="A26" s="253"/>
      <c r="B26" s="258" t="s">
        <v>96</v>
      </c>
      <c r="C26" s="257">
        <v>6689</v>
      </c>
      <c r="D26" s="257">
        <v>1849</v>
      </c>
      <c r="E26" s="253"/>
      <c r="F26" s="253"/>
      <c r="G26" s="253"/>
      <c r="H26" s="253"/>
      <c r="I26" s="253"/>
      <c r="J26" s="253"/>
    </row>
    <row r="27" spans="1:10" s="75" customFormat="1" ht="15" customHeight="1">
      <c r="A27" s="253"/>
      <c r="B27" s="258" t="s">
        <v>98</v>
      </c>
      <c r="C27" s="257">
        <v>9185</v>
      </c>
      <c r="D27" s="257">
        <v>2413</v>
      </c>
      <c r="E27" s="253"/>
      <c r="F27" s="253"/>
      <c r="G27" s="253"/>
      <c r="H27" s="253"/>
      <c r="I27" s="253"/>
      <c r="J27" s="253"/>
    </row>
    <row r="28" spans="1:10" s="75" customFormat="1" ht="15" customHeight="1">
      <c r="A28" s="253"/>
      <c r="B28" s="258" t="s">
        <v>113</v>
      </c>
      <c r="C28" s="257">
        <v>9635</v>
      </c>
      <c r="D28" s="257">
        <v>2082</v>
      </c>
      <c r="E28" s="253"/>
      <c r="F28" s="253"/>
      <c r="G28" s="253"/>
      <c r="H28" s="253"/>
      <c r="I28" s="253"/>
      <c r="J28" s="253"/>
    </row>
    <row r="29" spans="1:10" s="75" customFormat="1" ht="15" customHeight="1">
      <c r="A29" s="253"/>
      <c r="B29" s="258" t="s">
        <v>101</v>
      </c>
      <c r="C29" s="257">
        <v>7706</v>
      </c>
      <c r="D29" s="257">
        <v>1284</v>
      </c>
      <c r="E29" s="253"/>
      <c r="F29" s="253"/>
      <c r="G29" s="253"/>
      <c r="H29" s="253"/>
      <c r="I29" s="253"/>
      <c r="J29" s="253"/>
    </row>
    <row r="30" spans="1:7" s="75" customFormat="1" ht="15" customHeight="1">
      <c r="A30" s="80" t="s">
        <v>134</v>
      </c>
      <c r="G30" s="74"/>
    </row>
    <row r="31" spans="1:7" s="75" customFormat="1" ht="15" customHeight="1">
      <c r="A31" s="80"/>
      <c r="G31" s="74"/>
    </row>
    <row r="32" spans="1:7" s="75" customFormat="1" ht="15" customHeight="1">
      <c r="A32" s="80"/>
      <c r="G32" s="74"/>
    </row>
    <row r="33" spans="1:7" s="75" customFormat="1" ht="15" customHeight="1">
      <c r="A33" s="80"/>
      <c r="G33" s="74"/>
    </row>
    <row r="34" spans="1:10" ht="37.5" customHeight="1">
      <c r="A34" s="1" t="s">
        <v>80</v>
      </c>
      <c r="B34" s="443" t="s">
        <v>413</v>
      </c>
      <c r="C34" s="444"/>
      <c r="D34" s="444"/>
      <c r="E34" s="444"/>
      <c r="F34" s="444"/>
      <c r="G34" s="444"/>
      <c r="H34" s="444"/>
      <c r="I34" s="444"/>
      <c r="J34" s="445"/>
    </row>
    <row r="35" spans="1:10" s="52" customFormat="1" ht="34.5" customHeight="1">
      <c r="A35" s="446" t="s">
        <v>133</v>
      </c>
      <c r="B35" s="440" t="s">
        <v>81</v>
      </c>
      <c r="C35" s="440"/>
      <c r="D35" s="440" t="s">
        <v>82</v>
      </c>
      <c r="E35" s="440"/>
      <c r="F35" s="440" t="s">
        <v>83</v>
      </c>
      <c r="G35" s="441" t="s">
        <v>410</v>
      </c>
      <c r="H35" s="442" t="s">
        <v>103</v>
      </c>
      <c r="I35" s="440" t="s">
        <v>181</v>
      </c>
      <c r="J35" s="442" t="s">
        <v>307</v>
      </c>
    </row>
    <row r="36" spans="1:10" s="52" customFormat="1" ht="34.5" customHeight="1">
      <c r="A36" s="447"/>
      <c r="B36" s="227" t="s">
        <v>85</v>
      </c>
      <c r="C36" s="228" t="s">
        <v>66</v>
      </c>
      <c r="D36" s="227" t="s">
        <v>85</v>
      </c>
      <c r="E36" s="228" t="s">
        <v>66</v>
      </c>
      <c r="F36" s="440"/>
      <c r="G36" s="441"/>
      <c r="H36" s="442"/>
      <c r="I36" s="440"/>
      <c r="J36" s="442"/>
    </row>
    <row r="37" spans="1:10" s="47" customFormat="1" ht="15" customHeight="1">
      <c r="A37" s="191" t="s">
        <v>184</v>
      </c>
      <c r="B37" s="162">
        <v>11</v>
      </c>
      <c r="C37" s="192">
        <f aca="true" t="shared" si="9" ref="C37:C53">B37/F37*100</f>
        <v>52.38095238095239</v>
      </c>
      <c r="D37" s="162">
        <v>10</v>
      </c>
      <c r="E37" s="192">
        <f aca="true" t="shared" si="10" ref="E37:E53">D37/F37*100</f>
        <v>47.61904761904761</v>
      </c>
      <c r="F37" s="206">
        <v>21</v>
      </c>
      <c r="G37" s="162">
        <v>106</v>
      </c>
      <c r="H37" s="192">
        <f aca="true" t="shared" si="11" ref="H37:H53">F37/G37*100</f>
        <v>19.81132075471698</v>
      </c>
      <c r="I37" s="162">
        <v>2</v>
      </c>
      <c r="J37" s="187">
        <f aca="true" t="shared" si="12" ref="J37:J53">I37/F37*100</f>
        <v>9.523809523809524</v>
      </c>
    </row>
    <row r="38" spans="1:10" s="47" customFormat="1" ht="15" customHeight="1">
      <c r="A38" s="191" t="s">
        <v>185</v>
      </c>
      <c r="B38" s="162">
        <v>18</v>
      </c>
      <c r="C38" s="192">
        <f t="shared" si="9"/>
        <v>56.25</v>
      </c>
      <c r="D38" s="162">
        <v>14</v>
      </c>
      <c r="E38" s="192">
        <f t="shared" si="10"/>
        <v>43.75</v>
      </c>
      <c r="F38" s="206">
        <v>32</v>
      </c>
      <c r="G38" s="162">
        <v>161</v>
      </c>
      <c r="H38" s="192">
        <f t="shared" si="11"/>
        <v>19.875776397515526</v>
      </c>
      <c r="I38" s="162">
        <v>6</v>
      </c>
      <c r="J38" s="187">
        <f t="shared" si="12"/>
        <v>18.75</v>
      </c>
    </row>
    <row r="39" spans="1:10" s="47" customFormat="1" ht="15" customHeight="1">
      <c r="A39" s="191" t="s">
        <v>215</v>
      </c>
      <c r="B39" s="162">
        <v>2</v>
      </c>
      <c r="C39" s="192">
        <f t="shared" si="9"/>
        <v>40</v>
      </c>
      <c r="D39" s="162">
        <v>3</v>
      </c>
      <c r="E39" s="192">
        <f t="shared" si="10"/>
        <v>60</v>
      </c>
      <c r="F39" s="206">
        <v>5</v>
      </c>
      <c r="G39" s="162">
        <v>54</v>
      </c>
      <c r="H39" s="192">
        <f t="shared" si="11"/>
        <v>9.25925925925926</v>
      </c>
      <c r="I39" s="162">
        <v>4</v>
      </c>
      <c r="J39" s="187">
        <f t="shared" si="12"/>
        <v>80</v>
      </c>
    </row>
    <row r="40" spans="1:10" s="47" customFormat="1" ht="15" customHeight="1">
      <c r="A40" s="191" t="s">
        <v>186</v>
      </c>
      <c r="B40" s="162">
        <v>10</v>
      </c>
      <c r="C40" s="192">
        <f t="shared" si="9"/>
        <v>58.82352941176471</v>
      </c>
      <c r="D40" s="162">
        <v>7</v>
      </c>
      <c r="E40" s="192">
        <f t="shared" si="10"/>
        <v>41.17647058823529</v>
      </c>
      <c r="F40" s="206">
        <v>17</v>
      </c>
      <c r="G40" s="162">
        <v>92</v>
      </c>
      <c r="H40" s="192">
        <f t="shared" si="11"/>
        <v>18.478260869565215</v>
      </c>
      <c r="I40" s="162">
        <v>0</v>
      </c>
      <c r="J40" s="187">
        <f t="shared" si="12"/>
        <v>0</v>
      </c>
    </row>
    <row r="41" spans="1:10" s="47" customFormat="1" ht="15" customHeight="1">
      <c r="A41" s="191" t="s">
        <v>187</v>
      </c>
      <c r="B41" s="162">
        <v>24</v>
      </c>
      <c r="C41" s="192">
        <f t="shared" si="9"/>
        <v>51.06382978723404</v>
      </c>
      <c r="D41" s="162">
        <v>23</v>
      </c>
      <c r="E41" s="192">
        <f t="shared" si="10"/>
        <v>48.93617021276596</v>
      </c>
      <c r="F41" s="206">
        <v>47</v>
      </c>
      <c r="G41" s="162">
        <v>311</v>
      </c>
      <c r="H41" s="192">
        <f t="shared" si="11"/>
        <v>15.112540192926044</v>
      </c>
      <c r="I41" s="162">
        <v>7</v>
      </c>
      <c r="J41" s="187">
        <f t="shared" si="12"/>
        <v>14.893617021276595</v>
      </c>
    </row>
    <row r="42" spans="1:10" s="47" customFormat="1" ht="15" customHeight="1">
      <c r="A42" s="191" t="s">
        <v>188</v>
      </c>
      <c r="B42" s="162">
        <v>27</v>
      </c>
      <c r="C42" s="192">
        <f t="shared" si="9"/>
        <v>61.36363636363637</v>
      </c>
      <c r="D42" s="162">
        <v>17</v>
      </c>
      <c r="E42" s="192">
        <f t="shared" si="10"/>
        <v>38.63636363636363</v>
      </c>
      <c r="F42" s="206">
        <v>44</v>
      </c>
      <c r="G42" s="162">
        <v>125</v>
      </c>
      <c r="H42" s="192">
        <f t="shared" si="11"/>
        <v>35.199999999999996</v>
      </c>
      <c r="I42" s="162">
        <v>0</v>
      </c>
      <c r="J42" s="187">
        <f t="shared" si="12"/>
        <v>0</v>
      </c>
    </row>
    <row r="43" spans="1:10" s="47" customFormat="1" ht="15" customHeight="1">
      <c r="A43" s="191" t="s">
        <v>189</v>
      </c>
      <c r="B43" s="162">
        <v>20</v>
      </c>
      <c r="C43" s="192">
        <f t="shared" si="9"/>
        <v>62.5</v>
      </c>
      <c r="D43" s="162">
        <v>12</v>
      </c>
      <c r="E43" s="192">
        <f t="shared" si="10"/>
        <v>37.5</v>
      </c>
      <c r="F43" s="206">
        <v>32</v>
      </c>
      <c r="G43" s="162">
        <v>322</v>
      </c>
      <c r="H43" s="192">
        <f t="shared" si="11"/>
        <v>9.937888198757763</v>
      </c>
      <c r="I43" s="162">
        <v>0</v>
      </c>
      <c r="J43" s="187">
        <f t="shared" si="12"/>
        <v>0</v>
      </c>
    </row>
    <row r="44" spans="1:10" s="47" customFormat="1" ht="15" customHeight="1">
      <c r="A44" s="191" t="s">
        <v>216</v>
      </c>
      <c r="B44" s="162">
        <v>5</v>
      </c>
      <c r="C44" s="192">
        <f t="shared" si="9"/>
        <v>41.66666666666667</v>
      </c>
      <c r="D44" s="162">
        <v>7</v>
      </c>
      <c r="E44" s="192">
        <f t="shared" si="10"/>
        <v>58.333333333333336</v>
      </c>
      <c r="F44" s="206">
        <v>12</v>
      </c>
      <c r="G44" s="162">
        <v>150</v>
      </c>
      <c r="H44" s="192">
        <f t="shared" si="11"/>
        <v>8</v>
      </c>
      <c r="I44" s="162">
        <v>0</v>
      </c>
      <c r="J44" s="187">
        <f t="shared" si="12"/>
        <v>0</v>
      </c>
    </row>
    <row r="45" spans="1:10" s="47" customFormat="1" ht="15" customHeight="1">
      <c r="A45" s="191" t="s">
        <v>217</v>
      </c>
      <c r="B45" s="162">
        <v>8</v>
      </c>
      <c r="C45" s="192">
        <f t="shared" si="9"/>
        <v>57.14285714285714</v>
      </c>
      <c r="D45" s="162">
        <v>6</v>
      </c>
      <c r="E45" s="192">
        <f t="shared" si="10"/>
        <v>42.857142857142854</v>
      </c>
      <c r="F45" s="206">
        <v>14</v>
      </c>
      <c r="G45" s="162">
        <v>111</v>
      </c>
      <c r="H45" s="192">
        <f t="shared" si="11"/>
        <v>12.612612612612612</v>
      </c>
      <c r="I45" s="162">
        <v>0</v>
      </c>
      <c r="J45" s="187">
        <f t="shared" si="12"/>
        <v>0</v>
      </c>
    </row>
    <row r="46" spans="1:10" s="47" customFormat="1" ht="15" customHeight="1">
      <c r="A46" s="191" t="s">
        <v>86</v>
      </c>
      <c r="B46" s="162">
        <v>376</v>
      </c>
      <c r="C46" s="192">
        <f t="shared" si="9"/>
        <v>54.17867435158501</v>
      </c>
      <c r="D46" s="162">
        <v>318</v>
      </c>
      <c r="E46" s="192">
        <f t="shared" si="10"/>
        <v>45.821325648414984</v>
      </c>
      <c r="F46" s="206">
        <v>694</v>
      </c>
      <c r="G46" s="162">
        <v>2404</v>
      </c>
      <c r="H46" s="192">
        <f t="shared" si="11"/>
        <v>28.86855241264559</v>
      </c>
      <c r="I46" s="162">
        <v>56</v>
      </c>
      <c r="J46" s="187">
        <f t="shared" si="12"/>
        <v>8.069164265129682</v>
      </c>
    </row>
    <row r="47" spans="1:10" s="47" customFormat="1" ht="15" customHeight="1">
      <c r="A47" s="191" t="s">
        <v>214</v>
      </c>
      <c r="B47" s="162">
        <v>21</v>
      </c>
      <c r="C47" s="192">
        <f t="shared" si="9"/>
        <v>55.26315789473685</v>
      </c>
      <c r="D47" s="162">
        <v>17</v>
      </c>
      <c r="E47" s="192">
        <f t="shared" si="10"/>
        <v>44.73684210526316</v>
      </c>
      <c r="F47" s="206">
        <v>38</v>
      </c>
      <c r="G47" s="162">
        <v>234</v>
      </c>
      <c r="H47" s="192">
        <f t="shared" si="11"/>
        <v>16.23931623931624</v>
      </c>
      <c r="I47" s="162">
        <v>9</v>
      </c>
      <c r="J47" s="187">
        <f t="shared" si="12"/>
        <v>23.684210526315788</v>
      </c>
    </row>
    <row r="48" spans="1:10" s="47" customFormat="1" ht="15" customHeight="1">
      <c r="A48" s="191" t="s">
        <v>218</v>
      </c>
      <c r="B48" s="162">
        <v>13</v>
      </c>
      <c r="C48" s="192">
        <f t="shared" si="9"/>
        <v>44.827586206896555</v>
      </c>
      <c r="D48" s="162">
        <v>16</v>
      </c>
      <c r="E48" s="192">
        <f t="shared" si="10"/>
        <v>55.172413793103445</v>
      </c>
      <c r="F48" s="206">
        <v>29</v>
      </c>
      <c r="G48" s="162">
        <v>128</v>
      </c>
      <c r="H48" s="192">
        <f t="shared" si="11"/>
        <v>22.65625</v>
      </c>
      <c r="I48" s="162">
        <v>4</v>
      </c>
      <c r="J48" s="187">
        <f t="shared" si="12"/>
        <v>13.793103448275861</v>
      </c>
    </row>
    <row r="49" spans="1:10" s="47" customFormat="1" ht="15" customHeight="1">
      <c r="A49" s="191" t="s">
        <v>190</v>
      </c>
      <c r="B49" s="162">
        <v>29</v>
      </c>
      <c r="C49" s="192">
        <f t="shared" si="9"/>
        <v>53.70370370370371</v>
      </c>
      <c r="D49" s="162">
        <v>25</v>
      </c>
      <c r="E49" s="192">
        <f t="shared" si="10"/>
        <v>46.2962962962963</v>
      </c>
      <c r="F49" s="206">
        <v>54</v>
      </c>
      <c r="G49" s="162">
        <v>159</v>
      </c>
      <c r="H49" s="192">
        <f t="shared" si="11"/>
        <v>33.9622641509434</v>
      </c>
      <c r="I49" s="162">
        <v>7</v>
      </c>
      <c r="J49" s="187">
        <f t="shared" si="12"/>
        <v>12.962962962962962</v>
      </c>
    </row>
    <row r="50" spans="1:10" s="47" customFormat="1" ht="15" customHeight="1">
      <c r="A50" s="191" t="s">
        <v>213</v>
      </c>
      <c r="B50" s="162">
        <v>10</v>
      </c>
      <c r="C50" s="192">
        <f t="shared" si="9"/>
        <v>47.61904761904761</v>
      </c>
      <c r="D50" s="162">
        <v>11</v>
      </c>
      <c r="E50" s="192">
        <f t="shared" si="10"/>
        <v>52.38095238095239</v>
      </c>
      <c r="F50" s="206">
        <v>21</v>
      </c>
      <c r="G50" s="162">
        <v>173</v>
      </c>
      <c r="H50" s="192">
        <f t="shared" si="11"/>
        <v>12.138728323699421</v>
      </c>
      <c r="I50" s="162">
        <v>2</v>
      </c>
      <c r="J50" s="187">
        <f t="shared" si="12"/>
        <v>9.523809523809524</v>
      </c>
    </row>
    <row r="51" spans="1:10" s="47" customFormat="1" ht="15" customHeight="1">
      <c r="A51" s="191" t="s">
        <v>191</v>
      </c>
      <c r="B51" s="162">
        <v>20</v>
      </c>
      <c r="C51" s="192">
        <f t="shared" si="9"/>
        <v>37.03703703703704</v>
      </c>
      <c r="D51" s="162">
        <v>34</v>
      </c>
      <c r="E51" s="192">
        <f t="shared" si="10"/>
        <v>62.96296296296296</v>
      </c>
      <c r="F51" s="206">
        <v>54</v>
      </c>
      <c r="G51" s="162">
        <v>283</v>
      </c>
      <c r="H51" s="192">
        <f t="shared" si="11"/>
        <v>19.081272084805654</v>
      </c>
      <c r="I51" s="162">
        <v>0</v>
      </c>
      <c r="J51" s="187">
        <f t="shared" si="12"/>
        <v>0</v>
      </c>
    </row>
    <row r="52" spans="1:10" s="47" customFormat="1" ht="15" customHeight="1">
      <c r="A52" s="191" t="s">
        <v>219</v>
      </c>
      <c r="B52" s="162">
        <v>5</v>
      </c>
      <c r="C52" s="192">
        <f t="shared" si="9"/>
        <v>62.5</v>
      </c>
      <c r="D52" s="162">
        <v>3</v>
      </c>
      <c r="E52" s="192">
        <f t="shared" si="10"/>
        <v>37.5</v>
      </c>
      <c r="F52" s="206">
        <v>8</v>
      </c>
      <c r="G52" s="162">
        <v>163</v>
      </c>
      <c r="H52" s="192">
        <f t="shared" si="11"/>
        <v>4.9079754601226995</v>
      </c>
      <c r="I52" s="162">
        <v>3</v>
      </c>
      <c r="J52" s="187">
        <f t="shared" si="12"/>
        <v>37.5</v>
      </c>
    </row>
    <row r="53" spans="1:10" s="55" customFormat="1" ht="18.75" customHeight="1">
      <c r="A53" s="226" t="s">
        <v>87</v>
      </c>
      <c r="B53" s="199">
        <f>SUM(B37:B52)</f>
        <v>599</v>
      </c>
      <c r="C53" s="200">
        <f t="shared" si="9"/>
        <v>53.38680926916221</v>
      </c>
      <c r="D53" s="199">
        <f>SUM(D37:D52)</f>
        <v>523</v>
      </c>
      <c r="E53" s="200">
        <f t="shared" si="10"/>
        <v>46.613190730837786</v>
      </c>
      <c r="F53" s="201">
        <f>SUM(F37:F52)</f>
        <v>1122</v>
      </c>
      <c r="G53" s="199">
        <f>SUM(G37:G52)</f>
        <v>4976</v>
      </c>
      <c r="H53" s="202">
        <f t="shared" si="11"/>
        <v>22.54823151125402</v>
      </c>
      <c r="I53" s="199">
        <f>SUM(I37:I52)</f>
        <v>100</v>
      </c>
      <c r="J53" s="202">
        <f t="shared" si="12"/>
        <v>8.9126559714795</v>
      </c>
    </row>
    <row r="54" spans="1:8" s="46" customFormat="1" ht="12.75">
      <c r="A54" s="76"/>
      <c r="B54" s="77"/>
      <c r="C54" s="78"/>
      <c r="D54" s="79"/>
      <c r="E54" s="67"/>
      <c r="F54" s="77"/>
      <c r="G54" s="67"/>
      <c r="H54" s="15"/>
    </row>
    <row r="55" spans="1:8" s="46" customFormat="1" ht="12.75">
      <c r="A55" s="76"/>
      <c r="B55" s="77"/>
      <c r="C55" s="78"/>
      <c r="D55" s="79"/>
      <c r="E55" s="67"/>
      <c r="F55" s="77"/>
      <c r="G55" s="67"/>
      <c r="H55" s="15"/>
    </row>
    <row r="56" spans="1:8" s="46" customFormat="1" ht="12.75">
      <c r="A56" s="76"/>
      <c r="B56" s="77"/>
      <c r="C56" s="78"/>
      <c r="D56" s="79"/>
      <c r="E56" s="67"/>
      <c r="F56" s="77"/>
      <c r="G56" s="67"/>
      <c r="H56" s="15"/>
    </row>
    <row r="58" spans="1:10" ht="36.75" customHeight="1">
      <c r="A58" s="1" t="s">
        <v>80</v>
      </c>
      <c r="B58" s="443" t="s">
        <v>415</v>
      </c>
      <c r="C58" s="444"/>
      <c r="D58" s="444"/>
      <c r="E58" s="444"/>
      <c r="F58" s="444"/>
      <c r="G58" s="444"/>
      <c r="H58" s="444"/>
      <c r="I58" s="444"/>
      <c r="J58" s="445"/>
    </row>
    <row r="59" spans="1:10" s="52" customFormat="1" ht="12.75">
      <c r="A59" s="446" t="s">
        <v>133</v>
      </c>
      <c r="B59" s="440" t="s">
        <v>81</v>
      </c>
      <c r="C59" s="440"/>
      <c r="D59" s="440" t="s">
        <v>82</v>
      </c>
      <c r="E59" s="440"/>
      <c r="F59" s="440" t="s">
        <v>83</v>
      </c>
      <c r="G59" s="441" t="s">
        <v>410</v>
      </c>
      <c r="H59" s="442" t="s">
        <v>103</v>
      </c>
      <c r="I59" s="440" t="s">
        <v>181</v>
      </c>
      <c r="J59" s="442" t="s">
        <v>307</v>
      </c>
    </row>
    <row r="60" spans="1:10" s="52" customFormat="1" ht="36.75" customHeight="1">
      <c r="A60" s="447"/>
      <c r="B60" s="227" t="s">
        <v>85</v>
      </c>
      <c r="C60" s="228" t="s">
        <v>66</v>
      </c>
      <c r="D60" s="227" t="s">
        <v>85</v>
      </c>
      <c r="E60" s="228" t="s">
        <v>66</v>
      </c>
      <c r="F60" s="440"/>
      <c r="G60" s="441"/>
      <c r="H60" s="442"/>
      <c r="I60" s="440"/>
      <c r="J60" s="442"/>
    </row>
    <row r="61" spans="1:10" s="47" customFormat="1" ht="15" customHeight="1">
      <c r="A61" s="191" t="s">
        <v>210</v>
      </c>
      <c r="B61" s="162">
        <v>9</v>
      </c>
      <c r="C61" s="192">
        <f aca="true" t="shared" si="13" ref="C61:C81">B61/F61*100</f>
        <v>45</v>
      </c>
      <c r="D61" s="162">
        <v>11</v>
      </c>
      <c r="E61" s="192">
        <f aca="true" t="shared" si="14" ref="E61:E81">D61/F61*100</f>
        <v>55.00000000000001</v>
      </c>
      <c r="F61" s="206">
        <v>20</v>
      </c>
      <c r="G61" s="162">
        <v>88</v>
      </c>
      <c r="H61" s="192">
        <f aca="true" t="shared" si="15" ref="H61:H81">F61/G61*100</f>
        <v>22.727272727272727</v>
      </c>
      <c r="I61" s="162">
        <v>11</v>
      </c>
      <c r="J61" s="192">
        <f aca="true" t="shared" si="16" ref="J61:J81">I61/F61*100</f>
        <v>55.00000000000001</v>
      </c>
    </row>
    <row r="62" spans="1:10" s="47" customFormat="1" ht="15" customHeight="1">
      <c r="A62" s="191" t="s">
        <v>192</v>
      </c>
      <c r="B62" s="162">
        <v>40</v>
      </c>
      <c r="C62" s="192">
        <f t="shared" si="13"/>
        <v>64.51612903225806</v>
      </c>
      <c r="D62" s="162">
        <v>22</v>
      </c>
      <c r="E62" s="192">
        <f t="shared" si="14"/>
        <v>35.483870967741936</v>
      </c>
      <c r="F62" s="206">
        <v>62</v>
      </c>
      <c r="G62" s="162">
        <v>168</v>
      </c>
      <c r="H62" s="192">
        <f t="shared" si="15"/>
        <v>36.904761904761905</v>
      </c>
      <c r="I62" s="162">
        <v>0</v>
      </c>
      <c r="J62" s="187">
        <f t="shared" si="16"/>
        <v>0</v>
      </c>
    </row>
    <row r="63" spans="1:10" s="47" customFormat="1" ht="15" customHeight="1">
      <c r="A63" s="191" t="s">
        <v>193</v>
      </c>
      <c r="B63" s="162">
        <v>15</v>
      </c>
      <c r="C63" s="192">
        <f t="shared" si="13"/>
        <v>53.57142857142857</v>
      </c>
      <c r="D63" s="162">
        <v>13</v>
      </c>
      <c r="E63" s="192">
        <f t="shared" si="14"/>
        <v>46.42857142857143</v>
      </c>
      <c r="F63" s="206">
        <v>28</v>
      </c>
      <c r="G63" s="162">
        <v>158</v>
      </c>
      <c r="H63" s="192">
        <f t="shared" si="15"/>
        <v>17.72151898734177</v>
      </c>
      <c r="I63" s="162">
        <v>4</v>
      </c>
      <c r="J63" s="192">
        <f t="shared" si="16"/>
        <v>14.285714285714285</v>
      </c>
    </row>
    <row r="64" spans="1:10" s="47" customFormat="1" ht="15" customHeight="1">
      <c r="A64" s="191" t="s">
        <v>194</v>
      </c>
      <c r="B64" s="162">
        <v>43</v>
      </c>
      <c r="C64" s="192">
        <f t="shared" si="13"/>
        <v>53.75</v>
      </c>
      <c r="D64" s="162">
        <v>37</v>
      </c>
      <c r="E64" s="192">
        <f t="shared" si="14"/>
        <v>46.25</v>
      </c>
      <c r="F64" s="206">
        <v>80</v>
      </c>
      <c r="G64" s="162">
        <v>298</v>
      </c>
      <c r="H64" s="192">
        <f t="shared" si="15"/>
        <v>26.845637583892618</v>
      </c>
      <c r="I64" s="162">
        <v>0</v>
      </c>
      <c r="J64" s="187">
        <f t="shared" si="16"/>
        <v>0</v>
      </c>
    </row>
    <row r="65" spans="1:10" s="47" customFormat="1" ht="15" customHeight="1">
      <c r="A65" s="191" t="s">
        <v>206</v>
      </c>
      <c r="B65" s="162">
        <v>28</v>
      </c>
      <c r="C65" s="192">
        <f t="shared" si="13"/>
        <v>54.90196078431373</v>
      </c>
      <c r="D65" s="162">
        <v>23</v>
      </c>
      <c r="E65" s="192">
        <f t="shared" si="14"/>
        <v>45.09803921568628</v>
      </c>
      <c r="F65" s="206">
        <v>51</v>
      </c>
      <c r="G65" s="162">
        <v>274</v>
      </c>
      <c r="H65" s="192">
        <f t="shared" si="15"/>
        <v>18.613138686131386</v>
      </c>
      <c r="I65" s="162">
        <v>10</v>
      </c>
      <c r="J65" s="192">
        <f t="shared" si="16"/>
        <v>19.607843137254903</v>
      </c>
    </row>
    <row r="66" spans="1:10" s="47" customFormat="1" ht="15" customHeight="1">
      <c r="A66" s="191" t="s">
        <v>195</v>
      </c>
      <c r="B66" s="162">
        <v>38</v>
      </c>
      <c r="C66" s="192">
        <f t="shared" si="13"/>
        <v>55.072463768115945</v>
      </c>
      <c r="D66" s="162">
        <v>31</v>
      </c>
      <c r="E66" s="192">
        <f t="shared" si="14"/>
        <v>44.927536231884055</v>
      </c>
      <c r="F66" s="206">
        <v>69</v>
      </c>
      <c r="G66" s="162">
        <v>203</v>
      </c>
      <c r="H66" s="192">
        <f t="shared" si="15"/>
        <v>33.99014778325123</v>
      </c>
      <c r="I66" s="162">
        <v>0</v>
      </c>
      <c r="J66" s="187">
        <f t="shared" si="16"/>
        <v>0</v>
      </c>
    </row>
    <row r="67" spans="1:10" s="47" customFormat="1" ht="15" customHeight="1">
      <c r="A67" s="191" t="s">
        <v>196</v>
      </c>
      <c r="B67" s="162">
        <v>45</v>
      </c>
      <c r="C67" s="192">
        <f t="shared" si="13"/>
        <v>59.210526315789465</v>
      </c>
      <c r="D67" s="162">
        <v>31</v>
      </c>
      <c r="E67" s="192">
        <f t="shared" si="14"/>
        <v>40.78947368421053</v>
      </c>
      <c r="F67" s="206">
        <v>76</v>
      </c>
      <c r="G67" s="162">
        <v>537</v>
      </c>
      <c r="H67" s="192">
        <f t="shared" si="15"/>
        <v>14.152700186219738</v>
      </c>
      <c r="I67" s="162">
        <v>0</v>
      </c>
      <c r="J67" s="187">
        <f t="shared" si="16"/>
        <v>0</v>
      </c>
    </row>
    <row r="68" spans="1:10" s="47" customFormat="1" ht="15" customHeight="1">
      <c r="A68" s="191" t="s">
        <v>197</v>
      </c>
      <c r="B68" s="162">
        <v>19</v>
      </c>
      <c r="C68" s="192">
        <f t="shared" si="13"/>
        <v>70.37037037037037</v>
      </c>
      <c r="D68" s="162">
        <v>8</v>
      </c>
      <c r="E68" s="192">
        <f t="shared" si="14"/>
        <v>29.629629629629626</v>
      </c>
      <c r="F68" s="206">
        <v>27</v>
      </c>
      <c r="G68" s="162">
        <v>156</v>
      </c>
      <c r="H68" s="192">
        <f t="shared" si="15"/>
        <v>17.307692307692307</v>
      </c>
      <c r="I68" s="162">
        <v>7</v>
      </c>
      <c r="J68" s="192">
        <f t="shared" si="16"/>
        <v>25.925925925925924</v>
      </c>
    </row>
    <row r="69" spans="1:10" s="47" customFormat="1" ht="15" customHeight="1">
      <c r="A69" s="191" t="s">
        <v>198</v>
      </c>
      <c r="B69" s="162">
        <v>23</v>
      </c>
      <c r="C69" s="192">
        <f t="shared" si="13"/>
        <v>50</v>
      </c>
      <c r="D69" s="162">
        <v>23</v>
      </c>
      <c r="E69" s="192">
        <f t="shared" si="14"/>
        <v>50</v>
      </c>
      <c r="F69" s="206">
        <v>46</v>
      </c>
      <c r="G69" s="162">
        <v>155</v>
      </c>
      <c r="H69" s="192">
        <f t="shared" si="15"/>
        <v>29.677419354838708</v>
      </c>
      <c r="I69" s="162">
        <v>7</v>
      </c>
      <c r="J69" s="192">
        <f t="shared" si="16"/>
        <v>15.217391304347828</v>
      </c>
    </row>
    <row r="70" spans="1:10" s="47" customFormat="1" ht="15" customHeight="1">
      <c r="A70" s="191" t="s">
        <v>199</v>
      </c>
      <c r="B70" s="162">
        <v>24</v>
      </c>
      <c r="C70" s="192">
        <f t="shared" si="13"/>
        <v>58.536585365853654</v>
      </c>
      <c r="D70" s="162">
        <v>17</v>
      </c>
      <c r="E70" s="192">
        <f t="shared" si="14"/>
        <v>41.46341463414634</v>
      </c>
      <c r="F70" s="206">
        <v>41</v>
      </c>
      <c r="G70" s="162">
        <v>279</v>
      </c>
      <c r="H70" s="192">
        <f t="shared" si="15"/>
        <v>14.695340501792115</v>
      </c>
      <c r="I70" s="162">
        <v>20</v>
      </c>
      <c r="J70" s="192">
        <f t="shared" si="16"/>
        <v>48.78048780487805</v>
      </c>
    </row>
    <row r="71" spans="1:10" s="47" customFormat="1" ht="15" customHeight="1">
      <c r="A71" s="191" t="s">
        <v>207</v>
      </c>
      <c r="B71" s="162">
        <v>5</v>
      </c>
      <c r="C71" s="192">
        <f t="shared" si="13"/>
        <v>62.5</v>
      </c>
      <c r="D71" s="162">
        <v>3</v>
      </c>
      <c r="E71" s="192">
        <f t="shared" si="14"/>
        <v>37.5</v>
      </c>
      <c r="F71" s="206">
        <v>8</v>
      </c>
      <c r="G71" s="162">
        <v>107</v>
      </c>
      <c r="H71" s="192">
        <f t="shared" si="15"/>
        <v>7.476635514018691</v>
      </c>
      <c r="I71" s="162">
        <v>8</v>
      </c>
      <c r="J71" s="192">
        <f t="shared" si="16"/>
        <v>100</v>
      </c>
    </row>
    <row r="72" spans="1:10" s="47" customFormat="1" ht="15" customHeight="1">
      <c r="A72" s="191" t="s">
        <v>200</v>
      </c>
      <c r="B72" s="162">
        <v>30</v>
      </c>
      <c r="C72" s="192">
        <f t="shared" si="13"/>
        <v>43.47826086956522</v>
      </c>
      <c r="D72" s="162">
        <v>39</v>
      </c>
      <c r="E72" s="192">
        <f t="shared" si="14"/>
        <v>56.52173913043478</v>
      </c>
      <c r="F72" s="206">
        <v>69</v>
      </c>
      <c r="G72" s="162">
        <v>288</v>
      </c>
      <c r="H72" s="192">
        <f t="shared" si="15"/>
        <v>23.958333333333336</v>
      </c>
      <c r="I72" s="162">
        <v>8</v>
      </c>
      <c r="J72" s="192">
        <f t="shared" si="16"/>
        <v>11.594202898550725</v>
      </c>
    </row>
    <row r="73" spans="1:10" s="47" customFormat="1" ht="15" customHeight="1">
      <c r="A73" s="191" t="s">
        <v>201</v>
      </c>
      <c r="B73" s="162">
        <v>31</v>
      </c>
      <c r="C73" s="192">
        <f t="shared" si="13"/>
        <v>42.465753424657535</v>
      </c>
      <c r="D73" s="162">
        <v>42</v>
      </c>
      <c r="E73" s="192">
        <f t="shared" si="14"/>
        <v>57.534246575342465</v>
      </c>
      <c r="F73" s="206">
        <v>73</v>
      </c>
      <c r="G73" s="162">
        <v>342</v>
      </c>
      <c r="H73" s="192">
        <f t="shared" si="15"/>
        <v>21.34502923976608</v>
      </c>
      <c r="I73" s="162">
        <v>14</v>
      </c>
      <c r="J73" s="192">
        <f t="shared" si="16"/>
        <v>19.17808219178082</v>
      </c>
    </row>
    <row r="74" spans="1:10" s="47" customFormat="1" ht="15" customHeight="1">
      <c r="A74" s="191" t="s">
        <v>88</v>
      </c>
      <c r="B74" s="162">
        <v>580</v>
      </c>
      <c r="C74" s="192">
        <f t="shared" si="13"/>
        <v>51.878354203935594</v>
      </c>
      <c r="D74" s="162">
        <v>538</v>
      </c>
      <c r="E74" s="192">
        <f t="shared" si="14"/>
        <v>48.1216457960644</v>
      </c>
      <c r="F74" s="206">
        <v>1118</v>
      </c>
      <c r="G74" s="162">
        <v>4378</v>
      </c>
      <c r="H74" s="192">
        <f t="shared" si="15"/>
        <v>25.53677478300594</v>
      </c>
      <c r="I74" s="162">
        <v>104</v>
      </c>
      <c r="J74" s="192">
        <f t="shared" si="16"/>
        <v>9.30232558139535</v>
      </c>
    </row>
    <row r="75" spans="1:10" s="47" customFormat="1" ht="15" customHeight="1">
      <c r="A75" s="191" t="s">
        <v>202</v>
      </c>
      <c r="B75" s="162">
        <v>61</v>
      </c>
      <c r="C75" s="192">
        <f t="shared" si="13"/>
        <v>54.46428571428571</v>
      </c>
      <c r="D75" s="162">
        <v>51</v>
      </c>
      <c r="E75" s="192">
        <f t="shared" si="14"/>
        <v>45.535714285714285</v>
      </c>
      <c r="F75" s="206">
        <v>112</v>
      </c>
      <c r="G75" s="162">
        <v>505</v>
      </c>
      <c r="H75" s="192">
        <f t="shared" si="15"/>
        <v>22.17821782178218</v>
      </c>
      <c r="I75" s="162">
        <v>0</v>
      </c>
      <c r="J75" s="187">
        <f t="shared" si="16"/>
        <v>0</v>
      </c>
    </row>
    <row r="76" spans="1:10" s="47" customFormat="1" ht="15" customHeight="1">
      <c r="A76" s="191" t="s">
        <v>208</v>
      </c>
      <c r="B76" s="162">
        <v>7</v>
      </c>
      <c r="C76" s="192">
        <f t="shared" si="13"/>
        <v>50</v>
      </c>
      <c r="D76" s="162">
        <v>7</v>
      </c>
      <c r="E76" s="192">
        <f t="shared" si="14"/>
        <v>50</v>
      </c>
      <c r="F76" s="206">
        <v>14</v>
      </c>
      <c r="G76" s="162">
        <v>91</v>
      </c>
      <c r="H76" s="192">
        <f t="shared" si="15"/>
        <v>15.384615384615385</v>
      </c>
      <c r="I76" s="162">
        <v>0</v>
      </c>
      <c r="J76" s="187">
        <f t="shared" si="16"/>
        <v>0</v>
      </c>
    </row>
    <row r="77" spans="1:10" s="47" customFormat="1" ht="15" customHeight="1">
      <c r="A77" s="191" t="s">
        <v>203</v>
      </c>
      <c r="B77" s="162">
        <v>34</v>
      </c>
      <c r="C77" s="192">
        <f t="shared" si="13"/>
        <v>53.96825396825397</v>
      </c>
      <c r="D77" s="162">
        <v>29</v>
      </c>
      <c r="E77" s="192">
        <f t="shared" si="14"/>
        <v>46.03174603174603</v>
      </c>
      <c r="F77" s="206">
        <v>63</v>
      </c>
      <c r="G77" s="162">
        <v>378</v>
      </c>
      <c r="H77" s="192">
        <f t="shared" si="15"/>
        <v>16.666666666666664</v>
      </c>
      <c r="I77" s="162">
        <v>0</v>
      </c>
      <c r="J77" s="187">
        <f t="shared" si="16"/>
        <v>0</v>
      </c>
    </row>
    <row r="78" spans="1:10" s="47" customFormat="1" ht="15" customHeight="1">
      <c r="A78" s="191" t="s">
        <v>209</v>
      </c>
      <c r="B78" s="162">
        <v>19</v>
      </c>
      <c r="C78" s="192">
        <f t="shared" si="13"/>
        <v>45.23809523809524</v>
      </c>
      <c r="D78" s="162">
        <v>23</v>
      </c>
      <c r="E78" s="192">
        <f t="shared" si="14"/>
        <v>54.761904761904766</v>
      </c>
      <c r="F78" s="206">
        <v>42</v>
      </c>
      <c r="G78" s="162">
        <v>219</v>
      </c>
      <c r="H78" s="192">
        <f t="shared" si="15"/>
        <v>19.17808219178082</v>
      </c>
      <c r="I78" s="162">
        <v>0</v>
      </c>
      <c r="J78" s="187">
        <f t="shared" si="16"/>
        <v>0</v>
      </c>
    </row>
    <row r="79" spans="1:10" s="47" customFormat="1" ht="15" customHeight="1">
      <c r="A79" s="191" t="s">
        <v>204</v>
      </c>
      <c r="B79" s="162">
        <v>19</v>
      </c>
      <c r="C79" s="192">
        <f t="shared" si="13"/>
        <v>52.77777777777778</v>
      </c>
      <c r="D79" s="162">
        <v>17</v>
      </c>
      <c r="E79" s="192">
        <f t="shared" si="14"/>
        <v>47.22222222222222</v>
      </c>
      <c r="F79" s="206">
        <v>36</v>
      </c>
      <c r="G79" s="162">
        <v>228</v>
      </c>
      <c r="H79" s="192">
        <f t="shared" si="15"/>
        <v>15.789473684210526</v>
      </c>
      <c r="I79" s="162">
        <v>0</v>
      </c>
      <c r="J79" s="187">
        <f t="shared" si="16"/>
        <v>0</v>
      </c>
    </row>
    <row r="80" spans="1:10" s="47" customFormat="1" ht="15" customHeight="1">
      <c r="A80" s="191" t="s">
        <v>211</v>
      </c>
      <c r="B80" s="162">
        <v>7</v>
      </c>
      <c r="C80" s="192">
        <f t="shared" si="13"/>
        <v>41.17647058823529</v>
      </c>
      <c r="D80" s="162">
        <v>10</v>
      </c>
      <c r="E80" s="192">
        <f t="shared" si="14"/>
        <v>58.82352941176471</v>
      </c>
      <c r="F80" s="206">
        <v>17</v>
      </c>
      <c r="G80" s="162">
        <v>80</v>
      </c>
      <c r="H80" s="192">
        <f t="shared" si="15"/>
        <v>21.25</v>
      </c>
      <c r="I80" s="162">
        <v>2</v>
      </c>
      <c r="J80" s="192">
        <f t="shared" si="16"/>
        <v>11.76470588235294</v>
      </c>
    </row>
    <row r="81" spans="1:10" s="55" customFormat="1" ht="18.75" customHeight="1">
      <c r="A81" s="226" t="s">
        <v>89</v>
      </c>
      <c r="B81" s="199">
        <f>SUM(B61:B80)</f>
        <v>1077</v>
      </c>
      <c r="C81" s="200">
        <f t="shared" si="13"/>
        <v>52.48538011695907</v>
      </c>
      <c r="D81" s="199">
        <f>SUM(D61:D80)</f>
        <v>975</v>
      </c>
      <c r="E81" s="200">
        <f t="shared" si="14"/>
        <v>47.514619883040936</v>
      </c>
      <c r="F81" s="201">
        <f>SUM(F61:F80)</f>
        <v>2052</v>
      </c>
      <c r="G81" s="199">
        <f>SUM(G61:G80)</f>
        <v>8932</v>
      </c>
      <c r="H81" s="202">
        <f t="shared" si="15"/>
        <v>22.973578145991937</v>
      </c>
      <c r="I81" s="199">
        <f>SUM(I61:I80)</f>
        <v>195</v>
      </c>
      <c r="J81" s="202">
        <f t="shared" si="16"/>
        <v>9.502923976608187</v>
      </c>
    </row>
    <row r="82" spans="1:8" s="46" customFormat="1" ht="12.75">
      <c r="A82" s="81"/>
      <c r="B82" s="82"/>
      <c r="C82" s="83"/>
      <c r="D82" s="79"/>
      <c r="E82" s="83"/>
      <c r="F82" s="77"/>
      <c r="G82" s="84"/>
      <c r="H82" s="79"/>
    </row>
    <row r="83" spans="1:25" s="14" customFormat="1" ht="12.75">
      <c r="A83" s="37" t="s">
        <v>205</v>
      </c>
      <c r="C83" s="23"/>
      <c r="D83" s="19"/>
      <c r="E83" s="24"/>
      <c r="F83" s="17"/>
      <c r="G83" s="17"/>
      <c r="H83" s="25"/>
      <c r="I83" s="41"/>
      <c r="J83" s="4"/>
      <c r="K83" s="4"/>
      <c r="L83" s="4"/>
      <c r="M83" s="4"/>
      <c r="N83" s="4"/>
      <c r="O83" s="4"/>
      <c r="P83" s="4"/>
      <c r="Q83" s="4"/>
      <c r="R83" s="4"/>
      <c r="S83" s="4"/>
      <c r="T83" s="4"/>
      <c r="U83" s="4"/>
      <c r="V83" s="4"/>
      <c r="W83" s="4"/>
      <c r="X83" s="4"/>
      <c r="Y83" s="4"/>
    </row>
    <row r="84" spans="1:25" s="14" customFormat="1" ht="12.75">
      <c r="A84" s="37" t="s">
        <v>335</v>
      </c>
      <c r="C84" s="23"/>
      <c r="D84" s="19"/>
      <c r="E84" s="24"/>
      <c r="F84" s="17"/>
      <c r="G84" s="17"/>
      <c r="H84" s="25"/>
      <c r="I84" s="41"/>
      <c r="J84" s="4"/>
      <c r="K84" s="4"/>
      <c r="L84" s="4"/>
      <c r="M84" s="4"/>
      <c r="N84" s="4"/>
      <c r="O84" s="4"/>
      <c r="P84" s="4"/>
      <c r="Q84" s="4"/>
      <c r="R84" s="4"/>
      <c r="S84" s="4"/>
      <c r="T84" s="4"/>
      <c r="U84" s="4"/>
      <c r="V84" s="4"/>
      <c r="W84" s="4"/>
      <c r="X84" s="4"/>
      <c r="Y84" s="4"/>
    </row>
    <row r="86" spans="1:10" ht="33" customHeight="1">
      <c r="A86" s="1" t="s">
        <v>80</v>
      </c>
      <c r="B86" s="443" t="s">
        <v>485</v>
      </c>
      <c r="C86" s="444"/>
      <c r="D86" s="444"/>
      <c r="E86" s="444"/>
      <c r="F86" s="444"/>
      <c r="G86" s="444"/>
      <c r="H86" s="444"/>
      <c r="I86" s="444"/>
      <c r="J86" s="445"/>
    </row>
    <row r="87" spans="1:10" s="52" customFormat="1" ht="12.75">
      <c r="A87" s="446" t="s">
        <v>133</v>
      </c>
      <c r="B87" s="440" t="s">
        <v>81</v>
      </c>
      <c r="C87" s="440"/>
      <c r="D87" s="440" t="s">
        <v>82</v>
      </c>
      <c r="E87" s="440"/>
      <c r="F87" s="440" t="s">
        <v>83</v>
      </c>
      <c r="G87" s="441" t="s">
        <v>410</v>
      </c>
      <c r="H87" s="442" t="s">
        <v>103</v>
      </c>
      <c r="I87" s="440" t="s">
        <v>181</v>
      </c>
      <c r="J87" s="442" t="s">
        <v>307</v>
      </c>
    </row>
    <row r="88" spans="1:10" s="52" customFormat="1" ht="37.5" customHeight="1">
      <c r="A88" s="447"/>
      <c r="B88" s="227" t="s">
        <v>85</v>
      </c>
      <c r="C88" s="228" t="s">
        <v>66</v>
      </c>
      <c r="D88" s="227" t="s">
        <v>85</v>
      </c>
      <c r="E88" s="228" t="s">
        <v>66</v>
      </c>
      <c r="F88" s="440"/>
      <c r="G88" s="441"/>
      <c r="H88" s="442"/>
      <c r="I88" s="440"/>
      <c r="J88" s="442"/>
    </row>
    <row r="89" spans="1:10" s="47" customFormat="1" ht="15" customHeight="1">
      <c r="A89" s="191" t="s">
        <v>223</v>
      </c>
      <c r="B89" s="162">
        <v>36</v>
      </c>
      <c r="C89" s="192">
        <f aca="true" t="shared" si="17" ref="C89:C122">B89/F89*100</f>
        <v>50</v>
      </c>
      <c r="D89" s="162">
        <v>36</v>
      </c>
      <c r="E89" s="192">
        <f aca="true" t="shared" si="18" ref="E89:E122">D89/F89*100</f>
        <v>50</v>
      </c>
      <c r="F89" s="206">
        <v>72</v>
      </c>
      <c r="G89" s="162">
        <v>250</v>
      </c>
      <c r="H89" s="192">
        <f aca="true" t="shared" si="19" ref="H89:H122">F89/G89*100</f>
        <v>28.799999999999997</v>
      </c>
      <c r="I89" s="162">
        <v>24</v>
      </c>
      <c r="J89" s="192">
        <f aca="true" t="shared" si="20" ref="J89:J122">I89/F89*100</f>
        <v>33.33333333333333</v>
      </c>
    </row>
    <row r="90" spans="1:10" s="47" customFormat="1" ht="15" customHeight="1">
      <c r="A90" s="191" t="s">
        <v>224</v>
      </c>
      <c r="B90" s="162">
        <v>49</v>
      </c>
      <c r="C90" s="192">
        <f t="shared" si="17"/>
        <v>50.51546391752577</v>
      </c>
      <c r="D90" s="162">
        <v>48</v>
      </c>
      <c r="E90" s="192">
        <f t="shared" si="18"/>
        <v>49.48453608247423</v>
      </c>
      <c r="F90" s="206">
        <v>97</v>
      </c>
      <c r="G90" s="162">
        <v>340</v>
      </c>
      <c r="H90" s="192">
        <f t="shared" si="19"/>
        <v>28.52941176470588</v>
      </c>
      <c r="I90" s="162">
        <v>36</v>
      </c>
      <c r="J90" s="192">
        <f t="shared" si="20"/>
        <v>37.11340206185567</v>
      </c>
    </row>
    <row r="91" spans="1:10" s="47" customFormat="1" ht="15" customHeight="1">
      <c r="A91" s="191" t="s">
        <v>247</v>
      </c>
      <c r="B91" s="162">
        <v>14</v>
      </c>
      <c r="C91" s="192">
        <f t="shared" si="17"/>
        <v>38.88888888888889</v>
      </c>
      <c r="D91" s="162">
        <v>22</v>
      </c>
      <c r="E91" s="192">
        <f t="shared" si="18"/>
        <v>61.111111111111114</v>
      </c>
      <c r="F91" s="206">
        <v>36</v>
      </c>
      <c r="G91" s="162">
        <v>280</v>
      </c>
      <c r="H91" s="192">
        <f t="shared" si="19"/>
        <v>12.857142857142856</v>
      </c>
      <c r="I91" s="162">
        <v>0</v>
      </c>
      <c r="J91" s="187">
        <f t="shared" si="20"/>
        <v>0</v>
      </c>
    </row>
    <row r="92" spans="1:10" s="47" customFormat="1" ht="15" customHeight="1">
      <c r="A92" s="191" t="s">
        <v>225</v>
      </c>
      <c r="B92" s="162">
        <v>32</v>
      </c>
      <c r="C92" s="192">
        <f t="shared" si="17"/>
        <v>52.459016393442624</v>
      </c>
      <c r="D92" s="162">
        <v>29</v>
      </c>
      <c r="E92" s="192">
        <f t="shared" si="18"/>
        <v>47.540983606557376</v>
      </c>
      <c r="F92" s="206">
        <v>61</v>
      </c>
      <c r="G92" s="162">
        <v>141</v>
      </c>
      <c r="H92" s="192">
        <f t="shared" si="19"/>
        <v>43.262411347517734</v>
      </c>
      <c r="I92" s="162">
        <v>8</v>
      </c>
      <c r="J92" s="192">
        <f t="shared" si="20"/>
        <v>13.114754098360656</v>
      </c>
    </row>
    <row r="93" spans="1:10" s="47" customFormat="1" ht="15" customHeight="1">
      <c r="A93" s="191" t="s">
        <v>226</v>
      </c>
      <c r="B93" s="162">
        <v>30</v>
      </c>
      <c r="C93" s="192">
        <f t="shared" si="17"/>
        <v>53.57142857142857</v>
      </c>
      <c r="D93" s="162">
        <v>26</v>
      </c>
      <c r="E93" s="192">
        <f t="shared" si="18"/>
        <v>46.42857142857143</v>
      </c>
      <c r="F93" s="206">
        <v>56</v>
      </c>
      <c r="G93" s="162">
        <v>359</v>
      </c>
      <c r="H93" s="192">
        <f t="shared" si="19"/>
        <v>15.598885793871867</v>
      </c>
      <c r="I93" s="162">
        <v>0</v>
      </c>
      <c r="J93" s="187">
        <f t="shared" si="20"/>
        <v>0</v>
      </c>
    </row>
    <row r="94" spans="1:10" s="47" customFormat="1" ht="15" customHeight="1">
      <c r="A94" s="191" t="s">
        <v>227</v>
      </c>
      <c r="B94" s="162">
        <v>38</v>
      </c>
      <c r="C94" s="192">
        <f t="shared" si="17"/>
        <v>58.46153846153847</v>
      </c>
      <c r="D94" s="162">
        <v>27</v>
      </c>
      <c r="E94" s="192">
        <f t="shared" si="18"/>
        <v>41.53846153846154</v>
      </c>
      <c r="F94" s="206">
        <v>65</v>
      </c>
      <c r="G94" s="162">
        <v>193</v>
      </c>
      <c r="H94" s="192">
        <f t="shared" si="19"/>
        <v>33.67875647668394</v>
      </c>
      <c r="I94" s="162">
        <v>5</v>
      </c>
      <c r="J94" s="192">
        <f t="shared" si="20"/>
        <v>7.6923076923076925</v>
      </c>
    </row>
    <row r="95" spans="1:10" s="47" customFormat="1" ht="15" customHeight="1">
      <c r="A95" s="191" t="s">
        <v>228</v>
      </c>
      <c r="B95" s="162">
        <v>23</v>
      </c>
      <c r="C95" s="192">
        <f t="shared" si="17"/>
        <v>42.592592592592595</v>
      </c>
      <c r="D95" s="162">
        <v>31</v>
      </c>
      <c r="E95" s="192">
        <f t="shared" si="18"/>
        <v>57.407407407407405</v>
      </c>
      <c r="F95" s="206">
        <v>54</v>
      </c>
      <c r="G95" s="162">
        <v>135</v>
      </c>
      <c r="H95" s="192">
        <f t="shared" si="19"/>
        <v>40</v>
      </c>
      <c r="I95" s="162">
        <v>0</v>
      </c>
      <c r="J95" s="187">
        <f t="shared" si="20"/>
        <v>0</v>
      </c>
    </row>
    <row r="96" spans="1:10" s="47" customFormat="1" ht="15" customHeight="1">
      <c r="A96" s="191" t="s">
        <v>354</v>
      </c>
      <c r="B96" s="162">
        <v>4</v>
      </c>
      <c r="C96" s="192">
        <f t="shared" si="17"/>
        <v>36.36363636363637</v>
      </c>
      <c r="D96" s="162">
        <v>7</v>
      </c>
      <c r="E96" s="192">
        <f t="shared" si="18"/>
        <v>63.63636363636363</v>
      </c>
      <c r="F96" s="206">
        <v>11</v>
      </c>
      <c r="G96" s="162">
        <v>99</v>
      </c>
      <c r="H96" s="192">
        <f t="shared" si="19"/>
        <v>11.11111111111111</v>
      </c>
      <c r="I96" s="162">
        <v>2</v>
      </c>
      <c r="J96" s="192">
        <f t="shared" si="20"/>
        <v>18.181818181818183</v>
      </c>
    </row>
    <row r="97" spans="1:10" s="47" customFormat="1" ht="15" customHeight="1">
      <c r="A97" s="191" t="s">
        <v>229</v>
      </c>
      <c r="B97" s="162">
        <v>67</v>
      </c>
      <c r="C97" s="192">
        <f t="shared" si="17"/>
        <v>52.34375</v>
      </c>
      <c r="D97" s="162">
        <v>61</v>
      </c>
      <c r="E97" s="192">
        <f t="shared" si="18"/>
        <v>47.65625</v>
      </c>
      <c r="F97" s="206">
        <v>128</v>
      </c>
      <c r="G97" s="162">
        <v>538</v>
      </c>
      <c r="H97" s="192">
        <f t="shared" si="19"/>
        <v>23.79182156133829</v>
      </c>
      <c r="I97" s="162">
        <v>15</v>
      </c>
      <c r="J97" s="192">
        <f t="shared" si="20"/>
        <v>11.71875</v>
      </c>
    </row>
    <row r="98" spans="1:10" s="47" customFormat="1" ht="15" customHeight="1">
      <c r="A98" s="191" t="s">
        <v>355</v>
      </c>
      <c r="B98" s="162">
        <v>13</v>
      </c>
      <c r="C98" s="192">
        <f t="shared" si="17"/>
        <v>54.166666666666664</v>
      </c>
      <c r="D98" s="162">
        <v>11</v>
      </c>
      <c r="E98" s="192">
        <f t="shared" si="18"/>
        <v>45.83333333333333</v>
      </c>
      <c r="F98" s="206">
        <v>24</v>
      </c>
      <c r="G98" s="162">
        <v>109</v>
      </c>
      <c r="H98" s="192">
        <f t="shared" si="19"/>
        <v>22.018348623853214</v>
      </c>
      <c r="I98" s="162">
        <v>1</v>
      </c>
      <c r="J98" s="192">
        <f t="shared" si="20"/>
        <v>4.166666666666666</v>
      </c>
    </row>
    <row r="99" spans="1:10" s="47" customFormat="1" ht="15" customHeight="1">
      <c r="A99" s="191" t="s">
        <v>230</v>
      </c>
      <c r="B99" s="162">
        <v>40</v>
      </c>
      <c r="C99" s="192">
        <f t="shared" si="17"/>
        <v>50.63291139240506</v>
      </c>
      <c r="D99" s="162">
        <v>39</v>
      </c>
      <c r="E99" s="192">
        <f t="shared" si="18"/>
        <v>49.36708860759494</v>
      </c>
      <c r="F99" s="206">
        <v>79</v>
      </c>
      <c r="G99" s="162">
        <v>518</v>
      </c>
      <c r="H99" s="192">
        <f t="shared" si="19"/>
        <v>15.250965250965251</v>
      </c>
      <c r="I99" s="162">
        <v>20</v>
      </c>
      <c r="J99" s="192">
        <f t="shared" si="20"/>
        <v>25.31645569620253</v>
      </c>
    </row>
    <row r="100" spans="1:10" s="47" customFormat="1" ht="15" customHeight="1">
      <c r="A100" s="191" t="s">
        <v>248</v>
      </c>
      <c r="B100" s="162">
        <v>25</v>
      </c>
      <c r="C100" s="192">
        <f t="shared" si="17"/>
        <v>54.347826086956516</v>
      </c>
      <c r="D100" s="162">
        <v>21</v>
      </c>
      <c r="E100" s="192">
        <f t="shared" si="18"/>
        <v>45.65217391304348</v>
      </c>
      <c r="F100" s="206">
        <v>46</v>
      </c>
      <c r="G100" s="162">
        <v>260</v>
      </c>
      <c r="H100" s="192">
        <f t="shared" si="19"/>
        <v>17.692307692307693</v>
      </c>
      <c r="I100" s="162">
        <v>28</v>
      </c>
      <c r="J100" s="192">
        <f t="shared" si="20"/>
        <v>60.86956521739131</v>
      </c>
    </row>
    <row r="101" spans="1:10" s="47" customFormat="1" ht="15" customHeight="1">
      <c r="A101" s="191" t="s">
        <v>231</v>
      </c>
      <c r="B101" s="162">
        <v>24</v>
      </c>
      <c r="C101" s="192">
        <f t="shared" si="17"/>
        <v>48</v>
      </c>
      <c r="D101" s="162">
        <v>26</v>
      </c>
      <c r="E101" s="192">
        <f t="shared" si="18"/>
        <v>52</v>
      </c>
      <c r="F101" s="206">
        <v>50</v>
      </c>
      <c r="G101" s="162">
        <v>267</v>
      </c>
      <c r="H101" s="192">
        <f t="shared" si="19"/>
        <v>18.726591760299627</v>
      </c>
      <c r="I101" s="162">
        <v>0</v>
      </c>
      <c r="J101" s="187">
        <f t="shared" si="20"/>
        <v>0</v>
      </c>
    </row>
    <row r="102" spans="1:10" s="47" customFormat="1" ht="15" customHeight="1">
      <c r="A102" s="191" t="s">
        <v>232</v>
      </c>
      <c r="B102" s="162">
        <v>42</v>
      </c>
      <c r="C102" s="192">
        <f t="shared" si="17"/>
        <v>53.84615384615385</v>
      </c>
      <c r="D102" s="162">
        <v>36</v>
      </c>
      <c r="E102" s="192">
        <f t="shared" si="18"/>
        <v>46.15384615384615</v>
      </c>
      <c r="F102" s="206">
        <v>78</v>
      </c>
      <c r="G102" s="162">
        <v>254</v>
      </c>
      <c r="H102" s="192">
        <f t="shared" si="19"/>
        <v>30.708661417322837</v>
      </c>
      <c r="I102" s="162">
        <v>21</v>
      </c>
      <c r="J102" s="192">
        <f t="shared" si="20"/>
        <v>26.923076923076923</v>
      </c>
    </row>
    <row r="103" spans="1:10" s="47" customFormat="1" ht="15" customHeight="1">
      <c r="A103" s="191" t="s">
        <v>233</v>
      </c>
      <c r="B103" s="162">
        <v>131</v>
      </c>
      <c r="C103" s="192">
        <f t="shared" si="17"/>
        <v>54.811715481171554</v>
      </c>
      <c r="D103" s="162">
        <v>108</v>
      </c>
      <c r="E103" s="192">
        <f t="shared" si="18"/>
        <v>45.18828451882845</v>
      </c>
      <c r="F103" s="206">
        <v>239</v>
      </c>
      <c r="G103" s="162">
        <v>675</v>
      </c>
      <c r="H103" s="192">
        <f t="shared" si="19"/>
        <v>35.40740740740741</v>
      </c>
      <c r="I103" s="162">
        <v>112</v>
      </c>
      <c r="J103" s="192">
        <f t="shared" si="20"/>
        <v>46.86192468619247</v>
      </c>
    </row>
    <row r="104" spans="1:10" s="47" customFormat="1" ht="15" customHeight="1">
      <c r="A104" s="191" t="s">
        <v>234</v>
      </c>
      <c r="B104" s="162">
        <v>19</v>
      </c>
      <c r="C104" s="192">
        <f t="shared" si="17"/>
        <v>61.29032258064516</v>
      </c>
      <c r="D104" s="162">
        <v>12</v>
      </c>
      <c r="E104" s="192">
        <f t="shared" si="18"/>
        <v>38.70967741935484</v>
      </c>
      <c r="F104" s="206">
        <v>31</v>
      </c>
      <c r="G104" s="162">
        <v>219</v>
      </c>
      <c r="H104" s="192">
        <f t="shared" si="19"/>
        <v>14.15525114155251</v>
      </c>
      <c r="I104" s="162">
        <v>0</v>
      </c>
      <c r="J104" s="187">
        <f t="shared" si="20"/>
        <v>0</v>
      </c>
    </row>
    <row r="105" spans="1:10" s="47" customFormat="1" ht="15" customHeight="1">
      <c r="A105" s="191" t="s">
        <v>249</v>
      </c>
      <c r="B105" s="162">
        <v>17</v>
      </c>
      <c r="C105" s="192">
        <f t="shared" si="17"/>
        <v>45.94594594594595</v>
      </c>
      <c r="D105" s="162">
        <v>20</v>
      </c>
      <c r="E105" s="192">
        <f t="shared" si="18"/>
        <v>54.054054054054056</v>
      </c>
      <c r="F105" s="206">
        <v>37</v>
      </c>
      <c r="G105" s="162">
        <v>181</v>
      </c>
      <c r="H105" s="192">
        <f t="shared" si="19"/>
        <v>20.441988950276244</v>
      </c>
      <c r="I105" s="162">
        <v>0</v>
      </c>
      <c r="J105" s="187">
        <f t="shared" si="20"/>
        <v>0</v>
      </c>
    </row>
    <row r="106" spans="1:10" s="47" customFormat="1" ht="15" customHeight="1">
      <c r="A106" s="191" t="s">
        <v>235</v>
      </c>
      <c r="B106" s="162">
        <v>22</v>
      </c>
      <c r="C106" s="192">
        <f t="shared" si="17"/>
        <v>66.66666666666666</v>
      </c>
      <c r="D106" s="162">
        <v>11</v>
      </c>
      <c r="E106" s="192">
        <f t="shared" si="18"/>
        <v>33.33333333333333</v>
      </c>
      <c r="F106" s="206">
        <v>33</v>
      </c>
      <c r="G106" s="162">
        <v>187</v>
      </c>
      <c r="H106" s="192">
        <f t="shared" si="19"/>
        <v>17.647058823529413</v>
      </c>
      <c r="I106" s="162">
        <v>0</v>
      </c>
      <c r="J106" s="187">
        <f t="shared" si="20"/>
        <v>0</v>
      </c>
    </row>
    <row r="107" spans="1:10" s="47" customFormat="1" ht="15" customHeight="1">
      <c r="A107" s="191" t="s">
        <v>236</v>
      </c>
      <c r="B107" s="162">
        <v>51</v>
      </c>
      <c r="C107" s="192">
        <f t="shared" si="17"/>
        <v>48.113207547169814</v>
      </c>
      <c r="D107" s="162">
        <v>55</v>
      </c>
      <c r="E107" s="192">
        <f t="shared" si="18"/>
        <v>51.886792452830186</v>
      </c>
      <c r="F107" s="206">
        <v>106</v>
      </c>
      <c r="G107" s="162">
        <v>378</v>
      </c>
      <c r="H107" s="192">
        <f t="shared" si="19"/>
        <v>28.04232804232804</v>
      </c>
      <c r="I107" s="162">
        <v>16</v>
      </c>
      <c r="J107" s="192">
        <f t="shared" si="20"/>
        <v>15.09433962264151</v>
      </c>
    </row>
    <row r="108" spans="1:10" s="47" customFormat="1" ht="15" customHeight="1">
      <c r="A108" s="191" t="s">
        <v>237</v>
      </c>
      <c r="B108" s="162">
        <v>21</v>
      </c>
      <c r="C108" s="192">
        <f t="shared" si="17"/>
        <v>47.72727272727273</v>
      </c>
      <c r="D108" s="162">
        <v>23</v>
      </c>
      <c r="E108" s="192">
        <f t="shared" si="18"/>
        <v>52.27272727272727</v>
      </c>
      <c r="F108" s="206">
        <v>44</v>
      </c>
      <c r="G108" s="162">
        <v>251</v>
      </c>
      <c r="H108" s="192">
        <f t="shared" si="19"/>
        <v>17.52988047808765</v>
      </c>
      <c r="I108" s="162">
        <v>0</v>
      </c>
      <c r="J108" s="187">
        <f t="shared" si="20"/>
        <v>0</v>
      </c>
    </row>
    <row r="109" spans="1:10" s="47" customFormat="1" ht="15" customHeight="1">
      <c r="A109" s="191" t="s">
        <v>238</v>
      </c>
      <c r="B109" s="162">
        <v>33</v>
      </c>
      <c r="C109" s="192">
        <f t="shared" si="17"/>
        <v>51.5625</v>
      </c>
      <c r="D109" s="162">
        <v>31</v>
      </c>
      <c r="E109" s="192">
        <f t="shared" si="18"/>
        <v>48.4375</v>
      </c>
      <c r="F109" s="206">
        <v>64</v>
      </c>
      <c r="G109" s="162">
        <v>294</v>
      </c>
      <c r="H109" s="192">
        <f t="shared" si="19"/>
        <v>21.768707482993197</v>
      </c>
      <c r="I109" s="162">
        <v>0</v>
      </c>
      <c r="J109" s="187">
        <f t="shared" si="20"/>
        <v>0</v>
      </c>
    </row>
    <row r="110" spans="1:10" s="47" customFormat="1" ht="15" customHeight="1">
      <c r="A110" s="191" t="s">
        <v>239</v>
      </c>
      <c r="B110" s="162">
        <v>54</v>
      </c>
      <c r="C110" s="192">
        <f t="shared" si="17"/>
        <v>57.446808510638306</v>
      </c>
      <c r="D110" s="162">
        <v>40</v>
      </c>
      <c r="E110" s="192">
        <f t="shared" si="18"/>
        <v>42.5531914893617</v>
      </c>
      <c r="F110" s="206">
        <v>94</v>
      </c>
      <c r="G110" s="162">
        <v>400</v>
      </c>
      <c r="H110" s="192">
        <f t="shared" si="19"/>
        <v>23.5</v>
      </c>
      <c r="I110" s="162">
        <v>14</v>
      </c>
      <c r="J110" s="192">
        <f t="shared" si="20"/>
        <v>14.893617021276595</v>
      </c>
    </row>
    <row r="111" spans="1:10" s="47" customFormat="1" ht="15" customHeight="1">
      <c r="A111" s="191" t="s">
        <v>240</v>
      </c>
      <c r="B111" s="162">
        <v>31</v>
      </c>
      <c r="C111" s="192">
        <f t="shared" si="17"/>
        <v>54.385964912280706</v>
      </c>
      <c r="D111" s="162">
        <v>26</v>
      </c>
      <c r="E111" s="192">
        <f t="shared" si="18"/>
        <v>45.614035087719294</v>
      </c>
      <c r="F111" s="206">
        <v>57</v>
      </c>
      <c r="G111" s="162">
        <v>186</v>
      </c>
      <c r="H111" s="192">
        <f t="shared" si="19"/>
        <v>30.64516129032258</v>
      </c>
      <c r="I111" s="162">
        <v>0</v>
      </c>
      <c r="J111" s="187">
        <f t="shared" si="20"/>
        <v>0</v>
      </c>
    </row>
    <row r="112" spans="1:10" s="47" customFormat="1" ht="15" customHeight="1">
      <c r="A112" s="191" t="s">
        <v>241</v>
      </c>
      <c r="B112" s="162">
        <v>57</v>
      </c>
      <c r="C112" s="192">
        <f t="shared" si="17"/>
        <v>54.285714285714285</v>
      </c>
      <c r="D112" s="162">
        <v>48</v>
      </c>
      <c r="E112" s="192">
        <f t="shared" si="18"/>
        <v>45.714285714285715</v>
      </c>
      <c r="F112" s="206">
        <v>105</v>
      </c>
      <c r="G112" s="162">
        <v>405</v>
      </c>
      <c r="H112" s="192">
        <f t="shared" si="19"/>
        <v>25.925925925925924</v>
      </c>
      <c r="I112" s="162">
        <v>11</v>
      </c>
      <c r="J112" s="192">
        <f t="shared" si="20"/>
        <v>10.476190476190476</v>
      </c>
    </row>
    <row r="113" spans="1:10" s="47" customFormat="1" ht="15" customHeight="1">
      <c r="A113" s="191" t="s">
        <v>90</v>
      </c>
      <c r="B113" s="162">
        <v>830</v>
      </c>
      <c r="C113" s="192">
        <f t="shared" si="17"/>
        <v>52.16844751728472</v>
      </c>
      <c r="D113" s="162">
        <v>761</v>
      </c>
      <c r="E113" s="192">
        <f t="shared" si="18"/>
        <v>47.831552482715274</v>
      </c>
      <c r="F113" s="206">
        <v>1591</v>
      </c>
      <c r="G113" s="162">
        <v>5027</v>
      </c>
      <c r="H113" s="192">
        <f t="shared" si="19"/>
        <v>31.64909488760692</v>
      </c>
      <c r="I113" s="162">
        <v>158</v>
      </c>
      <c r="J113" s="192">
        <f t="shared" si="20"/>
        <v>9.93086109365179</v>
      </c>
    </row>
    <row r="114" spans="1:10" s="47" customFormat="1" ht="15" customHeight="1">
      <c r="A114" s="191" t="s">
        <v>242</v>
      </c>
      <c r="B114" s="162">
        <v>39</v>
      </c>
      <c r="C114" s="192">
        <f t="shared" si="17"/>
        <v>53.42465753424658</v>
      </c>
      <c r="D114" s="162">
        <v>34</v>
      </c>
      <c r="E114" s="192">
        <f t="shared" si="18"/>
        <v>46.57534246575342</v>
      </c>
      <c r="F114" s="206">
        <v>73</v>
      </c>
      <c r="G114" s="162">
        <v>284</v>
      </c>
      <c r="H114" s="192">
        <f t="shared" si="19"/>
        <v>25.704225352112676</v>
      </c>
      <c r="I114" s="162">
        <v>8</v>
      </c>
      <c r="J114" s="192">
        <f t="shared" si="20"/>
        <v>10.95890410958904</v>
      </c>
    </row>
    <row r="115" spans="1:10" s="47" customFormat="1" ht="15" customHeight="1">
      <c r="A115" s="191" t="s">
        <v>250</v>
      </c>
      <c r="B115" s="162">
        <v>18</v>
      </c>
      <c r="C115" s="192">
        <f t="shared" si="17"/>
        <v>56.25</v>
      </c>
      <c r="D115" s="162">
        <v>14</v>
      </c>
      <c r="E115" s="192">
        <f t="shared" si="18"/>
        <v>43.75</v>
      </c>
      <c r="F115" s="206">
        <v>32</v>
      </c>
      <c r="G115" s="162">
        <v>212</v>
      </c>
      <c r="H115" s="192">
        <f t="shared" si="19"/>
        <v>15.09433962264151</v>
      </c>
      <c r="I115" s="162">
        <v>0</v>
      </c>
      <c r="J115" s="187">
        <f t="shared" si="20"/>
        <v>0</v>
      </c>
    </row>
    <row r="116" spans="1:10" s="47" customFormat="1" ht="15" customHeight="1">
      <c r="A116" s="191" t="s">
        <v>251</v>
      </c>
      <c r="B116" s="162">
        <v>13</v>
      </c>
      <c r="C116" s="192">
        <f t="shared" si="17"/>
        <v>41.935483870967744</v>
      </c>
      <c r="D116" s="162">
        <v>18</v>
      </c>
      <c r="E116" s="192">
        <f t="shared" si="18"/>
        <v>58.06451612903226</v>
      </c>
      <c r="F116" s="206">
        <v>31</v>
      </c>
      <c r="G116" s="162">
        <v>151</v>
      </c>
      <c r="H116" s="192">
        <f t="shared" si="19"/>
        <v>20.52980132450331</v>
      </c>
      <c r="I116" s="162">
        <v>27</v>
      </c>
      <c r="J116" s="192">
        <f t="shared" si="20"/>
        <v>87.09677419354838</v>
      </c>
    </row>
    <row r="117" spans="1:10" s="47" customFormat="1" ht="15" customHeight="1">
      <c r="A117" s="191" t="s">
        <v>243</v>
      </c>
      <c r="B117" s="162">
        <v>62</v>
      </c>
      <c r="C117" s="192">
        <f t="shared" si="17"/>
        <v>50.40650406504065</v>
      </c>
      <c r="D117" s="162">
        <v>61</v>
      </c>
      <c r="E117" s="192">
        <f t="shared" si="18"/>
        <v>49.59349593495935</v>
      </c>
      <c r="F117" s="206">
        <v>123</v>
      </c>
      <c r="G117" s="162">
        <v>472</v>
      </c>
      <c r="H117" s="192">
        <f t="shared" si="19"/>
        <v>26.059322033898308</v>
      </c>
      <c r="I117" s="162">
        <v>46</v>
      </c>
      <c r="J117" s="192">
        <f t="shared" si="20"/>
        <v>37.39837398373984</v>
      </c>
    </row>
    <row r="118" spans="1:10" s="47" customFormat="1" ht="15" customHeight="1">
      <c r="A118" s="191" t="s">
        <v>244</v>
      </c>
      <c r="B118" s="162">
        <v>47</v>
      </c>
      <c r="C118" s="192">
        <f t="shared" si="17"/>
        <v>46.53465346534654</v>
      </c>
      <c r="D118" s="162">
        <v>54</v>
      </c>
      <c r="E118" s="192">
        <f t="shared" si="18"/>
        <v>53.46534653465347</v>
      </c>
      <c r="F118" s="206">
        <v>101</v>
      </c>
      <c r="G118" s="162">
        <v>256</v>
      </c>
      <c r="H118" s="192">
        <f t="shared" si="19"/>
        <v>39.453125</v>
      </c>
      <c r="I118" s="162">
        <v>0</v>
      </c>
      <c r="J118" s="187">
        <f t="shared" si="20"/>
        <v>0</v>
      </c>
    </row>
    <row r="119" spans="1:10" s="47" customFormat="1" ht="15" customHeight="1">
      <c r="A119" s="191" t="s">
        <v>356</v>
      </c>
      <c r="B119" s="162">
        <v>30</v>
      </c>
      <c r="C119" s="192">
        <f t="shared" si="17"/>
        <v>53.57142857142857</v>
      </c>
      <c r="D119" s="162">
        <v>26</v>
      </c>
      <c r="E119" s="192">
        <f t="shared" si="18"/>
        <v>46.42857142857143</v>
      </c>
      <c r="F119" s="206">
        <v>56</v>
      </c>
      <c r="G119" s="162">
        <v>181</v>
      </c>
      <c r="H119" s="192">
        <f t="shared" si="19"/>
        <v>30.939226519337016</v>
      </c>
      <c r="I119" s="162">
        <v>19</v>
      </c>
      <c r="J119" s="192">
        <f t="shared" si="20"/>
        <v>33.92857142857143</v>
      </c>
    </row>
    <row r="120" spans="1:10" s="52" customFormat="1" ht="12.75">
      <c r="A120" s="446" t="s">
        <v>133</v>
      </c>
      <c r="B120" s="440" t="s">
        <v>81</v>
      </c>
      <c r="C120" s="440"/>
      <c r="D120" s="440" t="s">
        <v>82</v>
      </c>
      <c r="E120" s="440"/>
      <c r="F120" s="440" t="s">
        <v>83</v>
      </c>
      <c r="G120" s="441" t="s">
        <v>410</v>
      </c>
      <c r="H120" s="442" t="s">
        <v>103</v>
      </c>
      <c r="I120" s="440" t="s">
        <v>181</v>
      </c>
      <c r="J120" s="442" t="s">
        <v>307</v>
      </c>
    </row>
    <row r="121" spans="1:10" s="52" customFormat="1" ht="43.5" customHeight="1">
      <c r="A121" s="447"/>
      <c r="B121" s="227" t="s">
        <v>85</v>
      </c>
      <c r="C121" s="228" t="s">
        <v>66</v>
      </c>
      <c r="D121" s="227" t="s">
        <v>85</v>
      </c>
      <c r="E121" s="228" t="s">
        <v>66</v>
      </c>
      <c r="F121" s="440"/>
      <c r="G121" s="441"/>
      <c r="H121" s="442"/>
      <c r="I121" s="440"/>
      <c r="J121" s="442"/>
    </row>
    <row r="122" spans="1:10" s="47" customFormat="1" ht="15" customHeight="1">
      <c r="A122" s="191" t="s">
        <v>245</v>
      </c>
      <c r="B122" s="162">
        <v>40</v>
      </c>
      <c r="C122" s="192">
        <f t="shared" si="17"/>
        <v>57.971014492753625</v>
      </c>
      <c r="D122" s="162">
        <v>29</v>
      </c>
      <c r="E122" s="192">
        <f t="shared" si="18"/>
        <v>42.028985507246375</v>
      </c>
      <c r="F122" s="206">
        <v>69</v>
      </c>
      <c r="G122" s="162">
        <v>295</v>
      </c>
      <c r="H122" s="192">
        <f t="shared" si="19"/>
        <v>23.389830508474578</v>
      </c>
      <c r="I122" s="162">
        <v>0</v>
      </c>
      <c r="J122" s="187">
        <f t="shared" si="20"/>
        <v>0</v>
      </c>
    </row>
    <row r="123" spans="1:10" s="47" customFormat="1" ht="15" customHeight="1">
      <c r="A123" s="191" t="s">
        <v>246</v>
      </c>
      <c r="B123" s="162">
        <v>68</v>
      </c>
      <c r="C123" s="192">
        <f>B123/F123*100</f>
        <v>54.400000000000006</v>
      </c>
      <c r="D123" s="162">
        <v>57</v>
      </c>
      <c r="E123" s="192">
        <f>D123/F123*100</f>
        <v>45.6</v>
      </c>
      <c r="F123" s="206">
        <v>125</v>
      </c>
      <c r="G123" s="162">
        <v>638</v>
      </c>
      <c r="H123" s="192">
        <f>F123/G123*100</f>
        <v>19.59247648902821</v>
      </c>
      <c r="I123" s="162">
        <v>30</v>
      </c>
      <c r="J123" s="192">
        <f>I123/F123*100</f>
        <v>24</v>
      </c>
    </row>
    <row r="124" spans="1:10" s="47" customFormat="1" ht="15" customHeight="1">
      <c r="A124" s="191" t="s">
        <v>309</v>
      </c>
      <c r="B124" s="162">
        <v>9</v>
      </c>
      <c r="C124" s="192">
        <f>B124/F124*100</f>
        <v>50</v>
      </c>
      <c r="D124" s="162">
        <v>9</v>
      </c>
      <c r="E124" s="192">
        <f>D124/F124*100</f>
        <v>50</v>
      </c>
      <c r="F124" s="206">
        <v>18</v>
      </c>
      <c r="G124" s="162">
        <v>130</v>
      </c>
      <c r="H124" s="192">
        <f>F124/G124*100</f>
        <v>13.846153846153847</v>
      </c>
      <c r="I124" s="162">
        <v>1</v>
      </c>
      <c r="J124" s="192">
        <f>I124/F124*100</f>
        <v>5.555555555555555</v>
      </c>
    </row>
    <row r="125" spans="1:10" s="47" customFormat="1" ht="15" customHeight="1">
      <c r="A125" s="191" t="s">
        <v>308</v>
      </c>
      <c r="B125" s="162">
        <v>21</v>
      </c>
      <c r="C125" s="192">
        <f>B125/F125*100</f>
        <v>53.84615384615385</v>
      </c>
      <c r="D125" s="162">
        <v>18</v>
      </c>
      <c r="E125" s="192">
        <f>D125/F125*100</f>
        <v>46.15384615384615</v>
      </c>
      <c r="F125" s="206">
        <v>39</v>
      </c>
      <c r="G125" s="162">
        <v>121</v>
      </c>
      <c r="H125" s="192">
        <f>F125/G125*100</f>
        <v>32.231404958677686</v>
      </c>
      <c r="I125" s="162">
        <v>0</v>
      </c>
      <c r="J125" s="187">
        <f>I125/F125*100</f>
        <v>0</v>
      </c>
    </row>
    <row r="126" spans="1:10" s="55" customFormat="1" ht="18.75" customHeight="1">
      <c r="A126" s="226" t="s">
        <v>109</v>
      </c>
      <c r="B126" s="199">
        <f>SUM(B89:B125)</f>
        <v>2050</v>
      </c>
      <c r="C126" s="200">
        <f>B126/F126*100</f>
        <v>52.22929936305732</v>
      </c>
      <c r="D126" s="199">
        <f>SUM(D89:D125)</f>
        <v>1875</v>
      </c>
      <c r="E126" s="200">
        <f>D126/F126*100</f>
        <v>47.77070063694268</v>
      </c>
      <c r="F126" s="201">
        <f>SUM(F89:F125)</f>
        <v>3925</v>
      </c>
      <c r="G126" s="199">
        <f>SUM(G89:G125)</f>
        <v>14686</v>
      </c>
      <c r="H126" s="202">
        <f>F126/G126*100</f>
        <v>26.726133732806755</v>
      </c>
      <c r="I126" s="199">
        <f>SUM(I89:I125)</f>
        <v>602</v>
      </c>
      <c r="J126" s="202">
        <f>I126/F126*100</f>
        <v>15.337579617834397</v>
      </c>
    </row>
    <row r="127" spans="1:7" s="57" customFormat="1" ht="12.75">
      <c r="A127" s="81"/>
      <c r="B127" s="87"/>
      <c r="C127" s="88"/>
      <c r="D127" s="89"/>
      <c r="E127" s="83"/>
      <c r="F127" s="77"/>
      <c r="G127" s="84"/>
    </row>
    <row r="128" spans="1:25" s="14" customFormat="1" ht="12.75">
      <c r="A128" s="37" t="s">
        <v>344</v>
      </c>
      <c r="B128" s="22"/>
      <c r="C128" s="23"/>
      <c r="D128" s="19"/>
      <c r="E128" s="24"/>
      <c r="F128" s="17"/>
      <c r="G128" s="17"/>
      <c r="H128" s="25"/>
      <c r="I128" s="41"/>
      <c r="J128" s="4"/>
      <c r="K128" s="4"/>
      <c r="L128" s="4"/>
      <c r="M128" s="4"/>
      <c r="N128" s="4"/>
      <c r="O128" s="4"/>
      <c r="P128" s="4"/>
      <c r="Q128" s="4"/>
      <c r="R128" s="4"/>
      <c r="S128" s="4"/>
      <c r="T128" s="4"/>
      <c r="U128" s="4"/>
      <c r="V128" s="4"/>
      <c r="W128" s="4"/>
      <c r="X128" s="4"/>
      <c r="Y128" s="4"/>
    </row>
    <row r="129" spans="1:8" s="46" customFormat="1" ht="12.75">
      <c r="A129" s="76"/>
      <c r="B129" s="77"/>
      <c r="C129" s="78"/>
      <c r="D129" s="79"/>
      <c r="E129" s="67"/>
      <c r="F129" s="77"/>
      <c r="G129" s="67"/>
      <c r="H129" s="15"/>
    </row>
    <row r="130" spans="1:10" ht="33" customHeight="1">
      <c r="A130" s="1" t="s">
        <v>80</v>
      </c>
      <c r="B130" s="443" t="s">
        <v>484</v>
      </c>
      <c r="C130" s="444"/>
      <c r="D130" s="444"/>
      <c r="E130" s="444"/>
      <c r="F130" s="444"/>
      <c r="G130" s="444"/>
      <c r="H130" s="444"/>
      <c r="I130" s="444"/>
      <c r="J130" s="445"/>
    </row>
    <row r="131" spans="1:10" s="52" customFormat="1" ht="34.5" customHeight="1">
      <c r="A131" s="446" t="s">
        <v>133</v>
      </c>
      <c r="B131" s="440" t="s">
        <v>81</v>
      </c>
      <c r="C131" s="440"/>
      <c r="D131" s="440" t="s">
        <v>82</v>
      </c>
      <c r="E131" s="440"/>
      <c r="F131" s="440" t="s">
        <v>83</v>
      </c>
      <c r="G131" s="441" t="s">
        <v>410</v>
      </c>
      <c r="H131" s="442" t="s">
        <v>103</v>
      </c>
      <c r="I131" s="440" t="s">
        <v>181</v>
      </c>
      <c r="J131" s="442" t="s">
        <v>307</v>
      </c>
    </row>
    <row r="132" spans="1:10" s="52" customFormat="1" ht="34.5" customHeight="1">
      <c r="A132" s="447"/>
      <c r="B132" s="227" t="s">
        <v>85</v>
      </c>
      <c r="C132" s="228" t="s">
        <v>66</v>
      </c>
      <c r="D132" s="227" t="s">
        <v>85</v>
      </c>
      <c r="E132" s="228" t="s">
        <v>66</v>
      </c>
      <c r="F132" s="440"/>
      <c r="G132" s="441"/>
      <c r="H132" s="442"/>
      <c r="I132" s="440"/>
      <c r="J132" s="442"/>
    </row>
    <row r="133" spans="1:10" s="47" customFormat="1" ht="15" customHeight="1">
      <c r="A133" s="191" t="s">
        <v>259</v>
      </c>
      <c r="B133" s="162">
        <v>23</v>
      </c>
      <c r="C133" s="192">
        <f aca="true" t="shared" si="21" ref="C133:C162">B133/F133*100</f>
        <v>57.49999999999999</v>
      </c>
      <c r="D133" s="162">
        <v>17</v>
      </c>
      <c r="E133" s="192">
        <f aca="true" t="shared" si="22" ref="E133:E162">D133/F133*100</f>
        <v>42.5</v>
      </c>
      <c r="F133" s="206">
        <v>40</v>
      </c>
      <c r="G133" s="162">
        <v>137</v>
      </c>
      <c r="H133" s="192">
        <f aca="true" t="shared" si="23" ref="H133:H162">F133/G133*100</f>
        <v>29.1970802919708</v>
      </c>
      <c r="I133" s="162">
        <v>0</v>
      </c>
      <c r="J133" s="187">
        <f aca="true" t="shared" si="24" ref="J133:J162">I133/F133*100</f>
        <v>0</v>
      </c>
    </row>
    <row r="134" spans="1:10" s="47" customFormat="1" ht="15" customHeight="1">
      <c r="A134" s="191" t="s">
        <v>294</v>
      </c>
      <c r="B134" s="162">
        <v>32</v>
      </c>
      <c r="C134" s="192">
        <f t="shared" si="21"/>
        <v>57.14285714285714</v>
      </c>
      <c r="D134" s="162">
        <v>24</v>
      </c>
      <c r="E134" s="192">
        <f t="shared" si="22"/>
        <v>42.857142857142854</v>
      </c>
      <c r="F134" s="206">
        <v>56</v>
      </c>
      <c r="G134" s="162">
        <v>307</v>
      </c>
      <c r="H134" s="192">
        <f t="shared" si="23"/>
        <v>18.241042345276874</v>
      </c>
      <c r="I134" s="162">
        <v>8</v>
      </c>
      <c r="J134" s="192">
        <f t="shared" si="24"/>
        <v>14.285714285714285</v>
      </c>
    </row>
    <row r="135" spans="1:10" s="47" customFormat="1" ht="15" customHeight="1">
      <c r="A135" s="191" t="s">
        <v>293</v>
      </c>
      <c r="B135" s="162">
        <v>48</v>
      </c>
      <c r="C135" s="192">
        <f t="shared" si="21"/>
        <v>61.53846153846154</v>
      </c>
      <c r="D135" s="162">
        <v>30</v>
      </c>
      <c r="E135" s="192">
        <f t="shared" si="22"/>
        <v>38.46153846153847</v>
      </c>
      <c r="F135" s="206">
        <v>78</v>
      </c>
      <c r="G135" s="162">
        <v>264</v>
      </c>
      <c r="H135" s="192">
        <f t="shared" si="23"/>
        <v>29.545454545454547</v>
      </c>
      <c r="I135" s="162">
        <v>0</v>
      </c>
      <c r="J135" s="187">
        <f t="shared" si="24"/>
        <v>0</v>
      </c>
    </row>
    <row r="136" spans="1:10" s="47" customFormat="1" ht="15" customHeight="1">
      <c r="A136" s="191" t="s">
        <v>258</v>
      </c>
      <c r="B136" s="162">
        <v>269</v>
      </c>
      <c r="C136" s="192">
        <f t="shared" si="21"/>
        <v>53.05719921104537</v>
      </c>
      <c r="D136" s="162">
        <v>238</v>
      </c>
      <c r="E136" s="192">
        <f t="shared" si="22"/>
        <v>46.942800788954635</v>
      </c>
      <c r="F136" s="206">
        <v>507</v>
      </c>
      <c r="G136" s="162">
        <v>1684</v>
      </c>
      <c r="H136" s="192">
        <f t="shared" si="23"/>
        <v>30.10688836104513</v>
      </c>
      <c r="I136" s="162">
        <v>95</v>
      </c>
      <c r="J136" s="192">
        <f t="shared" si="24"/>
        <v>18.73767258382643</v>
      </c>
    </row>
    <row r="137" spans="1:10" s="47" customFormat="1" ht="15" customHeight="1">
      <c r="A137" s="191" t="s">
        <v>292</v>
      </c>
      <c r="B137" s="162">
        <v>111</v>
      </c>
      <c r="C137" s="192">
        <f t="shared" si="21"/>
        <v>50.2262443438914</v>
      </c>
      <c r="D137" s="162">
        <v>110</v>
      </c>
      <c r="E137" s="192">
        <f t="shared" si="22"/>
        <v>49.7737556561086</v>
      </c>
      <c r="F137" s="206">
        <v>221</v>
      </c>
      <c r="G137" s="162">
        <v>927</v>
      </c>
      <c r="H137" s="192">
        <f t="shared" si="23"/>
        <v>23.8403451995685</v>
      </c>
      <c r="I137" s="162">
        <v>62</v>
      </c>
      <c r="J137" s="192">
        <f t="shared" si="24"/>
        <v>28.054298642533936</v>
      </c>
    </row>
    <row r="138" spans="1:10" s="47" customFormat="1" ht="15" customHeight="1">
      <c r="A138" s="191" t="s">
        <v>291</v>
      </c>
      <c r="B138" s="162">
        <v>44</v>
      </c>
      <c r="C138" s="192">
        <f t="shared" si="21"/>
        <v>46.808510638297875</v>
      </c>
      <c r="D138" s="162">
        <v>50</v>
      </c>
      <c r="E138" s="192">
        <f t="shared" si="22"/>
        <v>53.191489361702125</v>
      </c>
      <c r="F138" s="206">
        <v>94</v>
      </c>
      <c r="G138" s="162">
        <v>421</v>
      </c>
      <c r="H138" s="192">
        <f t="shared" si="23"/>
        <v>22.327790973871732</v>
      </c>
      <c r="I138" s="162">
        <v>24</v>
      </c>
      <c r="J138" s="192">
        <f t="shared" si="24"/>
        <v>25.53191489361702</v>
      </c>
    </row>
    <row r="139" spans="1:10" s="47" customFormat="1" ht="15" customHeight="1">
      <c r="A139" s="191" t="s">
        <v>290</v>
      </c>
      <c r="B139" s="162">
        <v>44</v>
      </c>
      <c r="C139" s="192">
        <f t="shared" si="21"/>
        <v>62.857142857142854</v>
      </c>
      <c r="D139" s="162">
        <v>26</v>
      </c>
      <c r="E139" s="192">
        <f t="shared" si="22"/>
        <v>37.142857142857146</v>
      </c>
      <c r="F139" s="206">
        <v>70</v>
      </c>
      <c r="G139" s="162">
        <v>373</v>
      </c>
      <c r="H139" s="192">
        <f t="shared" si="23"/>
        <v>18.766756032171582</v>
      </c>
      <c r="I139" s="162">
        <v>0</v>
      </c>
      <c r="J139" s="187">
        <f t="shared" si="24"/>
        <v>0</v>
      </c>
    </row>
    <row r="140" spans="1:10" s="47" customFormat="1" ht="15" customHeight="1">
      <c r="A140" s="191" t="s">
        <v>289</v>
      </c>
      <c r="B140" s="162">
        <v>42</v>
      </c>
      <c r="C140" s="192">
        <f t="shared" si="21"/>
        <v>60</v>
      </c>
      <c r="D140" s="162">
        <v>28</v>
      </c>
      <c r="E140" s="192">
        <f t="shared" si="22"/>
        <v>40</v>
      </c>
      <c r="F140" s="206">
        <v>70</v>
      </c>
      <c r="G140" s="162">
        <v>208</v>
      </c>
      <c r="H140" s="192">
        <f t="shared" si="23"/>
        <v>33.65384615384615</v>
      </c>
      <c r="I140" s="162">
        <v>27</v>
      </c>
      <c r="J140" s="192">
        <f t="shared" si="24"/>
        <v>38.57142857142858</v>
      </c>
    </row>
    <row r="141" spans="1:10" s="47" customFormat="1" ht="15" customHeight="1">
      <c r="A141" s="191" t="s">
        <v>288</v>
      </c>
      <c r="B141" s="162">
        <v>24</v>
      </c>
      <c r="C141" s="192">
        <f t="shared" si="21"/>
        <v>57.14285714285714</v>
      </c>
      <c r="D141" s="162">
        <v>18</v>
      </c>
      <c r="E141" s="192">
        <f t="shared" si="22"/>
        <v>42.857142857142854</v>
      </c>
      <c r="F141" s="206">
        <v>42</v>
      </c>
      <c r="G141" s="162">
        <v>259</v>
      </c>
      <c r="H141" s="192">
        <f t="shared" si="23"/>
        <v>16.216216216216218</v>
      </c>
      <c r="I141" s="162">
        <v>14</v>
      </c>
      <c r="J141" s="192">
        <f t="shared" si="24"/>
        <v>33.33333333333333</v>
      </c>
    </row>
    <row r="142" spans="1:10" s="47" customFormat="1" ht="15" customHeight="1">
      <c r="A142" s="191" t="s">
        <v>287</v>
      </c>
      <c r="B142" s="162">
        <v>45</v>
      </c>
      <c r="C142" s="192">
        <f t="shared" si="21"/>
        <v>46.875</v>
      </c>
      <c r="D142" s="162">
        <v>51</v>
      </c>
      <c r="E142" s="192">
        <f t="shared" si="22"/>
        <v>53.125</v>
      </c>
      <c r="F142" s="206">
        <v>96</v>
      </c>
      <c r="G142" s="162">
        <v>397</v>
      </c>
      <c r="H142" s="192">
        <f t="shared" si="23"/>
        <v>24.181360201511335</v>
      </c>
      <c r="I142" s="162">
        <v>39</v>
      </c>
      <c r="J142" s="192">
        <f t="shared" si="24"/>
        <v>40.625</v>
      </c>
    </row>
    <row r="143" spans="1:10" s="47" customFormat="1" ht="15" customHeight="1">
      <c r="A143" s="191" t="s">
        <v>286</v>
      </c>
      <c r="B143" s="162">
        <v>57</v>
      </c>
      <c r="C143" s="192">
        <f t="shared" si="21"/>
        <v>56.99999999999999</v>
      </c>
      <c r="D143" s="162">
        <v>43</v>
      </c>
      <c r="E143" s="192">
        <f t="shared" si="22"/>
        <v>43</v>
      </c>
      <c r="F143" s="206">
        <v>100</v>
      </c>
      <c r="G143" s="162">
        <v>458</v>
      </c>
      <c r="H143" s="192">
        <f t="shared" si="23"/>
        <v>21.83406113537118</v>
      </c>
      <c r="I143" s="162">
        <v>21</v>
      </c>
      <c r="J143" s="192">
        <f t="shared" si="24"/>
        <v>21</v>
      </c>
    </row>
    <row r="144" spans="1:10" s="47" customFormat="1" ht="15" customHeight="1">
      <c r="A144" s="191" t="s">
        <v>257</v>
      </c>
      <c r="B144" s="162">
        <v>137</v>
      </c>
      <c r="C144" s="192">
        <f t="shared" si="21"/>
        <v>54.800000000000004</v>
      </c>
      <c r="D144" s="162">
        <v>113</v>
      </c>
      <c r="E144" s="192">
        <f t="shared" si="22"/>
        <v>45.2</v>
      </c>
      <c r="F144" s="206">
        <v>250</v>
      </c>
      <c r="G144" s="162">
        <v>937</v>
      </c>
      <c r="H144" s="192">
        <f t="shared" si="23"/>
        <v>26.680896478121664</v>
      </c>
      <c r="I144" s="162">
        <v>116</v>
      </c>
      <c r="J144" s="192">
        <f t="shared" si="24"/>
        <v>46.400000000000006</v>
      </c>
    </row>
    <row r="145" spans="1:10" s="47" customFormat="1" ht="15" customHeight="1">
      <c r="A145" s="191" t="s">
        <v>285</v>
      </c>
      <c r="B145" s="162">
        <v>3</v>
      </c>
      <c r="C145" s="192">
        <f t="shared" si="21"/>
        <v>42.857142857142854</v>
      </c>
      <c r="D145" s="162">
        <v>4</v>
      </c>
      <c r="E145" s="192">
        <f t="shared" si="22"/>
        <v>57.14285714285714</v>
      </c>
      <c r="F145" s="206">
        <v>7</v>
      </c>
      <c r="G145" s="162">
        <v>37</v>
      </c>
      <c r="H145" s="192">
        <f t="shared" si="23"/>
        <v>18.91891891891892</v>
      </c>
      <c r="I145" s="162">
        <v>7</v>
      </c>
      <c r="J145" s="192">
        <f t="shared" si="24"/>
        <v>100</v>
      </c>
    </row>
    <row r="146" spans="1:10" s="47" customFormat="1" ht="15" customHeight="1">
      <c r="A146" s="191" t="s">
        <v>312</v>
      </c>
      <c r="B146" s="162">
        <v>3</v>
      </c>
      <c r="C146" s="192">
        <f t="shared" si="21"/>
        <v>27.27272727272727</v>
      </c>
      <c r="D146" s="162">
        <v>8</v>
      </c>
      <c r="E146" s="192">
        <f t="shared" si="22"/>
        <v>72.72727272727273</v>
      </c>
      <c r="F146" s="206">
        <v>11</v>
      </c>
      <c r="G146" s="162">
        <v>111</v>
      </c>
      <c r="H146" s="192">
        <f t="shared" si="23"/>
        <v>9.90990990990991</v>
      </c>
      <c r="I146" s="162">
        <v>4</v>
      </c>
      <c r="J146" s="192">
        <f t="shared" si="24"/>
        <v>36.36363636363637</v>
      </c>
    </row>
    <row r="147" spans="1:10" s="47" customFormat="1" ht="15" customHeight="1">
      <c r="A147" s="191" t="s">
        <v>256</v>
      </c>
      <c r="B147" s="162">
        <v>53</v>
      </c>
      <c r="C147" s="192">
        <f t="shared" si="21"/>
        <v>50.476190476190474</v>
      </c>
      <c r="D147" s="162">
        <v>52</v>
      </c>
      <c r="E147" s="192">
        <f t="shared" si="22"/>
        <v>49.523809523809526</v>
      </c>
      <c r="F147" s="206">
        <v>105</v>
      </c>
      <c r="G147" s="162">
        <v>477</v>
      </c>
      <c r="H147" s="192">
        <f t="shared" si="23"/>
        <v>22.0125786163522</v>
      </c>
      <c r="I147" s="162">
        <v>18</v>
      </c>
      <c r="J147" s="192">
        <f t="shared" si="24"/>
        <v>17.142857142857142</v>
      </c>
    </row>
    <row r="148" spans="1:10" s="47" customFormat="1" ht="15" customHeight="1">
      <c r="A148" s="191" t="s">
        <v>311</v>
      </c>
      <c r="B148" s="162">
        <v>11</v>
      </c>
      <c r="C148" s="192">
        <f t="shared" si="21"/>
        <v>50</v>
      </c>
      <c r="D148" s="162">
        <v>11</v>
      </c>
      <c r="E148" s="192">
        <f t="shared" si="22"/>
        <v>50</v>
      </c>
      <c r="F148" s="206">
        <v>22</v>
      </c>
      <c r="G148" s="162">
        <v>92</v>
      </c>
      <c r="H148" s="192">
        <f t="shared" si="23"/>
        <v>23.91304347826087</v>
      </c>
      <c r="I148" s="162">
        <v>6</v>
      </c>
      <c r="J148" s="192">
        <f t="shared" si="24"/>
        <v>27.27272727272727</v>
      </c>
    </row>
    <row r="149" spans="1:10" s="47" customFormat="1" ht="15" customHeight="1">
      <c r="A149" s="191" t="s">
        <v>284</v>
      </c>
      <c r="B149" s="162">
        <v>25</v>
      </c>
      <c r="C149" s="192">
        <f t="shared" si="21"/>
        <v>54.347826086956516</v>
      </c>
      <c r="D149" s="162">
        <v>21</v>
      </c>
      <c r="E149" s="192">
        <f t="shared" si="22"/>
        <v>45.65217391304348</v>
      </c>
      <c r="F149" s="206">
        <v>46</v>
      </c>
      <c r="G149" s="162">
        <v>154</v>
      </c>
      <c r="H149" s="192">
        <f t="shared" si="23"/>
        <v>29.87012987012987</v>
      </c>
      <c r="I149" s="162">
        <v>28</v>
      </c>
      <c r="J149" s="192">
        <f t="shared" si="24"/>
        <v>60.86956521739131</v>
      </c>
    </row>
    <row r="150" spans="1:10" s="47" customFormat="1" ht="15" customHeight="1">
      <c r="A150" s="191" t="s">
        <v>255</v>
      </c>
      <c r="B150" s="162">
        <v>70</v>
      </c>
      <c r="C150" s="192">
        <f t="shared" si="21"/>
        <v>53.03030303030303</v>
      </c>
      <c r="D150" s="162">
        <v>62</v>
      </c>
      <c r="E150" s="192">
        <f t="shared" si="22"/>
        <v>46.96969696969697</v>
      </c>
      <c r="F150" s="206">
        <v>132</v>
      </c>
      <c r="G150" s="162">
        <v>596</v>
      </c>
      <c r="H150" s="192">
        <f t="shared" si="23"/>
        <v>22.14765100671141</v>
      </c>
      <c r="I150" s="162">
        <v>55</v>
      </c>
      <c r="J150" s="192">
        <f t="shared" si="24"/>
        <v>41.66666666666667</v>
      </c>
    </row>
    <row r="151" spans="1:10" s="47" customFormat="1" ht="15" customHeight="1">
      <c r="A151" s="191" t="s">
        <v>92</v>
      </c>
      <c r="B151" s="162">
        <v>842</v>
      </c>
      <c r="C151" s="192">
        <f t="shared" si="21"/>
        <v>52.46105919003116</v>
      </c>
      <c r="D151" s="162">
        <v>763</v>
      </c>
      <c r="E151" s="192">
        <f t="shared" si="22"/>
        <v>47.53894080996885</v>
      </c>
      <c r="F151" s="206">
        <v>1605</v>
      </c>
      <c r="G151" s="162">
        <v>4868</v>
      </c>
      <c r="H151" s="192">
        <f t="shared" si="23"/>
        <v>32.970419063270334</v>
      </c>
      <c r="I151" s="162">
        <v>382</v>
      </c>
      <c r="J151" s="192">
        <f t="shared" si="24"/>
        <v>23.8006230529595</v>
      </c>
    </row>
    <row r="152" spans="1:10" s="47" customFormat="1" ht="15" customHeight="1">
      <c r="A152" s="191" t="s">
        <v>254</v>
      </c>
      <c r="B152" s="162">
        <v>38</v>
      </c>
      <c r="C152" s="192">
        <f t="shared" si="21"/>
        <v>54.285714285714285</v>
      </c>
      <c r="D152" s="162">
        <v>32</v>
      </c>
      <c r="E152" s="192">
        <f t="shared" si="22"/>
        <v>45.714285714285715</v>
      </c>
      <c r="F152" s="206">
        <v>70</v>
      </c>
      <c r="G152" s="162">
        <v>454</v>
      </c>
      <c r="H152" s="192">
        <f t="shared" si="23"/>
        <v>15.418502202643172</v>
      </c>
      <c r="I152" s="162">
        <v>22</v>
      </c>
      <c r="J152" s="192">
        <f t="shared" si="24"/>
        <v>31.428571428571427</v>
      </c>
    </row>
    <row r="153" spans="1:10" s="47" customFormat="1" ht="15" customHeight="1">
      <c r="A153" s="191" t="s">
        <v>283</v>
      </c>
      <c r="B153" s="162">
        <v>32</v>
      </c>
      <c r="C153" s="192">
        <f t="shared" si="21"/>
        <v>55.172413793103445</v>
      </c>
      <c r="D153" s="162">
        <v>26</v>
      </c>
      <c r="E153" s="192">
        <f t="shared" si="22"/>
        <v>44.827586206896555</v>
      </c>
      <c r="F153" s="206">
        <v>58</v>
      </c>
      <c r="G153" s="162">
        <v>323</v>
      </c>
      <c r="H153" s="192">
        <f t="shared" si="23"/>
        <v>17.956656346749224</v>
      </c>
      <c r="I153" s="162">
        <v>6</v>
      </c>
      <c r="J153" s="192">
        <f t="shared" si="24"/>
        <v>10.344827586206897</v>
      </c>
    </row>
    <row r="154" spans="1:10" s="47" customFormat="1" ht="15" customHeight="1">
      <c r="A154" s="191" t="s">
        <v>253</v>
      </c>
      <c r="B154" s="162">
        <v>40</v>
      </c>
      <c r="C154" s="192">
        <f t="shared" si="21"/>
        <v>56.33802816901409</v>
      </c>
      <c r="D154" s="162">
        <v>31</v>
      </c>
      <c r="E154" s="192">
        <f t="shared" si="22"/>
        <v>43.66197183098591</v>
      </c>
      <c r="F154" s="206">
        <v>71</v>
      </c>
      <c r="G154" s="162">
        <v>531</v>
      </c>
      <c r="H154" s="192">
        <f t="shared" si="23"/>
        <v>13.370998116760829</v>
      </c>
      <c r="I154" s="162">
        <v>20</v>
      </c>
      <c r="J154" s="192">
        <f t="shared" si="24"/>
        <v>28.169014084507044</v>
      </c>
    </row>
    <row r="155" spans="1:10" s="47" customFormat="1" ht="15" customHeight="1">
      <c r="A155" s="191" t="s">
        <v>282</v>
      </c>
      <c r="B155" s="162">
        <v>25</v>
      </c>
      <c r="C155" s="192">
        <f t="shared" si="21"/>
        <v>59.523809523809526</v>
      </c>
      <c r="D155" s="162">
        <v>17</v>
      </c>
      <c r="E155" s="192">
        <f t="shared" si="22"/>
        <v>40.476190476190474</v>
      </c>
      <c r="F155" s="206">
        <v>42</v>
      </c>
      <c r="G155" s="162">
        <v>180</v>
      </c>
      <c r="H155" s="192">
        <f t="shared" si="23"/>
        <v>23.333333333333332</v>
      </c>
      <c r="I155" s="162">
        <v>0</v>
      </c>
      <c r="J155" s="187">
        <f t="shared" si="24"/>
        <v>0</v>
      </c>
    </row>
    <row r="156" spans="1:10" s="47" customFormat="1" ht="15" customHeight="1">
      <c r="A156" s="191" t="s">
        <v>281</v>
      </c>
      <c r="B156" s="162">
        <v>28</v>
      </c>
      <c r="C156" s="192">
        <f t="shared" si="21"/>
        <v>57.14285714285714</v>
      </c>
      <c r="D156" s="162">
        <v>21</v>
      </c>
      <c r="E156" s="192">
        <f t="shared" si="22"/>
        <v>42.857142857142854</v>
      </c>
      <c r="F156" s="206">
        <v>49</v>
      </c>
      <c r="G156" s="162">
        <v>152</v>
      </c>
      <c r="H156" s="192">
        <f t="shared" si="23"/>
        <v>32.23684210526316</v>
      </c>
      <c r="I156" s="162">
        <v>13</v>
      </c>
      <c r="J156" s="192">
        <f t="shared" si="24"/>
        <v>26.53061224489796</v>
      </c>
    </row>
    <row r="157" spans="1:10" s="47" customFormat="1" ht="15" customHeight="1">
      <c r="A157" s="191" t="s">
        <v>280</v>
      </c>
      <c r="B157" s="162">
        <v>14</v>
      </c>
      <c r="C157" s="192">
        <f t="shared" si="21"/>
        <v>41.17647058823529</v>
      </c>
      <c r="D157" s="162">
        <v>20</v>
      </c>
      <c r="E157" s="192">
        <f t="shared" si="22"/>
        <v>58.82352941176471</v>
      </c>
      <c r="F157" s="206">
        <v>34</v>
      </c>
      <c r="G157" s="162">
        <v>289</v>
      </c>
      <c r="H157" s="192">
        <f t="shared" si="23"/>
        <v>11.76470588235294</v>
      </c>
      <c r="I157" s="162">
        <v>13</v>
      </c>
      <c r="J157" s="192">
        <f t="shared" si="24"/>
        <v>38.23529411764706</v>
      </c>
    </row>
    <row r="158" spans="1:10" s="47" customFormat="1" ht="15" customHeight="1">
      <c r="A158" s="191" t="s">
        <v>279</v>
      </c>
      <c r="B158" s="162">
        <v>14</v>
      </c>
      <c r="C158" s="192">
        <f t="shared" si="21"/>
        <v>58.333333333333336</v>
      </c>
      <c r="D158" s="162">
        <v>10</v>
      </c>
      <c r="E158" s="192">
        <f t="shared" si="22"/>
        <v>41.66666666666667</v>
      </c>
      <c r="F158" s="206">
        <v>24</v>
      </c>
      <c r="G158" s="162">
        <v>125</v>
      </c>
      <c r="H158" s="192">
        <f t="shared" si="23"/>
        <v>19.2</v>
      </c>
      <c r="I158" s="162">
        <v>5</v>
      </c>
      <c r="J158" s="192">
        <f t="shared" si="24"/>
        <v>20.833333333333336</v>
      </c>
    </row>
    <row r="159" spans="1:10" s="47" customFormat="1" ht="15" customHeight="1">
      <c r="A159" s="191" t="s">
        <v>278</v>
      </c>
      <c r="B159" s="162">
        <v>13</v>
      </c>
      <c r="C159" s="192">
        <f t="shared" si="21"/>
        <v>46.42857142857143</v>
      </c>
      <c r="D159" s="162">
        <v>15</v>
      </c>
      <c r="E159" s="192">
        <f t="shared" si="22"/>
        <v>53.57142857142857</v>
      </c>
      <c r="F159" s="206">
        <v>28</v>
      </c>
      <c r="G159" s="162">
        <v>162</v>
      </c>
      <c r="H159" s="192">
        <f t="shared" si="23"/>
        <v>17.28395061728395</v>
      </c>
      <c r="I159" s="162">
        <v>8</v>
      </c>
      <c r="J159" s="192">
        <f t="shared" si="24"/>
        <v>28.57142857142857</v>
      </c>
    </row>
    <row r="160" spans="1:10" s="47" customFormat="1" ht="15" customHeight="1">
      <c r="A160" s="191" t="s">
        <v>277</v>
      </c>
      <c r="B160" s="162">
        <v>165</v>
      </c>
      <c r="C160" s="192">
        <f t="shared" si="21"/>
        <v>51.724137931034484</v>
      </c>
      <c r="D160" s="162">
        <v>154</v>
      </c>
      <c r="E160" s="192">
        <f t="shared" si="22"/>
        <v>48.275862068965516</v>
      </c>
      <c r="F160" s="206">
        <v>319</v>
      </c>
      <c r="G160" s="162">
        <v>1157</v>
      </c>
      <c r="H160" s="192">
        <f t="shared" si="23"/>
        <v>27.571305099394987</v>
      </c>
      <c r="I160" s="162">
        <v>86</v>
      </c>
      <c r="J160" s="192">
        <f t="shared" si="24"/>
        <v>26.959247648902824</v>
      </c>
    </row>
    <row r="161" spans="1:10" s="47" customFormat="1" ht="15" customHeight="1">
      <c r="A161" s="191" t="s">
        <v>276</v>
      </c>
      <c r="B161" s="162">
        <v>23</v>
      </c>
      <c r="C161" s="192">
        <f t="shared" si="21"/>
        <v>46.93877551020408</v>
      </c>
      <c r="D161" s="162">
        <v>26</v>
      </c>
      <c r="E161" s="192">
        <f t="shared" si="22"/>
        <v>53.06122448979592</v>
      </c>
      <c r="F161" s="206">
        <v>49</v>
      </c>
      <c r="G161" s="162">
        <v>245</v>
      </c>
      <c r="H161" s="192">
        <f t="shared" si="23"/>
        <v>20</v>
      </c>
      <c r="I161" s="162">
        <v>0</v>
      </c>
      <c r="J161" s="187">
        <f t="shared" si="24"/>
        <v>0</v>
      </c>
    </row>
    <row r="162" spans="1:10" s="47" customFormat="1" ht="15" customHeight="1">
      <c r="A162" s="191" t="s">
        <v>252</v>
      </c>
      <c r="B162" s="162">
        <v>77</v>
      </c>
      <c r="C162" s="192">
        <f t="shared" si="21"/>
        <v>51.67785234899329</v>
      </c>
      <c r="D162" s="162">
        <v>72</v>
      </c>
      <c r="E162" s="192">
        <f t="shared" si="22"/>
        <v>48.322147651006716</v>
      </c>
      <c r="F162" s="206">
        <v>149</v>
      </c>
      <c r="G162" s="162">
        <v>466</v>
      </c>
      <c r="H162" s="192">
        <f t="shared" si="23"/>
        <v>31.97424892703863</v>
      </c>
      <c r="I162" s="162">
        <v>40</v>
      </c>
      <c r="J162" s="192">
        <f t="shared" si="24"/>
        <v>26.845637583892618</v>
      </c>
    </row>
    <row r="163" spans="1:10" s="52" customFormat="1" ht="34.5" customHeight="1">
      <c r="A163" s="446" t="s">
        <v>133</v>
      </c>
      <c r="B163" s="440" t="s">
        <v>81</v>
      </c>
      <c r="C163" s="440"/>
      <c r="D163" s="440" t="s">
        <v>82</v>
      </c>
      <c r="E163" s="440"/>
      <c r="F163" s="440" t="s">
        <v>83</v>
      </c>
      <c r="G163" s="441" t="s">
        <v>410</v>
      </c>
      <c r="H163" s="442" t="s">
        <v>103</v>
      </c>
      <c r="I163" s="440" t="s">
        <v>181</v>
      </c>
      <c r="J163" s="442" t="s">
        <v>307</v>
      </c>
    </row>
    <row r="164" spans="1:10" s="52" customFormat="1" ht="34.5" customHeight="1">
      <c r="A164" s="447"/>
      <c r="B164" s="227" t="s">
        <v>85</v>
      </c>
      <c r="C164" s="228" t="s">
        <v>66</v>
      </c>
      <c r="D164" s="227" t="s">
        <v>85</v>
      </c>
      <c r="E164" s="228" t="s">
        <v>66</v>
      </c>
      <c r="F164" s="440"/>
      <c r="G164" s="441"/>
      <c r="H164" s="442"/>
      <c r="I164" s="440"/>
      <c r="J164" s="442"/>
    </row>
    <row r="165" spans="1:10" s="47" customFormat="1" ht="15" customHeight="1">
      <c r="A165" s="191" t="s">
        <v>275</v>
      </c>
      <c r="B165" s="162">
        <v>41</v>
      </c>
      <c r="C165" s="192">
        <f>B165/F165*100</f>
        <v>58.57142857142858</v>
      </c>
      <c r="D165" s="162">
        <v>29</v>
      </c>
      <c r="E165" s="192">
        <f>D165/F165*100</f>
        <v>41.42857142857143</v>
      </c>
      <c r="F165" s="206">
        <v>70</v>
      </c>
      <c r="G165" s="162">
        <v>305</v>
      </c>
      <c r="H165" s="192">
        <f>F165/G165*100</f>
        <v>22.950819672131146</v>
      </c>
      <c r="I165" s="162">
        <v>0</v>
      </c>
      <c r="J165" s="187">
        <f>I165/F165*100</f>
        <v>0</v>
      </c>
    </row>
    <row r="166" spans="1:10" s="47" customFormat="1" ht="15" customHeight="1">
      <c r="A166" s="191" t="s">
        <v>274</v>
      </c>
      <c r="B166" s="162">
        <v>111</v>
      </c>
      <c r="C166" s="192">
        <f>B166/F166*100</f>
        <v>55.50000000000001</v>
      </c>
      <c r="D166" s="162">
        <v>89</v>
      </c>
      <c r="E166" s="192">
        <f>D166/F166*100</f>
        <v>44.5</v>
      </c>
      <c r="F166" s="206">
        <v>200</v>
      </c>
      <c r="G166" s="162">
        <v>635</v>
      </c>
      <c r="H166" s="192">
        <f>F166/G166*100</f>
        <v>31.496062992125985</v>
      </c>
      <c r="I166" s="162">
        <v>25</v>
      </c>
      <c r="J166" s="192">
        <f>I166/F166*100</f>
        <v>12.5</v>
      </c>
    </row>
    <row r="167" spans="1:10" s="47" customFormat="1" ht="15" customHeight="1">
      <c r="A167" s="191" t="s">
        <v>310</v>
      </c>
      <c r="B167" s="162">
        <v>6</v>
      </c>
      <c r="C167" s="192">
        <f>B167/F167*100</f>
        <v>46.15384615384615</v>
      </c>
      <c r="D167" s="162">
        <v>7</v>
      </c>
      <c r="E167" s="192">
        <f>D167/F167*100</f>
        <v>53.84615384615385</v>
      </c>
      <c r="F167" s="206">
        <v>13</v>
      </c>
      <c r="G167" s="162">
        <v>105</v>
      </c>
      <c r="H167" s="192">
        <f>F167/G167*100</f>
        <v>12.380952380952381</v>
      </c>
      <c r="I167" s="162">
        <v>7</v>
      </c>
      <c r="J167" s="192">
        <f>I167/F167*100</f>
        <v>53.84615384615385</v>
      </c>
    </row>
    <row r="168" spans="1:10" s="55" customFormat="1" ht="18.75" customHeight="1">
      <c r="A168" s="226" t="s">
        <v>93</v>
      </c>
      <c r="B168" s="199">
        <f>SUM(B133:B167)</f>
        <v>2510</v>
      </c>
      <c r="C168" s="200">
        <f>B168/F168*100</f>
        <v>53.087986463620986</v>
      </c>
      <c r="D168" s="199">
        <f>SUM(D133:D167)</f>
        <v>2218</v>
      </c>
      <c r="E168" s="200">
        <f>D168/F168*100</f>
        <v>46.91201353637902</v>
      </c>
      <c r="F168" s="201">
        <f>SUM(F133:F167)</f>
        <v>4728</v>
      </c>
      <c r="G168" s="199">
        <f>SUM(G133:G167)</f>
        <v>17836</v>
      </c>
      <c r="H168" s="202">
        <f>F168/G168*100</f>
        <v>26.50818569185916</v>
      </c>
      <c r="I168" s="199">
        <f>SUM(I133:I167)</f>
        <v>1151</v>
      </c>
      <c r="J168" s="202">
        <f>I168/F168*100</f>
        <v>24.344331641285958</v>
      </c>
    </row>
    <row r="169" spans="1:6" s="51" customFormat="1" ht="12.75">
      <c r="A169" s="81"/>
      <c r="B169" s="77"/>
      <c r="C169" s="90"/>
      <c r="D169" s="77"/>
      <c r="E169" s="90"/>
      <c r="F169" s="77"/>
    </row>
    <row r="170" spans="1:6" s="51" customFormat="1" ht="12.75">
      <c r="A170" s="86" t="s">
        <v>104</v>
      </c>
      <c r="B170" s="77"/>
      <c r="C170" s="90"/>
      <c r="D170" s="77"/>
      <c r="E170" s="90"/>
      <c r="F170" s="77"/>
    </row>
    <row r="171" spans="1:8" s="46" customFormat="1" ht="12.75">
      <c r="A171" s="76"/>
      <c r="B171" s="77"/>
      <c r="C171" s="78"/>
      <c r="D171" s="79"/>
      <c r="E171" s="67"/>
      <c r="F171" s="77"/>
      <c r="G171" s="67"/>
      <c r="H171" s="15"/>
    </row>
    <row r="172" spans="1:10" ht="36.75" customHeight="1">
      <c r="A172" s="1" t="s">
        <v>80</v>
      </c>
      <c r="B172" s="443" t="s">
        <v>483</v>
      </c>
      <c r="C172" s="444"/>
      <c r="D172" s="444"/>
      <c r="E172" s="444"/>
      <c r="F172" s="444"/>
      <c r="G172" s="444"/>
      <c r="H172" s="444"/>
      <c r="I172" s="444"/>
      <c r="J172" s="445"/>
    </row>
    <row r="173" spans="1:10" s="52" customFormat="1" ht="26.25" customHeight="1">
      <c r="A173" s="446" t="s">
        <v>133</v>
      </c>
      <c r="B173" s="440" t="s">
        <v>81</v>
      </c>
      <c r="C173" s="440"/>
      <c r="D173" s="440" t="s">
        <v>82</v>
      </c>
      <c r="E173" s="440"/>
      <c r="F173" s="440" t="s">
        <v>83</v>
      </c>
      <c r="G173" s="441" t="s">
        <v>410</v>
      </c>
      <c r="H173" s="442" t="s">
        <v>103</v>
      </c>
      <c r="I173" s="440" t="s">
        <v>181</v>
      </c>
      <c r="J173" s="442" t="s">
        <v>307</v>
      </c>
    </row>
    <row r="174" spans="1:10" s="52" customFormat="1" ht="38.25" customHeight="1">
      <c r="A174" s="447"/>
      <c r="B174" s="227" t="s">
        <v>85</v>
      </c>
      <c r="C174" s="228" t="s">
        <v>66</v>
      </c>
      <c r="D174" s="227" t="s">
        <v>85</v>
      </c>
      <c r="E174" s="228" t="s">
        <v>66</v>
      </c>
      <c r="F174" s="440"/>
      <c r="G174" s="441"/>
      <c r="H174" s="442"/>
      <c r="I174" s="440"/>
      <c r="J174" s="442"/>
    </row>
    <row r="175" spans="1:10" s="47" customFormat="1" ht="15" customHeight="1">
      <c r="A175" s="191" t="s">
        <v>136</v>
      </c>
      <c r="B175" s="162">
        <v>59</v>
      </c>
      <c r="C175" s="192">
        <f aca="true" t="shared" si="25" ref="C175:C204">B175/F175*100</f>
        <v>64.13043478260869</v>
      </c>
      <c r="D175" s="162">
        <v>33</v>
      </c>
      <c r="E175" s="192">
        <f aca="true" t="shared" si="26" ref="E175:E204">D175/F175*100</f>
        <v>35.869565217391305</v>
      </c>
      <c r="F175" s="206">
        <v>92</v>
      </c>
      <c r="G175" s="162">
        <v>339</v>
      </c>
      <c r="H175" s="192">
        <f aca="true" t="shared" si="27" ref="H175:H204">F175/G175*100</f>
        <v>27.13864306784661</v>
      </c>
      <c r="I175" s="162">
        <v>23</v>
      </c>
      <c r="J175" s="192">
        <f aca="true" t="shared" si="28" ref="J175:J204">I175/F175*100</f>
        <v>25</v>
      </c>
    </row>
    <row r="176" spans="1:10" s="47" customFormat="1" ht="15" customHeight="1">
      <c r="A176" s="191" t="s">
        <v>137</v>
      </c>
      <c r="B176" s="162">
        <v>66</v>
      </c>
      <c r="C176" s="192">
        <f t="shared" si="25"/>
        <v>54.09836065573771</v>
      </c>
      <c r="D176" s="162">
        <v>56</v>
      </c>
      <c r="E176" s="192">
        <f t="shared" si="26"/>
        <v>45.90163934426229</v>
      </c>
      <c r="F176" s="206">
        <v>122</v>
      </c>
      <c r="G176" s="162">
        <v>313</v>
      </c>
      <c r="H176" s="192">
        <f t="shared" si="27"/>
        <v>38.977635782747605</v>
      </c>
      <c r="I176" s="162">
        <v>19</v>
      </c>
      <c r="J176" s="192">
        <f t="shared" si="28"/>
        <v>15.573770491803279</v>
      </c>
    </row>
    <row r="177" spans="1:10" s="47" customFormat="1" ht="15" customHeight="1">
      <c r="A177" s="191" t="s">
        <v>138</v>
      </c>
      <c r="B177" s="162">
        <v>24</v>
      </c>
      <c r="C177" s="192">
        <f t="shared" si="25"/>
        <v>57.14285714285714</v>
      </c>
      <c r="D177" s="162">
        <v>18</v>
      </c>
      <c r="E177" s="192">
        <f t="shared" si="26"/>
        <v>42.857142857142854</v>
      </c>
      <c r="F177" s="206">
        <v>42</v>
      </c>
      <c r="G177" s="162">
        <v>173</v>
      </c>
      <c r="H177" s="192">
        <f t="shared" si="27"/>
        <v>24.277456647398843</v>
      </c>
      <c r="I177" s="162">
        <v>0</v>
      </c>
      <c r="J177" s="187">
        <f t="shared" si="28"/>
        <v>0</v>
      </c>
    </row>
    <row r="178" spans="1:10" s="47" customFormat="1" ht="15" customHeight="1">
      <c r="A178" s="191" t="s">
        <v>139</v>
      </c>
      <c r="B178" s="162">
        <v>18</v>
      </c>
      <c r="C178" s="192">
        <f t="shared" si="25"/>
        <v>50</v>
      </c>
      <c r="D178" s="162">
        <v>18</v>
      </c>
      <c r="E178" s="192">
        <f t="shared" si="26"/>
        <v>50</v>
      </c>
      <c r="F178" s="206">
        <v>36</v>
      </c>
      <c r="G178" s="162">
        <v>205</v>
      </c>
      <c r="H178" s="192">
        <f t="shared" si="27"/>
        <v>17.560975609756095</v>
      </c>
      <c r="I178" s="162">
        <v>0</v>
      </c>
      <c r="J178" s="187">
        <f t="shared" si="28"/>
        <v>0</v>
      </c>
    </row>
    <row r="179" spans="1:10" s="47" customFormat="1" ht="15" customHeight="1">
      <c r="A179" s="191" t="s">
        <v>140</v>
      </c>
      <c r="B179" s="162">
        <v>20</v>
      </c>
      <c r="C179" s="192">
        <f t="shared" si="25"/>
        <v>52.63157894736842</v>
      </c>
      <c r="D179" s="162">
        <v>18</v>
      </c>
      <c r="E179" s="192">
        <f t="shared" si="26"/>
        <v>47.368421052631575</v>
      </c>
      <c r="F179" s="206">
        <v>38</v>
      </c>
      <c r="G179" s="162">
        <v>114</v>
      </c>
      <c r="H179" s="192">
        <f t="shared" si="27"/>
        <v>33.33333333333333</v>
      </c>
      <c r="I179" s="162">
        <v>0</v>
      </c>
      <c r="J179" s="187">
        <f t="shared" si="28"/>
        <v>0</v>
      </c>
    </row>
    <row r="180" spans="1:10" s="47" customFormat="1" ht="15" customHeight="1">
      <c r="A180" s="191" t="s">
        <v>94</v>
      </c>
      <c r="B180" s="162">
        <v>1488</v>
      </c>
      <c r="C180" s="192">
        <f t="shared" si="25"/>
        <v>51.45228215767634</v>
      </c>
      <c r="D180" s="162">
        <v>1404</v>
      </c>
      <c r="E180" s="192">
        <f t="shared" si="26"/>
        <v>48.54771784232365</v>
      </c>
      <c r="F180" s="206">
        <v>2892</v>
      </c>
      <c r="G180" s="162">
        <v>8490</v>
      </c>
      <c r="H180" s="192">
        <f t="shared" si="27"/>
        <v>34.063604240282686</v>
      </c>
      <c r="I180" s="162">
        <v>329</v>
      </c>
      <c r="J180" s="192">
        <f t="shared" si="28"/>
        <v>11.376210235131397</v>
      </c>
    </row>
    <row r="181" spans="1:10" s="47" customFormat="1" ht="15" customHeight="1">
      <c r="A181" s="191" t="s">
        <v>141</v>
      </c>
      <c r="B181" s="162">
        <v>24</v>
      </c>
      <c r="C181" s="192">
        <f t="shared" si="25"/>
        <v>60</v>
      </c>
      <c r="D181" s="162">
        <v>16</v>
      </c>
      <c r="E181" s="192">
        <f t="shared" si="26"/>
        <v>40</v>
      </c>
      <c r="F181" s="206">
        <v>40</v>
      </c>
      <c r="G181" s="162">
        <v>117</v>
      </c>
      <c r="H181" s="192">
        <f t="shared" si="27"/>
        <v>34.18803418803419</v>
      </c>
      <c r="I181" s="162">
        <v>15</v>
      </c>
      <c r="J181" s="192">
        <f t="shared" si="28"/>
        <v>37.5</v>
      </c>
    </row>
    <row r="182" spans="1:10" s="47" customFormat="1" ht="15" customHeight="1">
      <c r="A182" s="191" t="s">
        <v>142</v>
      </c>
      <c r="B182" s="162">
        <v>50</v>
      </c>
      <c r="C182" s="192">
        <f t="shared" si="25"/>
        <v>56.81818181818182</v>
      </c>
      <c r="D182" s="162">
        <v>38</v>
      </c>
      <c r="E182" s="192">
        <f t="shared" si="26"/>
        <v>43.18181818181818</v>
      </c>
      <c r="F182" s="206">
        <v>88</v>
      </c>
      <c r="G182" s="162">
        <v>473</v>
      </c>
      <c r="H182" s="192">
        <f t="shared" si="27"/>
        <v>18.6046511627907</v>
      </c>
      <c r="I182" s="162">
        <v>0</v>
      </c>
      <c r="J182" s="187">
        <f t="shared" si="28"/>
        <v>0</v>
      </c>
    </row>
    <row r="183" spans="1:10" s="47" customFormat="1" ht="15" customHeight="1">
      <c r="A183" s="191" t="s">
        <v>143</v>
      </c>
      <c r="B183" s="162">
        <v>67</v>
      </c>
      <c r="C183" s="192">
        <f t="shared" si="25"/>
        <v>52.34375</v>
      </c>
      <c r="D183" s="162">
        <v>61</v>
      </c>
      <c r="E183" s="192">
        <f t="shared" si="26"/>
        <v>47.65625</v>
      </c>
      <c r="F183" s="206">
        <v>128</v>
      </c>
      <c r="G183" s="162">
        <v>388</v>
      </c>
      <c r="H183" s="192">
        <f t="shared" si="27"/>
        <v>32.98969072164948</v>
      </c>
      <c r="I183" s="162">
        <v>19</v>
      </c>
      <c r="J183" s="192">
        <f t="shared" si="28"/>
        <v>14.84375</v>
      </c>
    </row>
    <row r="184" spans="1:10" s="47" customFormat="1" ht="15" customHeight="1">
      <c r="A184" s="191" t="s">
        <v>144</v>
      </c>
      <c r="B184" s="162">
        <v>142</v>
      </c>
      <c r="C184" s="192">
        <f t="shared" si="25"/>
        <v>54.61538461538461</v>
      </c>
      <c r="D184" s="162">
        <v>118</v>
      </c>
      <c r="E184" s="192">
        <f t="shared" si="26"/>
        <v>45.38461538461539</v>
      </c>
      <c r="F184" s="206">
        <v>260</v>
      </c>
      <c r="G184" s="162">
        <v>929</v>
      </c>
      <c r="H184" s="192">
        <f t="shared" si="27"/>
        <v>27.98708288482239</v>
      </c>
      <c r="I184" s="162">
        <v>27</v>
      </c>
      <c r="J184" s="192">
        <f t="shared" si="28"/>
        <v>10.384615384615385</v>
      </c>
    </row>
    <row r="185" spans="1:10" s="47" customFormat="1" ht="15" customHeight="1">
      <c r="A185" s="191" t="s">
        <v>176</v>
      </c>
      <c r="B185" s="162">
        <v>3</v>
      </c>
      <c r="C185" s="192">
        <f t="shared" si="25"/>
        <v>50</v>
      </c>
      <c r="D185" s="162">
        <v>3</v>
      </c>
      <c r="E185" s="192">
        <f t="shared" si="26"/>
        <v>50</v>
      </c>
      <c r="F185" s="206">
        <v>6</v>
      </c>
      <c r="G185" s="162">
        <v>123</v>
      </c>
      <c r="H185" s="192">
        <f t="shared" si="27"/>
        <v>4.878048780487805</v>
      </c>
      <c r="I185" s="162">
        <v>0</v>
      </c>
      <c r="J185" s="187">
        <f t="shared" si="28"/>
        <v>0</v>
      </c>
    </row>
    <row r="186" spans="1:10" s="47" customFormat="1" ht="15" customHeight="1">
      <c r="A186" s="191" t="s">
        <v>145</v>
      </c>
      <c r="B186" s="162">
        <v>72</v>
      </c>
      <c r="C186" s="192">
        <f t="shared" si="25"/>
        <v>52.17391304347826</v>
      </c>
      <c r="D186" s="162">
        <v>66</v>
      </c>
      <c r="E186" s="192">
        <f t="shared" si="26"/>
        <v>47.82608695652174</v>
      </c>
      <c r="F186" s="206">
        <v>138</v>
      </c>
      <c r="G186" s="162">
        <v>455</v>
      </c>
      <c r="H186" s="192">
        <f t="shared" si="27"/>
        <v>30.32967032967033</v>
      </c>
      <c r="I186" s="162">
        <v>5</v>
      </c>
      <c r="J186" s="192">
        <f t="shared" si="28"/>
        <v>3.6231884057971016</v>
      </c>
    </row>
    <row r="187" spans="1:10" s="47" customFormat="1" ht="15" customHeight="1">
      <c r="A187" s="191" t="s">
        <v>146</v>
      </c>
      <c r="B187" s="162">
        <v>87</v>
      </c>
      <c r="C187" s="192">
        <f t="shared" si="25"/>
        <v>54.71698113207547</v>
      </c>
      <c r="D187" s="162">
        <v>72</v>
      </c>
      <c r="E187" s="192">
        <f t="shared" si="26"/>
        <v>45.28301886792453</v>
      </c>
      <c r="F187" s="206">
        <v>159</v>
      </c>
      <c r="G187" s="162">
        <v>454</v>
      </c>
      <c r="H187" s="192">
        <f t="shared" si="27"/>
        <v>35.02202643171806</v>
      </c>
      <c r="I187" s="162">
        <v>59</v>
      </c>
      <c r="J187" s="192">
        <f t="shared" si="28"/>
        <v>37.10691823899371</v>
      </c>
    </row>
    <row r="188" spans="1:10" s="47" customFormat="1" ht="15" customHeight="1">
      <c r="A188" s="191" t="s">
        <v>147</v>
      </c>
      <c r="B188" s="162">
        <v>21</v>
      </c>
      <c r="C188" s="192">
        <f t="shared" si="25"/>
        <v>48.837209302325576</v>
      </c>
      <c r="D188" s="162">
        <v>22</v>
      </c>
      <c r="E188" s="192">
        <f t="shared" si="26"/>
        <v>51.162790697674424</v>
      </c>
      <c r="F188" s="206">
        <v>43</v>
      </c>
      <c r="G188" s="162">
        <v>189</v>
      </c>
      <c r="H188" s="192">
        <f t="shared" si="27"/>
        <v>22.75132275132275</v>
      </c>
      <c r="I188" s="162">
        <v>14</v>
      </c>
      <c r="J188" s="192">
        <f t="shared" si="28"/>
        <v>32.55813953488372</v>
      </c>
    </row>
    <row r="189" spans="1:10" s="47" customFormat="1" ht="15" customHeight="1">
      <c r="A189" s="191" t="s">
        <v>183</v>
      </c>
      <c r="B189" s="162">
        <v>14</v>
      </c>
      <c r="C189" s="192">
        <f t="shared" si="25"/>
        <v>53.84615384615385</v>
      </c>
      <c r="D189" s="162">
        <v>12</v>
      </c>
      <c r="E189" s="192">
        <f t="shared" si="26"/>
        <v>46.15384615384615</v>
      </c>
      <c r="F189" s="206">
        <v>26</v>
      </c>
      <c r="G189" s="162">
        <v>160</v>
      </c>
      <c r="H189" s="192">
        <f t="shared" si="27"/>
        <v>16.25</v>
      </c>
      <c r="I189" s="162">
        <v>7</v>
      </c>
      <c r="J189" s="192">
        <f t="shared" si="28"/>
        <v>26.923076923076923</v>
      </c>
    </row>
    <row r="190" spans="1:10" s="47" customFormat="1" ht="15" customHeight="1">
      <c r="A190" s="191" t="s">
        <v>148</v>
      </c>
      <c r="B190" s="162">
        <v>66</v>
      </c>
      <c r="C190" s="192">
        <f t="shared" si="25"/>
        <v>52.800000000000004</v>
      </c>
      <c r="D190" s="162">
        <v>59</v>
      </c>
      <c r="E190" s="192">
        <f t="shared" si="26"/>
        <v>47.199999999999996</v>
      </c>
      <c r="F190" s="206">
        <v>125</v>
      </c>
      <c r="G190" s="162">
        <v>354</v>
      </c>
      <c r="H190" s="192">
        <f t="shared" si="27"/>
        <v>35.31073446327684</v>
      </c>
      <c r="I190" s="162">
        <v>26</v>
      </c>
      <c r="J190" s="192">
        <f t="shared" si="28"/>
        <v>20.8</v>
      </c>
    </row>
    <row r="191" spans="1:10" s="47" customFormat="1" ht="15" customHeight="1">
      <c r="A191" s="191" t="s">
        <v>177</v>
      </c>
      <c r="B191" s="162">
        <v>5</v>
      </c>
      <c r="C191" s="192">
        <f t="shared" si="25"/>
        <v>35.714285714285715</v>
      </c>
      <c r="D191" s="162">
        <v>9</v>
      </c>
      <c r="E191" s="192">
        <f t="shared" si="26"/>
        <v>64.28571428571429</v>
      </c>
      <c r="F191" s="206">
        <v>14</v>
      </c>
      <c r="G191" s="162">
        <v>121</v>
      </c>
      <c r="H191" s="192">
        <f t="shared" si="27"/>
        <v>11.570247933884298</v>
      </c>
      <c r="I191" s="162">
        <v>14</v>
      </c>
      <c r="J191" s="192">
        <f t="shared" si="28"/>
        <v>100</v>
      </c>
    </row>
    <row r="192" spans="1:10" s="47" customFormat="1" ht="15" customHeight="1">
      <c r="A192" s="191" t="s">
        <v>149</v>
      </c>
      <c r="B192" s="162">
        <v>33</v>
      </c>
      <c r="C192" s="192">
        <f t="shared" si="25"/>
        <v>61.111111111111114</v>
      </c>
      <c r="D192" s="162">
        <v>21</v>
      </c>
      <c r="E192" s="192">
        <f t="shared" si="26"/>
        <v>38.88888888888889</v>
      </c>
      <c r="F192" s="206">
        <v>54</v>
      </c>
      <c r="G192" s="162">
        <v>254</v>
      </c>
      <c r="H192" s="192">
        <f t="shared" si="27"/>
        <v>21.25984251968504</v>
      </c>
      <c r="I192" s="162">
        <v>0</v>
      </c>
      <c r="J192" s="187">
        <f t="shared" si="28"/>
        <v>0</v>
      </c>
    </row>
    <row r="193" spans="1:10" s="47" customFormat="1" ht="15" customHeight="1">
      <c r="A193" s="191" t="s">
        <v>150</v>
      </c>
      <c r="B193" s="162">
        <v>30</v>
      </c>
      <c r="C193" s="192">
        <f t="shared" si="25"/>
        <v>48.38709677419355</v>
      </c>
      <c r="D193" s="162">
        <v>32</v>
      </c>
      <c r="E193" s="192">
        <f t="shared" si="26"/>
        <v>51.61290322580645</v>
      </c>
      <c r="F193" s="206">
        <v>62</v>
      </c>
      <c r="G193" s="162">
        <v>324</v>
      </c>
      <c r="H193" s="192">
        <f t="shared" si="27"/>
        <v>19.1358024691358</v>
      </c>
      <c r="I193" s="162">
        <v>18</v>
      </c>
      <c r="J193" s="192">
        <f t="shared" si="28"/>
        <v>29.03225806451613</v>
      </c>
    </row>
    <row r="194" spans="1:10" s="47" customFormat="1" ht="15" customHeight="1">
      <c r="A194" s="191" t="s">
        <v>151</v>
      </c>
      <c r="B194" s="162">
        <v>39</v>
      </c>
      <c r="C194" s="192">
        <f t="shared" si="25"/>
        <v>55.714285714285715</v>
      </c>
      <c r="D194" s="162">
        <v>31</v>
      </c>
      <c r="E194" s="192">
        <f t="shared" si="26"/>
        <v>44.285714285714285</v>
      </c>
      <c r="F194" s="206">
        <v>70</v>
      </c>
      <c r="G194" s="162">
        <v>178</v>
      </c>
      <c r="H194" s="192">
        <f t="shared" si="27"/>
        <v>39.325842696629216</v>
      </c>
      <c r="I194" s="162">
        <v>16</v>
      </c>
      <c r="J194" s="192">
        <f t="shared" si="28"/>
        <v>22.857142857142858</v>
      </c>
    </row>
    <row r="195" spans="1:10" s="47" customFormat="1" ht="15" customHeight="1">
      <c r="A195" s="191" t="s">
        <v>152</v>
      </c>
      <c r="B195" s="162">
        <v>17</v>
      </c>
      <c r="C195" s="192">
        <f t="shared" si="25"/>
        <v>60.71428571428571</v>
      </c>
      <c r="D195" s="162">
        <v>11</v>
      </c>
      <c r="E195" s="192">
        <f t="shared" si="26"/>
        <v>39.285714285714285</v>
      </c>
      <c r="F195" s="206">
        <v>28</v>
      </c>
      <c r="G195" s="162">
        <v>165</v>
      </c>
      <c r="H195" s="192">
        <f t="shared" si="27"/>
        <v>16.969696969696972</v>
      </c>
      <c r="I195" s="162">
        <v>0</v>
      </c>
      <c r="J195" s="187">
        <f t="shared" si="28"/>
        <v>0</v>
      </c>
    </row>
    <row r="196" spans="1:10" s="47" customFormat="1" ht="15" customHeight="1">
      <c r="A196" s="191" t="s">
        <v>153</v>
      </c>
      <c r="B196" s="162">
        <v>60</v>
      </c>
      <c r="C196" s="192">
        <f t="shared" si="25"/>
        <v>59.4059405940594</v>
      </c>
      <c r="D196" s="162">
        <v>41</v>
      </c>
      <c r="E196" s="192">
        <f t="shared" si="26"/>
        <v>40.5940594059406</v>
      </c>
      <c r="F196" s="206">
        <v>101</v>
      </c>
      <c r="G196" s="162">
        <v>280</v>
      </c>
      <c r="H196" s="192">
        <f t="shared" si="27"/>
        <v>36.07142857142857</v>
      </c>
      <c r="I196" s="162">
        <v>0</v>
      </c>
      <c r="J196" s="187">
        <f t="shared" si="28"/>
        <v>0</v>
      </c>
    </row>
    <row r="197" spans="1:10" s="47" customFormat="1" ht="15" customHeight="1">
      <c r="A197" s="191" t="s">
        <v>154</v>
      </c>
      <c r="B197" s="162">
        <v>12</v>
      </c>
      <c r="C197" s="192">
        <f t="shared" si="25"/>
        <v>75</v>
      </c>
      <c r="D197" s="162">
        <v>4</v>
      </c>
      <c r="E197" s="192">
        <f t="shared" si="26"/>
        <v>25</v>
      </c>
      <c r="F197" s="206">
        <v>16</v>
      </c>
      <c r="G197" s="162">
        <v>121</v>
      </c>
      <c r="H197" s="192">
        <f t="shared" si="27"/>
        <v>13.223140495867769</v>
      </c>
      <c r="I197" s="162">
        <v>0</v>
      </c>
      <c r="J197" s="187">
        <f t="shared" si="28"/>
        <v>0</v>
      </c>
    </row>
    <row r="198" spans="1:10" s="47" customFormat="1" ht="15" customHeight="1">
      <c r="A198" s="191" t="s">
        <v>155</v>
      </c>
      <c r="B198" s="162">
        <v>281</v>
      </c>
      <c r="C198" s="192">
        <f t="shared" si="25"/>
        <v>56.312625250501</v>
      </c>
      <c r="D198" s="162">
        <v>218</v>
      </c>
      <c r="E198" s="192">
        <f t="shared" si="26"/>
        <v>43.687374749499</v>
      </c>
      <c r="F198" s="206">
        <v>499</v>
      </c>
      <c r="G198" s="162">
        <v>1673</v>
      </c>
      <c r="H198" s="192">
        <f t="shared" si="27"/>
        <v>29.826658696951586</v>
      </c>
      <c r="I198" s="162">
        <v>90</v>
      </c>
      <c r="J198" s="192">
        <f t="shared" si="28"/>
        <v>18.03607214428858</v>
      </c>
    </row>
    <row r="199" spans="1:10" s="47" customFormat="1" ht="15" customHeight="1">
      <c r="A199" s="191" t="s">
        <v>156</v>
      </c>
      <c r="B199" s="162">
        <v>25</v>
      </c>
      <c r="C199" s="192">
        <f t="shared" si="25"/>
        <v>52.083333333333336</v>
      </c>
      <c r="D199" s="162">
        <v>23</v>
      </c>
      <c r="E199" s="192">
        <f t="shared" si="26"/>
        <v>47.91666666666667</v>
      </c>
      <c r="F199" s="206">
        <v>48</v>
      </c>
      <c r="G199" s="162">
        <v>231</v>
      </c>
      <c r="H199" s="192">
        <f t="shared" si="27"/>
        <v>20.77922077922078</v>
      </c>
      <c r="I199" s="162">
        <v>0</v>
      </c>
      <c r="J199" s="187">
        <f t="shared" si="28"/>
        <v>0</v>
      </c>
    </row>
    <row r="200" spans="1:10" s="47" customFormat="1" ht="15" customHeight="1">
      <c r="A200" s="191" t="s">
        <v>178</v>
      </c>
      <c r="B200" s="162">
        <v>17</v>
      </c>
      <c r="C200" s="192">
        <f t="shared" si="25"/>
        <v>53.125</v>
      </c>
      <c r="D200" s="162">
        <v>15</v>
      </c>
      <c r="E200" s="192">
        <f t="shared" si="26"/>
        <v>46.875</v>
      </c>
      <c r="F200" s="206">
        <v>32</v>
      </c>
      <c r="G200" s="162">
        <v>174</v>
      </c>
      <c r="H200" s="192">
        <f t="shared" si="27"/>
        <v>18.39080459770115</v>
      </c>
      <c r="I200" s="162">
        <v>6</v>
      </c>
      <c r="J200" s="192">
        <f t="shared" si="28"/>
        <v>18.75</v>
      </c>
    </row>
    <row r="201" spans="1:10" s="47" customFormat="1" ht="15" customHeight="1">
      <c r="A201" s="191" t="s">
        <v>157</v>
      </c>
      <c r="B201" s="162">
        <v>73</v>
      </c>
      <c r="C201" s="192">
        <f t="shared" si="25"/>
        <v>62.93103448275862</v>
      </c>
      <c r="D201" s="162">
        <v>43</v>
      </c>
      <c r="E201" s="192">
        <f t="shared" si="26"/>
        <v>37.06896551724138</v>
      </c>
      <c r="F201" s="206">
        <v>116</v>
      </c>
      <c r="G201" s="162">
        <v>440</v>
      </c>
      <c r="H201" s="192">
        <f t="shared" si="27"/>
        <v>26.36363636363636</v>
      </c>
      <c r="I201" s="162">
        <v>0</v>
      </c>
      <c r="J201" s="187">
        <f t="shared" si="28"/>
        <v>0</v>
      </c>
    </row>
    <row r="202" spans="1:10" s="47" customFormat="1" ht="15" customHeight="1">
      <c r="A202" s="191" t="s">
        <v>158</v>
      </c>
      <c r="B202" s="162">
        <v>20</v>
      </c>
      <c r="C202" s="192">
        <f t="shared" si="25"/>
        <v>43.47826086956522</v>
      </c>
      <c r="D202" s="162">
        <v>26</v>
      </c>
      <c r="E202" s="192">
        <f t="shared" si="26"/>
        <v>56.52173913043478</v>
      </c>
      <c r="F202" s="206">
        <v>46</v>
      </c>
      <c r="G202" s="162">
        <v>250</v>
      </c>
      <c r="H202" s="192">
        <f t="shared" si="27"/>
        <v>18.4</v>
      </c>
      <c r="I202" s="162">
        <v>10</v>
      </c>
      <c r="J202" s="192">
        <f t="shared" si="28"/>
        <v>21.73913043478261</v>
      </c>
    </row>
    <row r="203" spans="1:10" s="47" customFormat="1" ht="15" customHeight="1">
      <c r="A203" s="191" t="s">
        <v>159</v>
      </c>
      <c r="B203" s="162">
        <v>45</v>
      </c>
      <c r="C203" s="192">
        <f t="shared" si="25"/>
        <v>44.11764705882353</v>
      </c>
      <c r="D203" s="162">
        <v>57</v>
      </c>
      <c r="E203" s="192">
        <f t="shared" si="26"/>
        <v>55.88235294117647</v>
      </c>
      <c r="F203" s="206">
        <v>102</v>
      </c>
      <c r="G203" s="162">
        <v>446</v>
      </c>
      <c r="H203" s="192">
        <f t="shared" si="27"/>
        <v>22.869955156950674</v>
      </c>
      <c r="I203" s="162">
        <v>14</v>
      </c>
      <c r="J203" s="192">
        <f t="shared" si="28"/>
        <v>13.725490196078432</v>
      </c>
    </row>
    <row r="204" spans="1:10" s="47" customFormat="1" ht="15" customHeight="1">
      <c r="A204" s="191" t="s">
        <v>179</v>
      </c>
      <c r="B204" s="162">
        <v>41</v>
      </c>
      <c r="C204" s="192">
        <f t="shared" si="25"/>
        <v>62.121212121212125</v>
      </c>
      <c r="D204" s="162">
        <v>25</v>
      </c>
      <c r="E204" s="192">
        <f t="shared" si="26"/>
        <v>37.878787878787875</v>
      </c>
      <c r="F204" s="206">
        <v>66</v>
      </c>
      <c r="G204" s="162">
        <v>328</v>
      </c>
      <c r="H204" s="192">
        <f t="shared" si="27"/>
        <v>20.121951219512198</v>
      </c>
      <c r="I204" s="162">
        <v>4</v>
      </c>
      <c r="J204" s="192">
        <f t="shared" si="28"/>
        <v>6.0606060606060606</v>
      </c>
    </row>
    <row r="205" spans="1:10" s="52" customFormat="1" ht="26.25" customHeight="1">
      <c r="A205" s="446" t="s">
        <v>133</v>
      </c>
      <c r="B205" s="440" t="s">
        <v>81</v>
      </c>
      <c r="C205" s="440"/>
      <c r="D205" s="440" t="s">
        <v>82</v>
      </c>
      <c r="E205" s="440"/>
      <c r="F205" s="440" t="s">
        <v>83</v>
      </c>
      <c r="G205" s="441" t="s">
        <v>410</v>
      </c>
      <c r="H205" s="442" t="s">
        <v>103</v>
      </c>
      <c r="I205" s="440" t="s">
        <v>181</v>
      </c>
      <c r="J205" s="442" t="s">
        <v>307</v>
      </c>
    </row>
    <row r="206" spans="1:10" s="52" customFormat="1" ht="38.25" customHeight="1">
      <c r="A206" s="447"/>
      <c r="B206" s="227" t="s">
        <v>85</v>
      </c>
      <c r="C206" s="228" t="s">
        <v>66</v>
      </c>
      <c r="D206" s="227" t="s">
        <v>85</v>
      </c>
      <c r="E206" s="228" t="s">
        <v>66</v>
      </c>
      <c r="F206" s="440"/>
      <c r="G206" s="441"/>
      <c r="H206" s="442"/>
      <c r="I206" s="440"/>
      <c r="J206" s="442"/>
    </row>
    <row r="207" spans="1:10" s="47" customFormat="1" ht="15" customHeight="1">
      <c r="A207" s="191" t="s">
        <v>160</v>
      </c>
      <c r="B207" s="162">
        <v>14</v>
      </c>
      <c r="C207" s="192">
        <f aca="true" t="shared" si="29" ref="C207:C224">B207/F207*100</f>
        <v>66.66666666666666</v>
      </c>
      <c r="D207" s="162">
        <v>7</v>
      </c>
      <c r="E207" s="192">
        <f aca="true" t="shared" si="30" ref="E207:E224">D207/F207*100</f>
        <v>33.33333333333333</v>
      </c>
      <c r="F207" s="206">
        <v>21</v>
      </c>
      <c r="G207" s="162">
        <v>163</v>
      </c>
      <c r="H207" s="192">
        <f aca="true" t="shared" si="31" ref="H207:H224">F207/G207*100</f>
        <v>12.883435582822086</v>
      </c>
      <c r="I207" s="162">
        <v>0</v>
      </c>
      <c r="J207" s="187">
        <f aca="true" t="shared" si="32" ref="J207:J224">I207/F207*100</f>
        <v>0</v>
      </c>
    </row>
    <row r="208" spans="1:10" s="47" customFormat="1" ht="15" customHeight="1">
      <c r="A208" s="191" t="s">
        <v>161</v>
      </c>
      <c r="B208" s="162">
        <v>26</v>
      </c>
      <c r="C208" s="192">
        <f t="shared" si="29"/>
        <v>61.904761904761905</v>
      </c>
      <c r="D208" s="162">
        <v>16</v>
      </c>
      <c r="E208" s="192">
        <f t="shared" si="30"/>
        <v>38.095238095238095</v>
      </c>
      <c r="F208" s="206">
        <v>42</v>
      </c>
      <c r="G208" s="162">
        <v>134</v>
      </c>
      <c r="H208" s="192">
        <f t="shared" si="31"/>
        <v>31.343283582089555</v>
      </c>
      <c r="I208" s="162">
        <v>0</v>
      </c>
      <c r="J208" s="187">
        <f t="shared" si="32"/>
        <v>0</v>
      </c>
    </row>
    <row r="209" spans="1:10" s="47" customFormat="1" ht="15" customHeight="1">
      <c r="A209" s="191" t="s">
        <v>180</v>
      </c>
      <c r="B209" s="162">
        <v>17</v>
      </c>
      <c r="C209" s="192">
        <f t="shared" si="29"/>
        <v>60.71428571428571</v>
      </c>
      <c r="D209" s="162">
        <v>11</v>
      </c>
      <c r="E209" s="192">
        <f t="shared" si="30"/>
        <v>39.285714285714285</v>
      </c>
      <c r="F209" s="206">
        <v>28</v>
      </c>
      <c r="G209" s="162">
        <v>184</v>
      </c>
      <c r="H209" s="192">
        <f t="shared" si="31"/>
        <v>15.217391304347828</v>
      </c>
      <c r="I209" s="162">
        <v>0</v>
      </c>
      <c r="J209" s="187">
        <f t="shared" si="32"/>
        <v>0</v>
      </c>
    </row>
    <row r="210" spans="1:10" s="47" customFormat="1" ht="15" customHeight="1">
      <c r="A210" s="191" t="s">
        <v>162</v>
      </c>
      <c r="B210" s="162">
        <v>15</v>
      </c>
      <c r="C210" s="192">
        <f t="shared" si="29"/>
        <v>45.45454545454545</v>
      </c>
      <c r="D210" s="162">
        <v>18</v>
      </c>
      <c r="E210" s="192">
        <f t="shared" si="30"/>
        <v>54.54545454545454</v>
      </c>
      <c r="F210" s="206">
        <v>33</v>
      </c>
      <c r="G210" s="162">
        <v>130</v>
      </c>
      <c r="H210" s="192">
        <f t="shared" si="31"/>
        <v>25.384615384615383</v>
      </c>
      <c r="I210" s="162">
        <v>8</v>
      </c>
      <c r="J210" s="192">
        <f t="shared" si="32"/>
        <v>24.242424242424242</v>
      </c>
    </row>
    <row r="211" spans="1:10" s="47" customFormat="1" ht="15" customHeight="1">
      <c r="A211" s="191" t="s">
        <v>163</v>
      </c>
      <c r="B211" s="162">
        <v>51</v>
      </c>
      <c r="C211" s="192">
        <f t="shared" si="29"/>
        <v>52.57731958762887</v>
      </c>
      <c r="D211" s="162">
        <v>46</v>
      </c>
      <c r="E211" s="192">
        <f t="shared" si="30"/>
        <v>47.42268041237113</v>
      </c>
      <c r="F211" s="206">
        <v>97</v>
      </c>
      <c r="G211" s="162">
        <v>341</v>
      </c>
      <c r="H211" s="192">
        <f t="shared" si="31"/>
        <v>28.445747800586513</v>
      </c>
      <c r="I211" s="162">
        <v>28</v>
      </c>
      <c r="J211" s="192">
        <f t="shared" si="32"/>
        <v>28.865979381443296</v>
      </c>
    </row>
    <row r="212" spans="1:10" s="47" customFormat="1" ht="15" customHeight="1">
      <c r="A212" s="191" t="s">
        <v>164</v>
      </c>
      <c r="B212" s="162">
        <v>61</v>
      </c>
      <c r="C212" s="192">
        <f t="shared" si="29"/>
        <v>52.58620689655172</v>
      </c>
      <c r="D212" s="162">
        <v>55</v>
      </c>
      <c r="E212" s="192">
        <f t="shared" si="30"/>
        <v>47.41379310344828</v>
      </c>
      <c r="F212" s="206">
        <v>116</v>
      </c>
      <c r="G212" s="162">
        <v>470</v>
      </c>
      <c r="H212" s="192">
        <f t="shared" si="31"/>
        <v>24.680851063829788</v>
      </c>
      <c r="I212" s="162">
        <v>24</v>
      </c>
      <c r="J212" s="192">
        <f t="shared" si="32"/>
        <v>20.689655172413794</v>
      </c>
    </row>
    <row r="213" spans="1:10" s="47" customFormat="1" ht="15" customHeight="1">
      <c r="A213" s="191" t="s">
        <v>165</v>
      </c>
      <c r="B213" s="162">
        <v>20</v>
      </c>
      <c r="C213" s="192">
        <f t="shared" si="29"/>
        <v>42.5531914893617</v>
      </c>
      <c r="D213" s="162">
        <v>27</v>
      </c>
      <c r="E213" s="192">
        <f t="shared" si="30"/>
        <v>57.446808510638306</v>
      </c>
      <c r="F213" s="206">
        <v>47</v>
      </c>
      <c r="G213" s="162">
        <v>191</v>
      </c>
      <c r="H213" s="192">
        <f t="shared" si="31"/>
        <v>24.60732984293194</v>
      </c>
      <c r="I213" s="162">
        <v>16</v>
      </c>
      <c r="J213" s="192">
        <f t="shared" si="32"/>
        <v>34.04255319148936</v>
      </c>
    </row>
    <row r="214" spans="1:10" s="47" customFormat="1" ht="15" customHeight="1">
      <c r="A214" s="191" t="s">
        <v>166</v>
      </c>
      <c r="B214" s="162">
        <v>12</v>
      </c>
      <c r="C214" s="192">
        <f t="shared" si="29"/>
        <v>38.70967741935484</v>
      </c>
      <c r="D214" s="162">
        <v>19</v>
      </c>
      <c r="E214" s="192">
        <f t="shared" si="30"/>
        <v>61.29032258064516</v>
      </c>
      <c r="F214" s="206">
        <v>31</v>
      </c>
      <c r="G214" s="162">
        <v>133</v>
      </c>
      <c r="H214" s="192">
        <f t="shared" si="31"/>
        <v>23.308270676691727</v>
      </c>
      <c r="I214" s="162">
        <v>17</v>
      </c>
      <c r="J214" s="192">
        <f t="shared" si="32"/>
        <v>54.83870967741935</v>
      </c>
    </row>
    <row r="215" spans="1:10" s="47" customFormat="1" ht="15" customHeight="1">
      <c r="A215" s="191" t="s">
        <v>167</v>
      </c>
      <c r="B215" s="162">
        <v>32</v>
      </c>
      <c r="C215" s="192">
        <f t="shared" si="29"/>
        <v>55.172413793103445</v>
      </c>
      <c r="D215" s="162">
        <v>26</v>
      </c>
      <c r="E215" s="192">
        <f t="shared" si="30"/>
        <v>44.827586206896555</v>
      </c>
      <c r="F215" s="206">
        <v>58</v>
      </c>
      <c r="G215" s="162">
        <v>233</v>
      </c>
      <c r="H215" s="192">
        <f t="shared" si="31"/>
        <v>24.892703862660944</v>
      </c>
      <c r="I215" s="162">
        <v>0</v>
      </c>
      <c r="J215" s="187">
        <f t="shared" si="32"/>
        <v>0</v>
      </c>
    </row>
    <row r="216" spans="1:10" s="47" customFormat="1" ht="15" customHeight="1">
      <c r="A216" s="191" t="s">
        <v>168</v>
      </c>
      <c r="B216" s="162">
        <v>33</v>
      </c>
      <c r="C216" s="192">
        <f t="shared" si="29"/>
        <v>53.2258064516129</v>
      </c>
      <c r="D216" s="162">
        <v>29</v>
      </c>
      <c r="E216" s="192">
        <f t="shared" si="30"/>
        <v>46.774193548387096</v>
      </c>
      <c r="F216" s="206">
        <v>62</v>
      </c>
      <c r="G216" s="162">
        <v>208</v>
      </c>
      <c r="H216" s="192">
        <f t="shared" si="31"/>
        <v>29.807692307692307</v>
      </c>
      <c r="I216" s="162">
        <v>0</v>
      </c>
      <c r="J216" s="187">
        <f t="shared" si="32"/>
        <v>0</v>
      </c>
    </row>
    <row r="217" spans="1:10" s="47" customFormat="1" ht="15" customHeight="1">
      <c r="A217" s="191" t="s">
        <v>169</v>
      </c>
      <c r="B217" s="162">
        <v>128</v>
      </c>
      <c r="C217" s="192">
        <f t="shared" si="29"/>
        <v>52.674897119341566</v>
      </c>
      <c r="D217" s="162">
        <v>115</v>
      </c>
      <c r="E217" s="192">
        <f t="shared" si="30"/>
        <v>47.325102880658434</v>
      </c>
      <c r="F217" s="206">
        <v>243</v>
      </c>
      <c r="G217" s="162">
        <v>689</v>
      </c>
      <c r="H217" s="192">
        <f t="shared" si="31"/>
        <v>35.268505079825836</v>
      </c>
      <c r="I217" s="162">
        <v>24</v>
      </c>
      <c r="J217" s="192">
        <f t="shared" si="32"/>
        <v>9.876543209876543</v>
      </c>
    </row>
    <row r="218" spans="1:10" s="47" customFormat="1" ht="15" customHeight="1">
      <c r="A218" s="191" t="s">
        <v>170</v>
      </c>
      <c r="B218" s="162">
        <v>120</v>
      </c>
      <c r="C218" s="192">
        <f t="shared" si="29"/>
        <v>49.18032786885246</v>
      </c>
      <c r="D218" s="162">
        <v>124</v>
      </c>
      <c r="E218" s="192">
        <f t="shared" si="30"/>
        <v>50.81967213114754</v>
      </c>
      <c r="F218" s="206">
        <v>244</v>
      </c>
      <c r="G218" s="162">
        <v>776</v>
      </c>
      <c r="H218" s="192">
        <f t="shared" si="31"/>
        <v>31.443298969072163</v>
      </c>
      <c r="I218" s="162">
        <v>53</v>
      </c>
      <c r="J218" s="192">
        <f t="shared" si="32"/>
        <v>21.721311475409834</v>
      </c>
    </row>
    <row r="219" spans="1:10" s="47" customFormat="1" ht="15" customHeight="1">
      <c r="A219" s="191" t="s">
        <v>171</v>
      </c>
      <c r="B219" s="162">
        <v>58</v>
      </c>
      <c r="C219" s="192">
        <f t="shared" si="29"/>
        <v>51.32743362831859</v>
      </c>
      <c r="D219" s="162">
        <v>55</v>
      </c>
      <c r="E219" s="192">
        <f t="shared" si="30"/>
        <v>48.67256637168141</v>
      </c>
      <c r="F219" s="206">
        <v>113</v>
      </c>
      <c r="G219" s="162">
        <v>304</v>
      </c>
      <c r="H219" s="192">
        <f t="shared" si="31"/>
        <v>37.17105263157895</v>
      </c>
      <c r="I219" s="162">
        <v>17</v>
      </c>
      <c r="J219" s="192">
        <f t="shared" si="32"/>
        <v>15.04424778761062</v>
      </c>
    </row>
    <row r="220" spans="1:10" s="47" customFormat="1" ht="15" customHeight="1">
      <c r="A220" s="191" t="s">
        <v>172</v>
      </c>
      <c r="B220" s="162">
        <v>40</v>
      </c>
      <c r="C220" s="192">
        <f t="shared" si="29"/>
        <v>48.78048780487805</v>
      </c>
      <c r="D220" s="162">
        <v>42</v>
      </c>
      <c r="E220" s="192">
        <f t="shared" si="30"/>
        <v>51.21951219512195</v>
      </c>
      <c r="F220" s="206">
        <v>82</v>
      </c>
      <c r="G220" s="162">
        <v>215</v>
      </c>
      <c r="H220" s="192">
        <f t="shared" si="31"/>
        <v>38.139534883720934</v>
      </c>
      <c r="I220" s="162">
        <v>22</v>
      </c>
      <c r="J220" s="192">
        <f t="shared" si="32"/>
        <v>26.82926829268293</v>
      </c>
    </row>
    <row r="221" spans="1:10" s="47" customFormat="1" ht="15" customHeight="1">
      <c r="A221" s="191" t="s">
        <v>173</v>
      </c>
      <c r="B221" s="162">
        <v>63</v>
      </c>
      <c r="C221" s="192">
        <f t="shared" si="29"/>
        <v>56.75675675675676</v>
      </c>
      <c r="D221" s="162">
        <v>48</v>
      </c>
      <c r="E221" s="192">
        <f t="shared" si="30"/>
        <v>43.24324324324324</v>
      </c>
      <c r="F221" s="206">
        <v>111</v>
      </c>
      <c r="G221" s="162">
        <v>426</v>
      </c>
      <c r="H221" s="192">
        <f t="shared" si="31"/>
        <v>26.056338028169012</v>
      </c>
      <c r="I221" s="162">
        <v>19</v>
      </c>
      <c r="J221" s="192">
        <f t="shared" si="32"/>
        <v>17.117117117117118</v>
      </c>
    </row>
    <row r="222" spans="1:10" s="47" customFormat="1" ht="15" customHeight="1">
      <c r="A222" s="191" t="s">
        <v>174</v>
      </c>
      <c r="B222" s="162">
        <v>17</v>
      </c>
      <c r="C222" s="192">
        <f t="shared" si="29"/>
        <v>47.22222222222222</v>
      </c>
      <c r="D222" s="162">
        <v>19</v>
      </c>
      <c r="E222" s="192">
        <f t="shared" si="30"/>
        <v>52.77777777777778</v>
      </c>
      <c r="F222" s="206">
        <v>36</v>
      </c>
      <c r="G222" s="162">
        <v>204</v>
      </c>
      <c r="H222" s="192">
        <f t="shared" si="31"/>
        <v>17.647058823529413</v>
      </c>
      <c r="I222" s="162">
        <v>8</v>
      </c>
      <c r="J222" s="192">
        <f t="shared" si="32"/>
        <v>22.22222222222222</v>
      </c>
    </row>
    <row r="223" spans="1:10" s="47" customFormat="1" ht="15" customHeight="1">
      <c r="A223" s="191" t="s">
        <v>175</v>
      </c>
      <c r="B223" s="162">
        <v>78</v>
      </c>
      <c r="C223" s="192">
        <f t="shared" si="29"/>
        <v>52.702702702702695</v>
      </c>
      <c r="D223" s="162">
        <v>70</v>
      </c>
      <c r="E223" s="192">
        <f t="shared" si="30"/>
        <v>47.2972972972973</v>
      </c>
      <c r="F223" s="206">
        <v>148</v>
      </c>
      <c r="G223" s="162">
        <v>455</v>
      </c>
      <c r="H223" s="192">
        <f t="shared" si="31"/>
        <v>32.527472527472526</v>
      </c>
      <c r="I223" s="162">
        <v>18</v>
      </c>
      <c r="J223" s="192">
        <f t="shared" si="32"/>
        <v>12.162162162162163</v>
      </c>
    </row>
    <row r="224" spans="1:10" s="55" customFormat="1" ht="18.75" customHeight="1">
      <c r="A224" s="226" t="s">
        <v>95</v>
      </c>
      <c r="B224" s="199">
        <f>SUM(B175:B223)</f>
        <v>3704</v>
      </c>
      <c r="C224" s="200">
        <f t="shared" si="29"/>
        <v>52.90672761034138</v>
      </c>
      <c r="D224" s="199">
        <f>SUM(D175:D223)</f>
        <v>3297</v>
      </c>
      <c r="E224" s="200">
        <f t="shared" si="30"/>
        <v>47.09327238965862</v>
      </c>
      <c r="F224" s="201">
        <f>SUM(F175:F223)</f>
        <v>7001</v>
      </c>
      <c r="G224" s="199">
        <f>SUM(G175:G223)</f>
        <v>23517</v>
      </c>
      <c r="H224" s="202">
        <f t="shared" si="31"/>
        <v>29.76995365055067</v>
      </c>
      <c r="I224" s="199">
        <f>SUM(I175:I223)</f>
        <v>969</v>
      </c>
      <c r="J224" s="202">
        <f t="shared" si="32"/>
        <v>13.840879874303672</v>
      </c>
    </row>
    <row r="225" ht="12.75">
      <c r="A225" s="3"/>
    </row>
    <row r="226" spans="1:10" ht="36" customHeight="1">
      <c r="A226" s="1" t="s">
        <v>80</v>
      </c>
      <c r="B226" s="443" t="s">
        <v>482</v>
      </c>
      <c r="C226" s="444"/>
      <c r="D226" s="444"/>
      <c r="E226" s="444"/>
      <c r="F226" s="444"/>
      <c r="G226" s="444"/>
      <c r="H226" s="444"/>
      <c r="I226" s="444"/>
      <c r="J226" s="445"/>
    </row>
    <row r="227" spans="1:10" s="52" customFormat="1" ht="26.25" customHeight="1">
      <c r="A227" s="446" t="s">
        <v>133</v>
      </c>
      <c r="B227" s="440" t="s">
        <v>81</v>
      </c>
      <c r="C227" s="440"/>
      <c r="D227" s="440" t="s">
        <v>82</v>
      </c>
      <c r="E227" s="440"/>
      <c r="F227" s="440" t="s">
        <v>83</v>
      </c>
      <c r="G227" s="441" t="s">
        <v>410</v>
      </c>
      <c r="H227" s="442" t="s">
        <v>103</v>
      </c>
      <c r="I227" s="440" t="s">
        <v>181</v>
      </c>
      <c r="J227" s="442" t="s">
        <v>307</v>
      </c>
    </row>
    <row r="228" spans="1:10" s="52" customFormat="1" ht="38.25" customHeight="1">
      <c r="A228" s="447"/>
      <c r="B228" s="227" t="s">
        <v>85</v>
      </c>
      <c r="C228" s="228" t="s">
        <v>66</v>
      </c>
      <c r="D228" s="227" t="s">
        <v>85</v>
      </c>
      <c r="E228" s="228" t="s">
        <v>66</v>
      </c>
      <c r="F228" s="440"/>
      <c r="G228" s="441"/>
      <c r="H228" s="442"/>
      <c r="I228" s="440"/>
      <c r="J228" s="442"/>
    </row>
    <row r="229" spans="1:10" s="47" customFormat="1" ht="15" customHeight="1">
      <c r="A229" s="191" t="s">
        <v>360</v>
      </c>
      <c r="B229" s="162">
        <v>18</v>
      </c>
      <c r="C229" s="192">
        <f aca="true" t="shared" si="33" ref="C229:C248">B229/F229*100</f>
        <v>36</v>
      </c>
      <c r="D229" s="162">
        <v>32</v>
      </c>
      <c r="E229" s="192">
        <f aca="true" t="shared" si="34" ref="E229:E248">D229/F229*100</f>
        <v>64</v>
      </c>
      <c r="F229" s="206">
        <v>50</v>
      </c>
      <c r="G229" s="162">
        <v>423</v>
      </c>
      <c r="H229" s="192">
        <f aca="true" t="shared" si="35" ref="H229:H248">F229/G229*100</f>
        <v>11.82033096926714</v>
      </c>
      <c r="I229" s="162">
        <v>0</v>
      </c>
      <c r="J229" s="187">
        <f aca="true" t="shared" si="36" ref="J229:J248">I229/F229*100</f>
        <v>0</v>
      </c>
    </row>
    <row r="230" spans="1:10" s="47" customFormat="1" ht="15" customHeight="1">
      <c r="A230" s="191" t="s">
        <v>361</v>
      </c>
      <c r="B230" s="162">
        <v>15</v>
      </c>
      <c r="C230" s="192">
        <f t="shared" si="33"/>
        <v>75</v>
      </c>
      <c r="D230" s="162">
        <v>5</v>
      </c>
      <c r="E230" s="192">
        <f t="shared" si="34"/>
        <v>25</v>
      </c>
      <c r="F230" s="206">
        <v>20</v>
      </c>
      <c r="G230" s="162">
        <v>82</v>
      </c>
      <c r="H230" s="192">
        <f t="shared" si="35"/>
        <v>24.390243902439025</v>
      </c>
      <c r="I230" s="162">
        <v>0</v>
      </c>
      <c r="J230" s="187">
        <f t="shared" si="36"/>
        <v>0</v>
      </c>
    </row>
    <row r="231" spans="1:10" s="47" customFormat="1" ht="15" customHeight="1">
      <c r="A231" s="191" t="s">
        <v>362</v>
      </c>
      <c r="B231" s="162">
        <v>41</v>
      </c>
      <c r="C231" s="192">
        <f t="shared" si="33"/>
        <v>53.94736842105263</v>
      </c>
      <c r="D231" s="162">
        <v>35</v>
      </c>
      <c r="E231" s="192">
        <f t="shared" si="34"/>
        <v>46.05263157894737</v>
      </c>
      <c r="F231" s="206">
        <v>76</v>
      </c>
      <c r="G231" s="162">
        <v>306</v>
      </c>
      <c r="H231" s="192">
        <f t="shared" si="35"/>
        <v>24.836601307189543</v>
      </c>
      <c r="I231" s="162">
        <v>22</v>
      </c>
      <c r="J231" s="192">
        <f t="shared" si="36"/>
        <v>28.947368421052634</v>
      </c>
    </row>
    <row r="232" spans="1:10" s="47" customFormat="1" ht="15" customHeight="1">
      <c r="A232" s="191" t="s">
        <v>363</v>
      </c>
      <c r="B232" s="162">
        <v>97</v>
      </c>
      <c r="C232" s="192">
        <f t="shared" si="33"/>
        <v>52.71739130434783</v>
      </c>
      <c r="D232" s="162">
        <v>87</v>
      </c>
      <c r="E232" s="192">
        <f t="shared" si="34"/>
        <v>47.28260869565217</v>
      </c>
      <c r="F232" s="206">
        <v>184</v>
      </c>
      <c r="G232" s="162">
        <v>883</v>
      </c>
      <c r="H232" s="192">
        <f t="shared" si="35"/>
        <v>20.838052095130237</v>
      </c>
      <c r="I232" s="162">
        <v>11</v>
      </c>
      <c r="J232" s="192">
        <f t="shared" si="36"/>
        <v>5.978260869565218</v>
      </c>
    </row>
    <row r="233" spans="1:10" s="47" customFormat="1" ht="15" customHeight="1">
      <c r="A233" s="191" t="s">
        <v>364</v>
      </c>
      <c r="B233" s="162">
        <v>19</v>
      </c>
      <c r="C233" s="192">
        <f t="shared" si="33"/>
        <v>63.33333333333333</v>
      </c>
      <c r="D233" s="162">
        <v>11</v>
      </c>
      <c r="E233" s="192">
        <f t="shared" si="34"/>
        <v>36.666666666666664</v>
      </c>
      <c r="F233" s="206">
        <v>30</v>
      </c>
      <c r="G233" s="162">
        <v>218</v>
      </c>
      <c r="H233" s="192">
        <f t="shared" si="35"/>
        <v>13.761467889908257</v>
      </c>
      <c r="I233" s="162">
        <v>0</v>
      </c>
      <c r="J233" s="187">
        <f t="shared" si="36"/>
        <v>0</v>
      </c>
    </row>
    <row r="234" spans="1:10" s="47" customFormat="1" ht="15" customHeight="1">
      <c r="A234" s="191" t="s">
        <v>385</v>
      </c>
      <c r="B234" s="162">
        <v>14</v>
      </c>
      <c r="C234" s="192">
        <f t="shared" si="33"/>
        <v>46.666666666666664</v>
      </c>
      <c r="D234" s="162">
        <v>16</v>
      </c>
      <c r="E234" s="192">
        <f t="shared" si="34"/>
        <v>53.333333333333336</v>
      </c>
      <c r="F234" s="206">
        <v>30</v>
      </c>
      <c r="G234" s="162">
        <v>533</v>
      </c>
      <c r="H234" s="192">
        <f t="shared" si="35"/>
        <v>5.628517823639775</v>
      </c>
      <c r="I234" s="162">
        <v>5</v>
      </c>
      <c r="J234" s="192">
        <f t="shared" si="36"/>
        <v>16.666666666666664</v>
      </c>
    </row>
    <row r="235" spans="1:10" s="47" customFormat="1" ht="15" customHeight="1">
      <c r="A235" s="191" t="s">
        <v>365</v>
      </c>
      <c r="B235" s="162">
        <v>51</v>
      </c>
      <c r="C235" s="192">
        <f t="shared" si="33"/>
        <v>46.36363636363636</v>
      </c>
      <c r="D235" s="162">
        <v>59</v>
      </c>
      <c r="E235" s="192">
        <f t="shared" si="34"/>
        <v>53.63636363636364</v>
      </c>
      <c r="F235" s="206">
        <v>110</v>
      </c>
      <c r="G235" s="162">
        <v>327</v>
      </c>
      <c r="H235" s="192">
        <f t="shared" si="35"/>
        <v>33.63914373088685</v>
      </c>
      <c r="I235" s="162">
        <v>5</v>
      </c>
      <c r="J235" s="192">
        <f t="shared" si="36"/>
        <v>4.545454545454546</v>
      </c>
    </row>
    <row r="236" spans="1:10" s="47" customFormat="1" ht="15" customHeight="1">
      <c r="A236" s="191" t="s">
        <v>96</v>
      </c>
      <c r="B236" s="162">
        <v>501</v>
      </c>
      <c r="C236" s="192">
        <f t="shared" si="33"/>
        <v>50.049950049950056</v>
      </c>
      <c r="D236" s="162">
        <v>500</v>
      </c>
      <c r="E236" s="192">
        <f t="shared" si="34"/>
        <v>49.95004995004995</v>
      </c>
      <c r="F236" s="206">
        <v>1001</v>
      </c>
      <c r="G236" s="162">
        <v>2542</v>
      </c>
      <c r="H236" s="192">
        <f t="shared" si="35"/>
        <v>39.37844217151849</v>
      </c>
      <c r="I236" s="162">
        <v>89</v>
      </c>
      <c r="J236" s="192">
        <f t="shared" si="36"/>
        <v>8.89110889110889</v>
      </c>
    </row>
    <row r="237" spans="1:10" s="47" customFormat="1" ht="15" customHeight="1">
      <c r="A237" s="191" t="s">
        <v>386</v>
      </c>
      <c r="B237" s="162">
        <v>12</v>
      </c>
      <c r="C237" s="192">
        <f t="shared" si="33"/>
        <v>66.66666666666666</v>
      </c>
      <c r="D237" s="162">
        <v>6</v>
      </c>
      <c r="E237" s="192">
        <f t="shared" si="34"/>
        <v>33.33333333333333</v>
      </c>
      <c r="F237" s="206">
        <v>18</v>
      </c>
      <c r="G237" s="162">
        <v>63</v>
      </c>
      <c r="H237" s="192">
        <f t="shared" si="35"/>
        <v>28.57142857142857</v>
      </c>
      <c r="I237" s="162">
        <v>3</v>
      </c>
      <c r="J237" s="192">
        <f t="shared" si="36"/>
        <v>16.666666666666664</v>
      </c>
    </row>
    <row r="238" spans="1:10" s="47" customFormat="1" ht="15" customHeight="1">
      <c r="A238" s="191" t="s">
        <v>366</v>
      </c>
      <c r="B238" s="162">
        <v>8</v>
      </c>
      <c r="C238" s="192">
        <f t="shared" si="33"/>
        <v>53.333333333333336</v>
      </c>
      <c r="D238" s="162">
        <v>7</v>
      </c>
      <c r="E238" s="192">
        <f t="shared" si="34"/>
        <v>46.666666666666664</v>
      </c>
      <c r="F238" s="206">
        <v>15</v>
      </c>
      <c r="G238" s="162">
        <v>90</v>
      </c>
      <c r="H238" s="192">
        <f t="shared" si="35"/>
        <v>16.666666666666664</v>
      </c>
      <c r="I238" s="162">
        <v>1</v>
      </c>
      <c r="J238" s="192">
        <f t="shared" si="36"/>
        <v>6.666666666666667</v>
      </c>
    </row>
    <row r="239" spans="1:10" s="47" customFormat="1" ht="15" customHeight="1">
      <c r="A239" s="191" t="s">
        <v>367</v>
      </c>
      <c r="B239" s="162">
        <v>16</v>
      </c>
      <c r="C239" s="192">
        <f t="shared" si="33"/>
        <v>53.333333333333336</v>
      </c>
      <c r="D239" s="162">
        <v>14</v>
      </c>
      <c r="E239" s="192">
        <f t="shared" si="34"/>
        <v>46.666666666666664</v>
      </c>
      <c r="F239" s="206">
        <v>30</v>
      </c>
      <c r="G239" s="162">
        <v>71</v>
      </c>
      <c r="H239" s="192">
        <f t="shared" si="35"/>
        <v>42.25352112676056</v>
      </c>
      <c r="I239" s="162">
        <v>0</v>
      </c>
      <c r="J239" s="187">
        <f t="shared" si="36"/>
        <v>0</v>
      </c>
    </row>
    <row r="240" spans="1:10" s="47" customFormat="1" ht="15" customHeight="1">
      <c r="A240" s="191" t="s">
        <v>368</v>
      </c>
      <c r="B240" s="162">
        <v>17</v>
      </c>
      <c r="C240" s="192">
        <f t="shared" si="33"/>
        <v>58.620689655172406</v>
      </c>
      <c r="D240" s="162">
        <v>12</v>
      </c>
      <c r="E240" s="192">
        <f t="shared" si="34"/>
        <v>41.37931034482759</v>
      </c>
      <c r="F240" s="206">
        <v>29</v>
      </c>
      <c r="G240" s="162">
        <v>134</v>
      </c>
      <c r="H240" s="192">
        <f t="shared" si="35"/>
        <v>21.641791044776117</v>
      </c>
      <c r="I240" s="162">
        <v>12</v>
      </c>
      <c r="J240" s="192">
        <f t="shared" si="36"/>
        <v>41.37931034482759</v>
      </c>
    </row>
    <row r="241" spans="1:10" s="47" customFormat="1" ht="15" customHeight="1">
      <c r="A241" s="191" t="s">
        <v>261</v>
      </c>
      <c r="B241" s="162">
        <v>16</v>
      </c>
      <c r="C241" s="192">
        <f t="shared" si="33"/>
        <v>50</v>
      </c>
      <c r="D241" s="162">
        <v>16</v>
      </c>
      <c r="E241" s="192">
        <f t="shared" si="34"/>
        <v>50</v>
      </c>
      <c r="F241" s="206">
        <v>32</v>
      </c>
      <c r="G241" s="162">
        <v>167</v>
      </c>
      <c r="H241" s="192">
        <f t="shared" si="35"/>
        <v>19.16167664670659</v>
      </c>
      <c r="I241" s="162">
        <v>0</v>
      </c>
      <c r="J241" s="187">
        <f t="shared" si="36"/>
        <v>0</v>
      </c>
    </row>
    <row r="242" spans="1:10" s="47" customFormat="1" ht="15" customHeight="1">
      <c r="A242" s="191" t="s">
        <v>369</v>
      </c>
      <c r="B242" s="162">
        <v>16</v>
      </c>
      <c r="C242" s="192">
        <f t="shared" si="33"/>
        <v>53.333333333333336</v>
      </c>
      <c r="D242" s="162">
        <v>14</v>
      </c>
      <c r="E242" s="192">
        <f t="shared" si="34"/>
        <v>46.666666666666664</v>
      </c>
      <c r="F242" s="206">
        <v>30</v>
      </c>
      <c r="G242" s="162">
        <v>83</v>
      </c>
      <c r="H242" s="192">
        <f t="shared" si="35"/>
        <v>36.144578313253014</v>
      </c>
      <c r="I242" s="162">
        <v>8</v>
      </c>
      <c r="J242" s="192">
        <f t="shared" si="36"/>
        <v>26.666666666666668</v>
      </c>
    </row>
    <row r="243" spans="1:10" s="47" customFormat="1" ht="15" customHeight="1">
      <c r="A243" s="191" t="s">
        <v>387</v>
      </c>
      <c r="B243" s="162">
        <v>19</v>
      </c>
      <c r="C243" s="192">
        <f t="shared" si="33"/>
        <v>47.5</v>
      </c>
      <c r="D243" s="162">
        <v>21</v>
      </c>
      <c r="E243" s="192">
        <f t="shared" si="34"/>
        <v>52.5</v>
      </c>
      <c r="F243" s="206">
        <v>40</v>
      </c>
      <c r="G243" s="162">
        <v>217</v>
      </c>
      <c r="H243" s="192">
        <f t="shared" si="35"/>
        <v>18.433179723502306</v>
      </c>
      <c r="I243" s="162">
        <v>0</v>
      </c>
      <c r="J243" s="187">
        <f t="shared" si="36"/>
        <v>0</v>
      </c>
    </row>
    <row r="244" spans="1:10" s="47" customFormat="1" ht="15" customHeight="1">
      <c r="A244" s="191" t="s">
        <v>260</v>
      </c>
      <c r="B244" s="162">
        <v>31</v>
      </c>
      <c r="C244" s="192">
        <f t="shared" si="33"/>
        <v>47.69230769230769</v>
      </c>
      <c r="D244" s="162">
        <v>34</v>
      </c>
      <c r="E244" s="192">
        <f t="shared" si="34"/>
        <v>52.307692307692314</v>
      </c>
      <c r="F244" s="206">
        <v>65</v>
      </c>
      <c r="G244" s="162">
        <v>217</v>
      </c>
      <c r="H244" s="192">
        <f t="shared" si="35"/>
        <v>29.953917050691242</v>
      </c>
      <c r="I244" s="162">
        <v>0</v>
      </c>
      <c r="J244" s="187">
        <f t="shared" si="36"/>
        <v>0</v>
      </c>
    </row>
    <row r="245" spans="1:10" s="47" customFormat="1" ht="15" customHeight="1">
      <c r="A245" s="191" t="s">
        <v>264</v>
      </c>
      <c r="B245" s="162">
        <v>7</v>
      </c>
      <c r="C245" s="192">
        <f t="shared" si="33"/>
        <v>63.63636363636363</v>
      </c>
      <c r="D245" s="162">
        <v>4</v>
      </c>
      <c r="E245" s="192">
        <f t="shared" si="34"/>
        <v>36.36363636363637</v>
      </c>
      <c r="F245" s="206">
        <v>11</v>
      </c>
      <c r="G245" s="162">
        <v>69</v>
      </c>
      <c r="H245" s="192">
        <f t="shared" si="35"/>
        <v>15.942028985507244</v>
      </c>
      <c r="I245" s="162">
        <v>0</v>
      </c>
      <c r="J245" s="187">
        <f t="shared" si="36"/>
        <v>0</v>
      </c>
    </row>
    <row r="246" spans="1:10" s="47" customFormat="1" ht="15" customHeight="1">
      <c r="A246" s="191" t="s">
        <v>370</v>
      </c>
      <c r="B246" s="162">
        <v>16</v>
      </c>
      <c r="C246" s="192">
        <f t="shared" si="33"/>
        <v>44.44444444444444</v>
      </c>
      <c r="D246" s="162">
        <v>20</v>
      </c>
      <c r="E246" s="192">
        <f t="shared" si="34"/>
        <v>55.55555555555556</v>
      </c>
      <c r="F246" s="206">
        <v>36</v>
      </c>
      <c r="G246" s="162">
        <v>189</v>
      </c>
      <c r="H246" s="192">
        <f t="shared" si="35"/>
        <v>19.047619047619047</v>
      </c>
      <c r="I246" s="162">
        <v>0</v>
      </c>
      <c r="J246" s="187">
        <f t="shared" si="36"/>
        <v>0</v>
      </c>
    </row>
    <row r="247" spans="1:10" s="47" customFormat="1" ht="15" customHeight="1">
      <c r="A247" s="191" t="s">
        <v>371</v>
      </c>
      <c r="B247" s="162">
        <v>22</v>
      </c>
      <c r="C247" s="192">
        <f t="shared" si="33"/>
        <v>52.38095238095239</v>
      </c>
      <c r="D247" s="162">
        <v>20</v>
      </c>
      <c r="E247" s="192">
        <f t="shared" si="34"/>
        <v>47.61904761904761</v>
      </c>
      <c r="F247" s="206">
        <v>42</v>
      </c>
      <c r="G247" s="162">
        <v>75</v>
      </c>
      <c r="H247" s="192">
        <f t="shared" si="35"/>
        <v>56.00000000000001</v>
      </c>
      <c r="I247" s="162">
        <v>0</v>
      </c>
      <c r="J247" s="187">
        <f t="shared" si="36"/>
        <v>0</v>
      </c>
    </row>
    <row r="248" spans="1:10" s="55" customFormat="1" ht="18.75" customHeight="1">
      <c r="A248" s="226" t="s">
        <v>97</v>
      </c>
      <c r="B248" s="199">
        <f>SUM(B229:B247)</f>
        <v>936</v>
      </c>
      <c r="C248" s="200">
        <f t="shared" si="33"/>
        <v>50.62195781503516</v>
      </c>
      <c r="D248" s="199">
        <f>SUM(D229:D247)</f>
        <v>913</v>
      </c>
      <c r="E248" s="200">
        <f t="shared" si="34"/>
        <v>49.37804218496484</v>
      </c>
      <c r="F248" s="201">
        <f>B248+D248</f>
        <v>1849</v>
      </c>
      <c r="G248" s="199">
        <f>SUM(G229:G247)</f>
        <v>6689</v>
      </c>
      <c r="H248" s="202">
        <f t="shared" si="35"/>
        <v>27.64239796681118</v>
      </c>
      <c r="I248" s="199">
        <f>SUM(I229:I247)</f>
        <v>156</v>
      </c>
      <c r="J248" s="202">
        <f t="shared" si="36"/>
        <v>8.436992969172525</v>
      </c>
    </row>
    <row r="249" spans="1:8" s="46" customFormat="1" ht="12.75">
      <c r="A249" s="76"/>
      <c r="B249" s="77"/>
      <c r="C249" s="78"/>
      <c r="D249" s="79"/>
      <c r="E249" s="67"/>
      <c r="F249" s="77"/>
      <c r="G249" s="67"/>
      <c r="H249" s="15"/>
    </row>
    <row r="250" spans="1:6" s="91" customFormat="1" ht="10.5">
      <c r="A250" s="86" t="s">
        <v>65</v>
      </c>
      <c r="C250" s="92"/>
      <c r="F250" s="93"/>
    </row>
    <row r="251" ht="12.75">
      <c r="A251" s="3"/>
    </row>
    <row r="253" spans="1:10" ht="26.25" customHeight="1">
      <c r="A253" s="1" t="s">
        <v>80</v>
      </c>
      <c r="B253" s="443" t="s">
        <v>481</v>
      </c>
      <c r="C253" s="444"/>
      <c r="D253" s="444"/>
      <c r="E253" s="444"/>
      <c r="F253" s="444"/>
      <c r="G253" s="444"/>
      <c r="H253" s="444"/>
      <c r="I253" s="444"/>
      <c r="J253" s="445"/>
    </row>
    <row r="254" spans="1:10" s="52" customFormat="1" ht="12.75">
      <c r="A254" s="438" t="s">
        <v>133</v>
      </c>
      <c r="B254" s="440" t="s">
        <v>81</v>
      </c>
      <c r="C254" s="440"/>
      <c r="D254" s="440" t="s">
        <v>82</v>
      </c>
      <c r="E254" s="440"/>
      <c r="F254" s="440" t="s">
        <v>83</v>
      </c>
      <c r="G254" s="441" t="s">
        <v>410</v>
      </c>
      <c r="H254" s="442" t="s">
        <v>103</v>
      </c>
      <c r="I254" s="440" t="s">
        <v>181</v>
      </c>
      <c r="J254" s="442" t="s">
        <v>307</v>
      </c>
    </row>
    <row r="255" spans="1:10" s="52" customFormat="1" ht="39" customHeight="1">
      <c r="A255" s="439"/>
      <c r="B255" s="227" t="s">
        <v>85</v>
      </c>
      <c r="C255" s="228" t="s">
        <v>66</v>
      </c>
      <c r="D255" s="227" t="s">
        <v>85</v>
      </c>
      <c r="E255" s="228" t="s">
        <v>66</v>
      </c>
      <c r="F255" s="440"/>
      <c r="G255" s="441"/>
      <c r="H255" s="442"/>
      <c r="I255" s="440"/>
      <c r="J255" s="442"/>
    </row>
    <row r="256" spans="1:10" s="47" customFormat="1" ht="15" customHeight="1">
      <c r="A256" s="191" t="s">
        <v>302</v>
      </c>
      <c r="B256" s="162">
        <v>49</v>
      </c>
      <c r="C256" s="192">
        <f aca="true" t="shared" si="37" ref="C256:C274">B256/F256*100</f>
        <v>47.57281553398058</v>
      </c>
      <c r="D256" s="162">
        <v>54</v>
      </c>
      <c r="E256" s="192">
        <f aca="true" t="shared" si="38" ref="E256:E274">D256/F256*100</f>
        <v>52.42718446601942</v>
      </c>
      <c r="F256" s="206">
        <v>103</v>
      </c>
      <c r="G256" s="162">
        <v>251</v>
      </c>
      <c r="H256" s="192">
        <f aca="true" t="shared" si="39" ref="H256:H274">F256/G256*100</f>
        <v>41.03585657370518</v>
      </c>
      <c r="I256" s="162">
        <v>23</v>
      </c>
      <c r="J256" s="192">
        <f aca="true" t="shared" si="40" ref="J256:J274">I256/F256*100</f>
        <v>22.330097087378643</v>
      </c>
    </row>
    <row r="257" spans="1:10" s="47" customFormat="1" ht="15" customHeight="1">
      <c r="A257" s="191" t="s">
        <v>301</v>
      </c>
      <c r="B257" s="162">
        <v>55</v>
      </c>
      <c r="C257" s="192">
        <f t="shared" si="37"/>
        <v>48.24561403508772</v>
      </c>
      <c r="D257" s="162">
        <v>59</v>
      </c>
      <c r="E257" s="192">
        <f t="shared" si="38"/>
        <v>51.75438596491229</v>
      </c>
      <c r="F257" s="206">
        <v>114</v>
      </c>
      <c r="G257" s="162">
        <v>329</v>
      </c>
      <c r="H257" s="192">
        <f t="shared" si="39"/>
        <v>34.650455927051674</v>
      </c>
      <c r="I257" s="162">
        <v>5</v>
      </c>
      <c r="J257" s="192">
        <f t="shared" si="40"/>
        <v>4.385964912280701</v>
      </c>
    </row>
    <row r="258" spans="1:10" s="47" customFormat="1" ht="15" customHeight="1">
      <c r="A258" s="191" t="s">
        <v>305</v>
      </c>
      <c r="B258" s="162">
        <v>7</v>
      </c>
      <c r="C258" s="192">
        <f t="shared" si="37"/>
        <v>41.17647058823529</v>
      </c>
      <c r="D258" s="162">
        <v>10</v>
      </c>
      <c r="E258" s="192">
        <f t="shared" si="38"/>
        <v>58.82352941176471</v>
      </c>
      <c r="F258" s="206">
        <v>17</v>
      </c>
      <c r="G258" s="162">
        <v>63</v>
      </c>
      <c r="H258" s="192">
        <f t="shared" si="39"/>
        <v>26.984126984126984</v>
      </c>
      <c r="I258" s="162">
        <v>4</v>
      </c>
      <c r="J258" s="192">
        <f t="shared" si="40"/>
        <v>23.52941176470588</v>
      </c>
    </row>
    <row r="259" spans="1:10" s="47" customFormat="1" ht="15" customHeight="1">
      <c r="A259" s="191" t="s">
        <v>304</v>
      </c>
      <c r="B259" s="162">
        <v>20</v>
      </c>
      <c r="C259" s="192">
        <f t="shared" si="37"/>
        <v>52.63157894736842</v>
      </c>
      <c r="D259" s="162">
        <v>18</v>
      </c>
      <c r="E259" s="192">
        <f t="shared" si="38"/>
        <v>47.368421052631575</v>
      </c>
      <c r="F259" s="206">
        <v>38</v>
      </c>
      <c r="G259" s="162">
        <v>184</v>
      </c>
      <c r="H259" s="192">
        <f t="shared" si="39"/>
        <v>20.652173913043477</v>
      </c>
      <c r="I259" s="162">
        <v>1</v>
      </c>
      <c r="J259" s="192">
        <f t="shared" si="40"/>
        <v>2.631578947368421</v>
      </c>
    </row>
    <row r="260" spans="1:10" s="47" customFormat="1" ht="15" customHeight="1">
      <c r="A260" s="191" t="s">
        <v>375</v>
      </c>
      <c r="B260" s="162">
        <v>12</v>
      </c>
      <c r="C260" s="192">
        <f t="shared" si="37"/>
        <v>63.1578947368421</v>
      </c>
      <c r="D260" s="162">
        <v>7</v>
      </c>
      <c r="E260" s="192">
        <f t="shared" si="38"/>
        <v>36.84210526315789</v>
      </c>
      <c r="F260" s="206">
        <v>19</v>
      </c>
      <c r="G260" s="162">
        <v>50</v>
      </c>
      <c r="H260" s="192">
        <f t="shared" si="39"/>
        <v>38</v>
      </c>
      <c r="I260" s="162">
        <v>6</v>
      </c>
      <c r="J260" s="192">
        <f t="shared" si="40"/>
        <v>31.57894736842105</v>
      </c>
    </row>
    <row r="261" spans="1:10" s="47" customFormat="1" ht="15" customHeight="1">
      <c r="A261" s="191" t="s">
        <v>380</v>
      </c>
      <c r="B261" s="162">
        <v>24</v>
      </c>
      <c r="C261" s="192">
        <f t="shared" si="37"/>
        <v>58.536585365853654</v>
      </c>
      <c r="D261" s="162">
        <v>17</v>
      </c>
      <c r="E261" s="192">
        <f t="shared" si="38"/>
        <v>41.46341463414634</v>
      </c>
      <c r="F261" s="206">
        <v>41</v>
      </c>
      <c r="G261" s="162">
        <v>227</v>
      </c>
      <c r="H261" s="192">
        <f t="shared" si="39"/>
        <v>18.06167400881057</v>
      </c>
      <c r="I261" s="162">
        <v>0</v>
      </c>
      <c r="J261" s="187">
        <f t="shared" si="40"/>
        <v>0</v>
      </c>
    </row>
    <row r="262" spans="1:10" s="47" customFormat="1" ht="15" customHeight="1">
      <c r="A262" s="191" t="s">
        <v>300</v>
      </c>
      <c r="B262" s="162">
        <v>50</v>
      </c>
      <c r="C262" s="192">
        <f t="shared" si="37"/>
        <v>63.29113924050633</v>
      </c>
      <c r="D262" s="162">
        <v>29</v>
      </c>
      <c r="E262" s="192">
        <f t="shared" si="38"/>
        <v>36.708860759493675</v>
      </c>
      <c r="F262" s="206">
        <v>79</v>
      </c>
      <c r="G262" s="162">
        <v>656</v>
      </c>
      <c r="H262" s="192">
        <f t="shared" si="39"/>
        <v>12.042682926829269</v>
      </c>
      <c r="I262" s="162">
        <v>0</v>
      </c>
      <c r="J262" s="187">
        <f t="shared" si="40"/>
        <v>0</v>
      </c>
    </row>
    <row r="263" spans="1:10" s="47" customFormat="1" ht="15" customHeight="1">
      <c r="A263" s="191" t="s">
        <v>376</v>
      </c>
      <c r="B263" s="162">
        <v>60</v>
      </c>
      <c r="C263" s="192">
        <f t="shared" si="37"/>
        <v>53.09734513274337</v>
      </c>
      <c r="D263" s="162">
        <v>53</v>
      </c>
      <c r="E263" s="192">
        <f t="shared" si="38"/>
        <v>46.902654867256636</v>
      </c>
      <c r="F263" s="206">
        <v>113</v>
      </c>
      <c r="G263" s="162">
        <v>246</v>
      </c>
      <c r="H263" s="192">
        <f t="shared" si="39"/>
        <v>45.9349593495935</v>
      </c>
      <c r="I263" s="162">
        <v>2</v>
      </c>
      <c r="J263" s="192">
        <f t="shared" si="40"/>
        <v>1.7699115044247788</v>
      </c>
    </row>
    <row r="264" spans="1:10" s="47" customFormat="1" ht="15" customHeight="1">
      <c r="A264" s="191" t="s">
        <v>377</v>
      </c>
      <c r="B264" s="162">
        <v>18</v>
      </c>
      <c r="C264" s="192">
        <f t="shared" si="37"/>
        <v>50</v>
      </c>
      <c r="D264" s="162">
        <v>18</v>
      </c>
      <c r="E264" s="192">
        <f t="shared" si="38"/>
        <v>50</v>
      </c>
      <c r="F264" s="206">
        <v>36</v>
      </c>
      <c r="G264" s="162">
        <v>192</v>
      </c>
      <c r="H264" s="192">
        <f t="shared" si="39"/>
        <v>18.75</v>
      </c>
      <c r="I264" s="162">
        <v>0</v>
      </c>
      <c r="J264" s="187">
        <f t="shared" si="40"/>
        <v>0</v>
      </c>
    </row>
    <row r="265" spans="1:10" s="47" customFormat="1" ht="15" customHeight="1">
      <c r="A265" s="191" t="s">
        <v>303</v>
      </c>
      <c r="B265" s="162">
        <v>149</v>
      </c>
      <c r="C265" s="192">
        <f t="shared" si="37"/>
        <v>50</v>
      </c>
      <c r="D265" s="162">
        <v>149</v>
      </c>
      <c r="E265" s="192">
        <f t="shared" si="38"/>
        <v>50</v>
      </c>
      <c r="F265" s="206">
        <v>298</v>
      </c>
      <c r="G265" s="162">
        <v>1461</v>
      </c>
      <c r="H265" s="192">
        <f t="shared" si="39"/>
        <v>20.396988364134156</v>
      </c>
      <c r="I265" s="162">
        <v>34</v>
      </c>
      <c r="J265" s="192">
        <f t="shared" si="40"/>
        <v>11.409395973154362</v>
      </c>
    </row>
    <row r="266" spans="1:10" s="47" customFormat="1" ht="15" customHeight="1">
      <c r="A266" s="191" t="s">
        <v>378</v>
      </c>
      <c r="B266" s="162">
        <v>40</v>
      </c>
      <c r="C266" s="192">
        <f t="shared" si="37"/>
        <v>62.5</v>
      </c>
      <c r="D266" s="162">
        <v>24</v>
      </c>
      <c r="E266" s="192">
        <f t="shared" si="38"/>
        <v>37.5</v>
      </c>
      <c r="F266" s="206">
        <v>64</v>
      </c>
      <c r="G266" s="162">
        <v>192</v>
      </c>
      <c r="H266" s="192">
        <f t="shared" si="39"/>
        <v>33.33333333333333</v>
      </c>
      <c r="I266" s="162">
        <v>19</v>
      </c>
      <c r="J266" s="192">
        <f t="shared" si="40"/>
        <v>29.6875</v>
      </c>
    </row>
    <row r="267" spans="1:10" s="47" customFormat="1" ht="15" customHeight="1">
      <c r="A267" s="191" t="s">
        <v>299</v>
      </c>
      <c r="B267" s="162">
        <v>135</v>
      </c>
      <c r="C267" s="192">
        <f t="shared" si="37"/>
        <v>54.87804878048781</v>
      </c>
      <c r="D267" s="162">
        <v>111</v>
      </c>
      <c r="E267" s="192">
        <f t="shared" si="38"/>
        <v>45.1219512195122</v>
      </c>
      <c r="F267" s="206">
        <v>246</v>
      </c>
      <c r="G267" s="162">
        <v>780</v>
      </c>
      <c r="H267" s="192">
        <f t="shared" si="39"/>
        <v>31.538461538461537</v>
      </c>
      <c r="I267" s="162">
        <v>25</v>
      </c>
      <c r="J267" s="192">
        <f t="shared" si="40"/>
        <v>10.16260162601626</v>
      </c>
    </row>
    <row r="268" spans="1:10" s="47" customFormat="1" ht="15" customHeight="1">
      <c r="A268" s="191" t="s">
        <v>298</v>
      </c>
      <c r="B268" s="162">
        <v>47</v>
      </c>
      <c r="C268" s="192">
        <f t="shared" si="37"/>
        <v>57.3170731707317</v>
      </c>
      <c r="D268" s="162">
        <v>35</v>
      </c>
      <c r="E268" s="192">
        <f t="shared" si="38"/>
        <v>42.68292682926829</v>
      </c>
      <c r="F268" s="206">
        <v>82</v>
      </c>
      <c r="G268" s="162">
        <v>246</v>
      </c>
      <c r="H268" s="192">
        <f t="shared" si="39"/>
        <v>33.33333333333333</v>
      </c>
      <c r="I268" s="162">
        <v>6</v>
      </c>
      <c r="J268" s="192">
        <f t="shared" si="40"/>
        <v>7.317073170731707</v>
      </c>
    </row>
    <row r="269" spans="1:10" s="47" customFormat="1" ht="15" customHeight="1">
      <c r="A269" s="191" t="s">
        <v>98</v>
      </c>
      <c r="B269" s="162">
        <v>509</v>
      </c>
      <c r="C269" s="192">
        <f t="shared" si="37"/>
        <v>52.91060291060291</v>
      </c>
      <c r="D269" s="162">
        <v>453</v>
      </c>
      <c r="E269" s="192">
        <f t="shared" si="38"/>
        <v>47.08939708939709</v>
      </c>
      <c r="F269" s="206">
        <v>962</v>
      </c>
      <c r="G269" s="162">
        <v>3735</v>
      </c>
      <c r="H269" s="192">
        <f t="shared" si="39"/>
        <v>25.75635876840696</v>
      </c>
      <c r="I269" s="162">
        <v>126</v>
      </c>
      <c r="J269" s="192">
        <f t="shared" si="40"/>
        <v>13.097713097713099</v>
      </c>
    </row>
    <row r="270" spans="1:10" s="47" customFormat="1" ht="15" customHeight="1">
      <c r="A270" s="191" t="s">
        <v>379</v>
      </c>
      <c r="B270" s="162">
        <v>15</v>
      </c>
      <c r="C270" s="192">
        <f t="shared" si="37"/>
        <v>57.692307692307686</v>
      </c>
      <c r="D270" s="162">
        <v>11</v>
      </c>
      <c r="E270" s="192">
        <f t="shared" si="38"/>
        <v>42.30769230769231</v>
      </c>
      <c r="F270" s="206">
        <v>26</v>
      </c>
      <c r="G270" s="162">
        <v>152</v>
      </c>
      <c r="H270" s="192">
        <f t="shared" si="39"/>
        <v>17.105263157894736</v>
      </c>
      <c r="I270" s="162">
        <v>4</v>
      </c>
      <c r="J270" s="192">
        <f t="shared" si="40"/>
        <v>15.384615384615385</v>
      </c>
    </row>
    <row r="271" spans="1:10" s="47" customFormat="1" ht="15" customHeight="1">
      <c r="A271" s="191" t="s">
        <v>297</v>
      </c>
      <c r="B271" s="162">
        <v>51</v>
      </c>
      <c r="C271" s="192">
        <f t="shared" si="37"/>
        <v>51.515151515151516</v>
      </c>
      <c r="D271" s="162">
        <v>48</v>
      </c>
      <c r="E271" s="192">
        <f t="shared" si="38"/>
        <v>48.484848484848484</v>
      </c>
      <c r="F271" s="206">
        <v>99</v>
      </c>
      <c r="G271" s="162">
        <v>242</v>
      </c>
      <c r="H271" s="192">
        <f t="shared" si="39"/>
        <v>40.909090909090914</v>
      </c>
      <c r="I271" s="162">
        <v>0</v>
      </c>
      <c r="J271" s="187">
        <f t="shared" si="40"/>
        <v>0</v>
      </c>
    </row>
    <row r="272" spans="1:10" s="47" customFormat="1" ht="15" customHeight="1">
      <c r="A272" s="191" t="s">
        <v>381</v>
      </c>
      <c r="B272" s="162">
        <v>20</v>
      </c>
      <c r="C272" s="192">
        <f t="shared" si="37"/>
        <v>54.054054054054056</v>
      </c>
      <c r="D272" s="162">
        <v>17</v>
      </c>
      <c r="E272" s="192">
        <f t="shared" si="38"/>
        <v>45.94594594594595</v>
      </c>
      <c r="F272" s="206">
        <v>37</v>
      </c>
      <c r="G272" s="162">
        <v>72</v>
      </c>
      <c r="H272" s="192">
        <f t="shared" si="39"/>
        <v>51.388888888888886</v>
      </c>
      <c r="I272" s="162">
        <v>9</v>
      </c>
      <c r="J272" s="192">
        <f t="shared" si="40"/>
        <v>24.324324324324326</v>
      </c>
    </row>
    <row r="273" spans="1:10" s="47" customFormat="1" ht="15" customHeight="1">
      <c r="A273" s="191" t="s">
        <v>382</v>
      </c>
      <c r="B273" s="162">
        <v>20</v>
      </c>
      <c r="C273" s="192">
        <f t="shared" si="37"/>
        <v>51.28205128205128</v>
      </c>
      <c r="D273" s="162">
        <v>19</v>
      </c>
      <c r="E273" s="192">
        <f t="shared" si="38"/>
        <v>48.717948717948715</v>
      </c>
      <c r="F273" s="206">
        <v>39</v>
      </c>
      <c r="G273" s="162">
        <v>107</v>
      </c>
      <c r="H273" s="192">
        <f t="shared" si="39"/>
        <v>36.44859813084112</v>
      </c>
      <c r="I273" s="162">
        <v>0</v>
      </c>
      <c r="J273" s="187">
        <f t="shared" si="40"/>
        <v>0</v>
      </c>
    </row>
    <row r="274" spans="1:10" s="55" customFormat="1" ht="18.75" customHeight="1">
      <c r="A274" s="226" t="s">
        <v>99</v>
      </c>
      <c r="B274" s="199">
        <f>SUM(B256:B273)</f>
        <v>1281</v>
      </c>
      <c r="C274" s="200">
        <f t="shared" si="37"/>
        <v>53.0874430169913</v>
      </c>
      <c r="D274" s="199">
        <f>SUM(D256:D273)</f>
        <v>1132</v>
      </c>
      <c r="E274" s="200">
        <f t="shared" si="38"/>
        <v>46.9125569830087</v>
      </c>
      <c r="F274" s="201">
        <f>SUM(F256:F273)</f>
        <v>2413</v>
      </c>
      <c r="G274" s="199">
        <f>SUM(G256:G273)</f>
        <v>9185</v>
      </c>
      <c r="H274" s="202">
        <f t="shared" si="39"/>
        <v>26.271094175285793</v>
      </c>
      <c r="I274" s="199">
        <f>SUM(I256:I273)</f>
        <v>264</v>
      </c>
      <c r="J274" s="202">
        <f t="shared" si="40"/>
        <v>10.940737670949026</v>
      </c>
    </row>
    <row r="275" spans="1:7" ht="12.75">
      <c r="A275" s="3"/>
      <c r="G275" s="2"/>
    </row>
    <row r="277" spans="1:10" ht="23.25" customHeight="1">
      <c r="A277" s="1" t="s">
        <v>80</v>
      </c>
      <c r="B277" s="443" t="s">
        <v>480</v>
      </c>
      <c r="C277" s="444"/>
      <c r="D277" s="444"/>
      <c r="E277" s="444"/>
      <c r="F277" s="444"/>
      <c r="G277" s="444"/>
      <c r="H277" s="444"/>
      <c r="I277" s="444"/>
      <c r="J277" s="445"/>
    </row>
    <row r="278" spans="1:10" s="52" customFormat="1" ht="23.25" customHeight="1">
      <c r="A278" s="438" t="s">
        <v>133</v>
      </c>
      <c r="B278" s="440" t="s">
        <v>81</v>
      </c>
      <c r="C278" s="440"/>
      <c r="D278" s="440" t="s">
        <v>82</v>
      </c>
      <c r="E278" s="440"/>
      <c r="F278" s="440" t="s">
        <v>83</v>
      </c>
      <c r="G278" s="441" t="s">
        <v>410</v>
      </c>
      <c r="H278" s="442" t="s">
        <v>103</v>
      </c>
      <c r="I278" s="440" t="s">
        <v>181</v>
      </c>
      <c r="J278" s="442" t="s">
        <v>307</v>
      </c>
    </row>
    <row r="279" spans="1:10" s="52" customFormat="1" ht="37.5" customHeight="1">
      <c r="A279" s="439"/>
      <c r="B279" s="227" t="s">
        <v>85</v>
      </c>
      <c r="C279" s="228" t="s">
        <v>66</v>
      </c>
      <c r="D279" s="227" t="s">
        <v>85</v>
      </c>
      <c r="E279" s="228" t="s">
        <v>66</v>
      </c>
      <c r="F279" s="440"/>
      <c r="G279" s="441"/>
      <c r="H279" s="442"/>
      <c r="I279" s="440"/>
      <c r="J279" s="442"/>
    </row>
    <row r="280" spans="1:10" s="47" customFormat="1" ht="15" customHeight="1">
      <c r="A280" s="191" t="s">
        <v>396</v>
      </c>
      <c r="B280" s="162">
        <v>19</v>
      </c>
      <c r="C280" s="192">
        <f aca="true" t="shared" si="41" ref="C280:C303">B280/F280*100</f>
        <v>51.35135135135135</v>
      </c>
      <c r="D280" s="162">
        <v>18</v>
      </c>
      <c r="E280" s="192">
        <f aca="true" t="shared" si="42" ref="E280:E303">D280/F280*100</f>
        <v>48.64864864864865</v>
      </c>
      <c r="F280" s="206">
        <v>37</v>
      </c>
      <c r="G280" s="162">
        <v>131</v>
      </c>
      <c r="H280" s="192">
        <f aca="true" t="shared" si="43" ref="H280:H303">F280/G280*100</f>
        <v>28.24427480916031</v>
      </c>
      <c r="I280" s="162">
        <v>37</v>
      </c>
      <c r="J280" s="187">
        <f aca="true" t="shared" si="44" ref="J280:J303">I280/F280*100</f>
        <v>100</v>
      </c>
    </row>
    <row r="281" spans="1:10" s="47" customFormat="1" ht="15" customHeight="1">
      <c r="A281" s="191" t="s">
        <v>324</v>
      </c>
      <c r="B281" s="162">
        <v>24</v>
      </c>
      <c r="C281" s="192">
        <f t="shared" si="41"/>
        <v>54.54545454545454</v>
      </c>
      <c r="D281" s="162">
        <v>20</v>
      </c>
      <c r="E281" s="192">
        <f t="shared" si="42"/>
        <v>45.45454545454545</v>
      </c>
      <c r="F281" s="206">
        <v>44</v>
      </c>
      <c r="G281" s="162">
        <v>270</v>
      </c>
      <c r="H281" s="192">
        <f t="shared" si="43"/>
        <v>16.296296296296298</v>
      </c>
      <c r="I281" s="162">
        <v>35</v>
      </c>
      <c r="J281" s="187">
        <f t="shared" si="44"/>
        <v>79.54545454545455</v>
      </c>
    </row>
    <row r="282" spans="1:10" s="47" customFormat="1" ht="24" customHeight="1">
      <c r="A282" s="191" t="s">
        <v>322</v>
      </c>
      <c r="B282" s="162">
        <v>21</v>
      </c>
      <c r="C282" s="192">
        <f t="shared" si="41"/>
        <v>47.72727272727273</v>
      </c>
      <c r="D282" s="162">
        <v>23</v>
      </c>
      <c r="E282" s="192">
        <f t="shared" si="42"/>
        <v>52.27272727272727</v>
      </c>
      <c r="F282" s="206">
        <v>44</v>
      </c>
      <c r="G282" s="162">
        <v>176</v>
      </c>
      <c r="H282" s="192">
        <f t="shared" si="43"/>
        <v>25</v>
      </c>
      <c r="I282" s="162">
        <v>30</v>
      </c>
      <c r="J282" s="187">
        <f t="shared" si="44"/>
        <v>68.18181818181817</v>
      </c>
    </row>
    <row r="283" spans="1:10" s="47" customFormat="1" ht="15" customHeight="1">
      <c r="A283" s="191" t="s">
        <v>321</v>
      </c>
      <c r="B283" s="162">
        <v>273</v>
      </c>
      <c r="C283" s="192">
        <f t="shared" si="41"/>
        <v>49.45652173913043</v>
      </c>
      <c r="D283" s="162">
        <v>279</v>
      </c>
      <c r="E283" s="192">
        <f t="shared" si="42"/>
        <v>50.54347826086957</v>
      </c>
      <c r="F283" s="206">
        <v>552</v>
      </c>
      <c r="G283" s="162">
        <v>2407</v>
      </c>
      <c r="H283" s="192">
        <f t="shared" si="43"/>
        <v>22.933111757374324</v>
      </c>
      <c r="I283" s="162">
        <v>92</v>
      </c>
      <c r="J283" s="187">
        <f t="shared" si="44"/>
        <v>16.666666666666664</v>
      </c>
    </row>
    <row r="284" spans="1:10" s="47" customFormat="1" ht="15" customHeight="1">
      <c r="A284" s="191" t="s">
        <v>320</v>
      </c>
      <c r="B284" s="162">
        <v>69</v>
      </c>
      <c r="C284" s="192">
        <f t="shared" si="41"/>
        <v>54.761904761904766</v>
      </c>
      <c r="D284" s="162">
        <v>57</v>
      </c>
      <c r="E284" s="192">
        <f t="shared" si="42"/>
        <v>45.23809523809524</v>
      </c>
      <c r="F284" s="206">
        <v>126</v>
      </c>
      <c r="G284" s="162">
        <v>626</v>
      </c>
      <c r="H284" s="192">
        <f t="shared" si="43"/>
        <v>20.12779552715655</v>
      </c>
      <c r="I284" s="162">
        <v>42</v>
      </c>
      <c r="J284" s="187">
        <f t="shared" si="44"/>
        <v>33.33333333333333</v>
      </c>
    </row>
    <row r="285" spans="1:10" s="47" customFormat="1" ht="15" customHeight="1">
      <c r="A285" s="191" t="s">
        <v>325</v>
      </c>
      <c r="B285" s="162">
        <v>8</v>
      </c>
      <c r="C285" s="192">
        <f t="shared" si="41"/>
        <v>57.14285714285714</v>
      </c>
      <c r="D285" s="162">
        <v>6</v>
      </c>
      <c r="E285" s="192">
        <f t="shared" si="42"/>
        <v>42.857142857142854</v>
      </c>
      <c r="F285" s="206">
        <v>14</v>
      </c>
      <c r="G285" s="162">
        <v>105</v>
      </c>
      <c r="H285" s="192">
        <f t="shared" si="43"/>
        <v>13.333333333333334</v>
      </c>
      <c r="I285" s="162">
        <v>14</v>
      </c>
      <c r="J285" s="187">
        <f t="shared" si="44"/>
        <v>100</v>
      </c>
    </row>
    <row r="286" spans="1:10" s="47" customFormat="1" ht="15" customHeight="1">
      <c r="A286" s="191" t="s">
        <v>319</v>
      </c>
      <c r="B286" s="162">
        <v>419</v>
      </c>
      <c r="C286" s="192">
        <f t="shared" si="41"/>
        <v>52.57214554579674</v>
      </c>
      <c r="D286" s="162">
        <v>378</v>
      </c>
      <c r="E286" s="192">
        <f t="shared" si="42"/>
        <v>47.42785445420326</v>
      </c>
      <c r="F286" s="206">
        <v>797</v>
      </c>
      <c r="G286" s="162">
        <v>2901</v>
      </c>
      <c r="H286" s="192">
        <f t="shared" si="43"/>
        <v>27.473285074112376</v>
      </c>
      <c r="I286" s="162">
        <v>300</v>
      </c>
      <c r="J286" s="187">
        <f t="shared" si="44"/>
        <v>37.641154328732746</v>
      </c>
    </row>
    <row r="287" spans="1:10" s="47" customFormat="1" ht="15" customHeight="1">
      <c r="A287" s="191" t="s">
        <v>318</v>
      </c>
      <c r="B287" s="162">
        <v>45</v>
      </c>
      <c r="C287" s="192">
        <f t="shared" si="41"/>
        <v>60.810810810810814</v>
      </c>
      <c r="D287" s="162">
        <v>29</v>
      </c>
      <c r="E287" s="192">
        <f t="shared" si="42"/>
        <v>39.189189189189186</v>
      </c>
      <c r="F287" s="206">
        <v>74</v>
      </c>
      <c r="G287" s="162">
        <v>287</v>
      </c>
      <c r="H287" s="192">
        <f t="shared" si="43"/>
        <v>25.78397212543554</v>
      </c>
      <c r="I287" s="162">
        <v>46</v>
      </c>
      <c r="J287" s="187">
        <f t="shared" si="44"/>
        <v>62.16216216216216</v>
      </c>
    </row>
    <row r="288" spans="1:10" s="47" customFormat="1" ht="15" customHeight="1">
      <c r="A288" s="191" t="s">
        <v>398</v>
      </c>
      <c r="B288" s="162">
        <v>5</v>
      </c>
      <c r="C288" s="192">
        <f t="shared" si="41"/>
        <v>62.5</v>
      </c>
      <c r="D288" s="162">
        <v>3</v>
      </c>
      <c r="E288" s="192">
        <f t="shared" si="42"/>
        <v>37.5</v>
      </c>
      <c r="F288" s="206">
        <v>8</v>
      </c>
      <c r="G288" s="162">
        <v>69</v>
      </c>
      <c r="H288" s="192">
        <f t="shared" si="43"/>
        <v>11.594202898550725</v>
      </c>
      <c r="I288" s="162">
        <v>0</v>
      </c>
      <c r="J288" s="187">
        <f t="shared" si="44"/>
        <v>0</v>
      </c>
    </row>
    <row r="289" spans="1:10" s="47" customFormat="1" ht="15" customHeight="1">
      <c r="A289" s="191" t="s">
        <v>388</v>
      </c>
      <c r="B289" s="162">
        <v>29</v>
      </c>
      <c r="C289" s="192">
        <f t="shared" si="41"/>
        <v>65.9090909090909</v>
      </c>
      <c r="D289" s="162">
        <v>15</v>
      </c>
      <c r="E289" s="192">
        <f t="shared" si="42"/>
        <v>34.090909090909086</v>
      </c>
      <c r="F289" s="206">
        <v>44</v>
      </c>
      <c r="G289" s="162">
        <v>269</v>
      </c>
      <c r="H289" s="192">
        <f t="shared" si="43"/>
        <v>16.356877323420075</v>
      </c>
      <c r="I289" s="162">
        <v>0</v>
      </c>
      <c r="J289" s="187">
        <f t="shared" si="44"/>
        <v>0</v>
      </c>
    </row>
    <row r="290" spans="1:10" s="47" customFormat="1" ht="15" customHeight="1">
      <c r="A290" s="191" t="s">
        <v>389</v>
      </c>
      <c r="B290" s="162">
        <v>14</v>
      </c>
      <c r="C290" s="192">
        <f t="shared" si="41"/>
        <v>77.77777777777779</v>
      </c>
      <c r="D290" s="162">
        <v>4</v>
      </c>
      <c r="E290" s="192">
        <f t="shared" si="42"/>
        <v>22.22222222222222</v>
      </c>
      <c r="F290" s="206">
        <v>18</v>
      </c>
      <c r="G290" s="162">
        <v>242</v>
      </c>
      <c r="H290" s="192">
        <f t="shared" si="43"/>
        <v>7.43801652892562</v>
      </c>
      <c r="I290" s="162">
        <v>0</v>
      </c>
      <c r="J290" s="187">
        <f t="shared" si="44"/>
        <v>0</v>
      </c>
    </row>
    <row r="291" spans="1:10" s="47" customFormat="1" ht="15" customHeight="1">
      <c r="A291" s="191" t="s">
        <v>395</v>
      </c>
      <c r="B291" s="162">
        <v>15</v>
      </c>
      <c r="C291" s="192">
        <f t="shared" si="41"/>
        <v>51.724137931034484</v>
      </c>
      <c r="D291" s="162">
        <v>14</v>
      </c>
      <c r="E291" s="192">
        <f t="shared" si="42"/>
        <v>48.275862068965516</v>
      </c>
      <c r="F291" s="206">
        <v>29</v>
      </c>
      <c r="G291" s="162">
        <v>205</v>
      </c>
      <c r="H291" s="192">
        <f t="shared" si="43"/>
        <v>14.146341463414632</v>
      </c>
      <c r="I291" s="162">
        <v>13</v>
      </c>
      <c r="J291" s="187">
        <f t="shared" si="44"/>
        <v>44.827586206896555</v>
      </c>
    </row>
    <row r="292" spans="1:10" s="47" customFormat="1" ht="15" customHeight="1">
      <c r="A292" s="191" t="s">
        <v>317</v>
      </c>
      <c r="B292" s="162">
        <v>35</v>
      </c>
      <c r="C292" s="192">
        <f t="shared" si="41"/>
        <v>56.451612903225815</v>
      </c>
      <c r="D292" s="162">
        <v>27</v>
      </c>
      <c r="E292" s="192">
        <f t="shared" si="42"/>
        <v>43.54838709677419</v>
      </c>
      <c r="F292" s="206">
        <v>62</v>
      </c>
      <c r="G292" s="162">
        <v>268</v>
      </c>
      <c r="H292" s="192">
        <f t="shared" si="43"/>
        <v>23.134328358208954</v>
      </c>
      <c r="I292" s="162">
        <v>34</v>
      </c>
      <c r="J292" s="187">
        <f t="shared" si="44"/>
        <v>54.83870967741935</v>
      </c>
    </row>
    <row r="293" spans="1:10" s="47" customFormat="1" ht="15" customHeight="1">
      <c r="A293" s="191" t="s">
        <v>326</v>
      </c>
      <c r="B293" s="162">
        <v>4</v>
      </c>
      <c r="C293" s="192">
        <f t="shared" si="41"/>
        <v>40</v>
      </c>
      <c r="D293" s="162">
        <v>6</v>
      </c>
      <c r="E293" s="192">
        <f t="shared" si="42"/>
        <v>60</v>
      </c>
      <c r="F293" s="206">
        <v>10</v>
      </c>
      <c r="G293" s="162">
        <v>156</v>
      </c>
      <c r="H293" s="192">
        <f t="shared" si="43"/>
        <v>6.41025641025641</v>
      </c>
      <c r="I293" s="162">
        <v>5</v>
      </c>
      <c r="J293" s="187">
        <f t="shared" si="44"/>
        <v>50</v>
      </c>
    </row>
    <row r="294" spans="1:10" s="47" customFormat="1" ht="15" customHeight="1">
      <c r="A294" s="191" t="s">
        <v>394</v>
      </c>
      <c r="B294" s="162">
        <v>24</v>
      </c>
      <c r="C294" s="192">
        <f t="shared" si="41"/>
        <v>58.536585365853654</v>
      </c>
      <c r="D294" s="162">
        <v>17</v>
      </c>
      <c r="E294" s="192">
        <f t="shared" si="42"/>
        <v>41.46341463414634</v>
      </c>
      <c r="F294" s="206">
        <v>41</v>
      </c>
      <c r="G294" s="162">
        <v>126</v>
      </c>
      <c r="H294" s="192">
        <f t="shared" si="43"/>
        <v>32.53968253968254</v>
      </c>
      <c r="I294" s="162">
        <v>0</v>
      </c>
      <c r="J294" s="187">
        <f t="shared" si="44"/>
        <v>0</v>
      </c>
    </row>
    <row r="295" spans="1:10" s="47" customFormat="1" ht="15" customHeight="1">
      <c r="A295" s="191" t="s">
        <v>327</v>
      </c>
      <c r="B295" s="162">
        <v>3</v>
      </c>
      <c r="C295" s="192">
        <f t="shared" si="41"/>
        <v>75</v>
      </c>
      <c r="D295" s="162">
        <v>1</v>
      </c>
      <c r="E295" s="192">
        <f t="shared" si="42"/>
        <v>25</v>
      </c>
      <c r="F295" s="206">
        <v>4</v>
      </c>
      <c r="G295" s="162">
        <v>33</v>
      </c>
      <c r="H295" s="192">
        <f t="shared" si="43"/>
        <v>12.121212121212121</v>
      </c>
      <c r="I295" s="162">
        <v>4</v>
      </c>
      <c r="J295" s="187">
        <f t="shared" si="44"/>
        <v>100</v>
      </c>
    </row>
    <row r="296" spans="1:10" s="47" customFormat="1" ht="15" customHeight="1">
      <c r="A296" s="191" t="s">
        <v>393</v>
      </c>
      <c r="B296" s="162">
        <v>11</v>
      </c>
      <c r="C296" s="192">
        <f t="shared" si="41"/>
        <v>50</v>
      </c>
      <c r="D296" s="162">
        <v>11</v>
      </c>
      <c r="E296" s="192">
        <f t="shared" si="42"/>
        <v>50</v>
      </c>
      <c r="F296" s="206">
        <v>22</v>
      </c>
      <c r="G296" s="162">
        <v>173</v>
      </c>
      <c r="H296" s="192">
        <f t="shared" si="43"/>
        <v>12.716763005780345</v>
      </c>
      <c r="I296" s="162">
        <v>22</v>
      </c>
      <c r="J296" s="187">
        <f t="shared" si="44"/>
        <v>100</v>
      </c>
    </row>
    <row r="297" spans="1:10" s="47" customFormat="1" ht="15" customHeight="1">
      <c r="A297" s="191" t="s">
        <v>328</v>
      </c>
      <c r="B297" s="162">
        <v>4</v>
      </c>
      <c r="C297" s="192">
        <f t="shared" si="41"/>
        <v>57.14285714285714</v>
      </c>
      <c r="D297" s="162">
        <v>3</v>
      </c>
      <c r="E297" s="192">
        <f t="shared" si="42"/>
        <v>42.857142857142854</v>
      </c>
      <c r="F297" s="206">
        <v>7</v>
      </c>
      <c r="G297" s="162">
        <v>41</v>
      </c>
      <c r="H297" s="192">
        <f t="shared" si="43"/>
        <v>17.073170731707318</v>
      </c>
      <c r="I297" s="162">
        <v>7</v>
      </c>
      <c r="J297" s="187">
        <f t="shared" si="44"/>
        <v>100</v>
      </c>
    </row>
    <row r="298" spans="1:10" s="47" customFormat="1" ht="15" customHeight="1">
      <c r="A298" s="191" t="s">
        <v>390</v>
      </c>
      <c r="B298" s="162">
        <v>20</v>
      </c>
      <c r="C298" s="192">
        <f t="shared" si="41"/>
        <v>44.44444444444444</v>
      </c>
      <c r="D298" s="162">
        <v>25</v>
      </c>
      <c r="E298" s="192">
        <f t="shared" si="42"/>
        <v>55.55555555555556</v>
      </c>
      <c r="F298" s="206">
        <v>45</v>
      </c>
      <c r="G298" s="162">
        <v>349</v>
      </c>
      <c r="H298" s="192">
        <f t="shared" si="43"/>
        <v>12.893982808022923</v>
      </c>
      <c r="I298" s="162">
        <v>14</v>
      </c>
      <c r="J298" s="187">
        <f t="shared" si="44"/>
        <v>31.11111111111111</v>
      </c>
    </row>
    <row r="299" spans="1:10" s="47" customFormat="1" ht="15" customHeight="1">
      <c r="A299" s="191" t="s">
        <v>392</v>
      </c>
      <c r="B299" s="162">
        <v>8</v>
      </c>
      <c r="C299" s="192">
        <f t="shared" si="41"/>
        <v>47.05882352941176</v>
      </c>
      <c r="D299" s="162">
        <v>9</v>
      </c>
      <c r="E299" s="192">
        <f t="shared" si="42"/>
        <v>52.94117647058824</v>
      </c>
      <c r="F299" s="206">
        <v>17</v>
      </c>
      <c r="G299" s="162">
        <v>99</v>
      </c>
      <c r="H299" s="192">
        <f t="shared" si="43"/>
        <v>17.17171717171717</v>
      </c>
      <c r="I299" s="162">
        <v>0</v>
      </c>
      <c r="J299" s="187">
        <f t="shared" si="44"/>
        <v>0</v>
      </c>
    </row>
    <row r="300" spans="1:10" s="47" customFormat="1" ht="15" customHeight="1">
      <c r="A300" s="191" t="s">
        <v>329</v>
      </c>
      <c r="B300" s="162">
        <v>10</v>
      </c>
      <c r="C300" s="192">
        <f t="shared" si="41"/>
        <v>83.33333333333334</v>
      </c>
      <c r="D300" s="162">
        <v>2</v>
      </c>
      <c r="E300" s="192">
        <f t="shared" si="42"/>
        <v>16.666666666666664</v>
      </c>
      <c r="F300" s="206">
        <v>12</v>
      </c>
      <c r="G300" s="162">
        <v>89</v>
      </c>
      <c r="H300" s="192">
        <f t="shared" si="43"/>
        <v>13.48314606741573</v>
      </c>
      <c r="I300" s="162">
        <v>0</v>
      </c>
      <c r="J300" s="187">
        <f t="shared" si="44"/>
        <v>0</v>
      </c>
    </row>
    <row r="301" spans="1:10" s="47" customFormat="1" ht="15" customHeight="1">
      <c r="A301" s="191" t="s">
        <v>391</v>
      </c>
      <c r="B301" s="162">
        <v>31</v>
      </c>
      <c r="C301" s="192">
        <f t="shared" si="41"/>
        <v>50.81967213114754</v>
      </c>
      <c r="D301" s="162">
        <v>30</v>
      </c>
      <c r="E301" s="192">
        <f t="shared" si="42"/>
        <v>49.18032786885246</v>
      </c>
      <c r="F301" s="206">
        <v>61</v>
      </c>
      <c r="G301" s="162">
        <v>535</v>
      </c>
      <c r="H301" s="192">
        <f t="shared" si="43"/>
        <v>11.401869158878505</v>
      </c>
      <c r="I301" s="162">
        <v>16</v>
      </c>
      <c r="J301" s="187">
        <f t="shared" si="44"/>
        <v>26.229508196721312</v>
      </c>
    </row>
    <row r="302" spans="1:10" s="47" customFormat="1" ht="15" customHeight="1">
      <c r="A302" s="191" t="s">
        <v>397</v>
      </c>
      <c r="B302" s="162">
        <v>6</v>
      </c>
      <c r="C302" s="192">
        <f t="shared" si="41"/>
        <v>42.857142857142854</v>
      </c>
      <c r="D302" s="162">
        <v>8</v>
      </c>
      <c r="E302" s="192">
        <f t="shared" si="42"/>
        <v>57.14285714285714</v>
      </c>
      <c r="F302" s="206">
        <v>14</v>
      </c>
      <c r="G302" s="162">
        <v>78</v>
      </c>
      <c r="H302" s="192">
        <f t="shared" si="43"/>
        <v>17.94871794871795</v>
      </c>
      <c r="I302" s="162">
        <v>10</v>
      </c>
      <c r="J302" s="187">
        <f t="shared" si="44"/>
        <v>71.42857142857143</v>
      </c>
    </row>
    <row r="303" spans="1:10" s="205" customFormat="1" ht="20.25" customHeight="1">
      <c r="A303" s="146" t="s">
        <v>100</v>
      </c>
      <c r="B303" s="199">
        <f>SUM(B280:B302)</f>
        <v>1097</v>
      </c>
      <c r="C303" s="200">
        <f t="shared" si="41"/>
        <v>52.68972142170989</v>
      </c>
      <c r="D303" s="199">
        <f>SUM(D280:D302)</f>
        <v>985</v>
      </c>
      <c r="E303" s="200">
        <f t="shared" si="42"/>
        <v>47.3102785782901</v>
      </c>
      <c r="F303" s="201">
        <f>B303+D303</f>
        <v>2082</v>
      </c>
      <c r="G303" s="199">
        <f>SUM(G280:G302)</f>
        <v>9635</v>
      </c>
      <c r="H303" s="202">
        <f t="shared" si="43"/>
        <v>21.608718214841723</v>
      </c>
      <c r="I303" s="199">
        <f>SUM(I280:I302)</f>
        <v>721</v>
      </c>
      <c r="J303" s="202">
        <f t="shared" si="44"/>
        <v>34.63016330451489</v>
      </c>
    </row>
    <row r="304" spans="1:8" s="53" customFormat="1" ht="12.75">
      <c r="A304" s="81"/>
      <c r="D304" s="91"/>
      <c r="E304" s="91"/>
      <c r="F304" s="51"/>
      <c r="G304" s="94"/>
      <c r="H304" s="3"/>
    </row>
    <row r="305" spans="1:8" s="46" customFormat="1" ht="12.75">
      <c r="A305" s="76"/>
      <c r="B305" s="77"/>
      <c r="C305" s="78"/>
      <c r="D305" s="79"/>
      <c r="E305" s="67"/>
      <c r="F305" s="77"/>
      <c r="G305" s="77"/>
      <c r="H305" s="15"/>
    </row>
    <row r="307" spans="1:10" ht="34.5" customHeight="1">
      <c r="A307" s="1" t="s">
        <v>80</v>
      </c>
      <c r="B307" s="443" t="s">
        <v>479</v>
      </c>
      <c r="C307" s="444"/>
      <c r="D307" s="444"/>
      <c r="E307" s="444"/>
      <c r="F307" s="444"/>
      <c r="G307" s="444"/>
      <c r="H307" s="444"/>
      <c r="I307" s="444"/>
      <c r="J307" s="445"/>
    </row>
    <row r="308" spans="1:10" s="52" customFormat="1" ht="24" customHeight="1">
      <c r="A308" s="438" t="s">
        <v>133</v>
      </c>
      <c r="B308" s="440" t="s">
        <v>81</v>
      </c>
      <c r="C308" s="440"/>
      <c r="D308" s="440" t="s">
        <v>82</v>
      </c>
      <c r="E308" s="440"/>
      <c r="F308" s="440" t="s">
        <v>83</v>
      </c>
      <c r="G308" s="441" t="s">
        <v>410</v>
      </c>
      <c r="H308" s="442" t="s">
        <v>103</v>
      </c>
      <c r="I308" s="440" t="s">
        <v>181</v>
      </c>
      <c r="J308" s="442" t="s">
        <v>307</v>
      </c>
    </row>
    <row r="309" spans="1:10" s="52" customFormat="1" ht="34.5" customHeight="1">
      <c r="A309" s="439"/>
      <c r="B309" s="227" t="s">
        <v>85</v>
      </c>
      <c r="C309" s="228" t="s">
        <v>66</v>
      </c>
      <c r="D309" s="227" t="s">
        <v>85</v>
      </c>
      <c r="E309" s="228" t="s">
        <v>66</v>
      </c>
      <c r="F309" s="440"/>
      <c r="G309" s="441"/>
      <c r="H309" s="442"/>
      <c r="I309" s="440"/>
      <c r="J309" s="442"/>
    </row>
    <row r="310" spans="1:10" s="47" customFormat="1" ht="15" customHeight="1">
      <c r="A310" s="191" t="s">
        <v>399</v>
      </c>
      <c r="B310" s="162">
        <v>46</v>
      </c>
      <c r="C310" s="192">
        <f>B310/F310*100</f>
        <v>58.22784810126582</v>
      </c>
      <c r="D310" s="162">
        <v>33</v>
      </c>
      <c r="E310" s="192">
        <f>D310/F310*100</f>
        <v>41.77215189873418</v>
      </c>
      <c r="F310" s="206">
        <v>79</v>
      </c>
      <c r="G310" s="162">
        <v>559</v>
      </c>
      <c r="H310" s="192">
        <f>F310/G310*100</f>
        <v>14.132379248658319</v>
      </c>
      <c r="I310" s="162">
        <v>0</v>
      </c>
      <c r="J310" s="187">
        <f>I310/F310*100</f>
        <v>0</v>
      </c>
    </row>
    <row r="311" spans="1:10" s="47" customFormat="1" ht="15" customHeight="1">
      <c r="A311" s="191" t="s">
        <v>400</v>
      </c>
      <c r="B311" s="162">
        <v>39</v>
      </c>
      <c r="C311" s="192">
        <f aca="true" t="shared" si="45" ref="C311:C322">B311/F311*100</f>
        <v>48.75</v>
      </c>
      <c r="D311" s="162">
        <v>41</v>
      </c>
      <c r="E311" s="192">
        <f aca="true" t="shared" si="46" ref="E311:E322">D311/F311*100</f>
        <v>51.24999999999999</v>
      </c>
      <c r="F311" s="206">
        <v>80</v>
      </c>
      <c r="G311" s="162">
        <v>411</v>
      </c>
      <c r="H311" s="192">
        <f aca="true" t="shared" si="47" ref="H311:H322">F311/G311*100</f>
        <v>19.464720194647203</v>
      </c>
      <c r="I311" s="162">
        <v>35</v>
      </c>
      <c r="J311" s="187">
        <f aca="true" t="shared" si="48" ref="J311:J322">I311/F311*100</f>
        <v>43.75</v>
      </c>
    </row>
    <row r="312" spans="1:10" s="47" customFormat="1" ht="15" customHeight="1">
      <c r="A312" s="191" t="s">
        <v>405</v>
      </c>
      <c r="B312" s="162">
        <v>14</v>
      </c>
      <c r="C312" s="192">
        <f t="shared" si="45"/>
        <v>58.333333333333336</v>
      </c>
      <c r="D312" s="162">
        <v>10</v>
      </c>
      <c r="E312" s="192">
        <f t="shared" si="46"/>
        <v>41.66666666666667</v>
      </c>
      <c r="F312" s="206">
        <v>24</v>
      </c>
      <c r="G312" s="162">
        <v>289</v>
      </c>
      <c r="H312" s="192">
        <f t="shared" si="47"/>
        <v>8.304498269896193</v>
      </c>
      <c r="I312" s="162">
        <v>24</v>
      </c>
      <c r="J312" s="187">
        <f t="shared" si="48"/>
        <v>100</v>
      </c>
    </row>
    <row r="313" spans="1:10" s="47" customFormat="1" ht="15" customHeight="1">
      <c r="A313" s="191" t="s">
        <v>401</v>
      </c>
      <c r="B313" s="162">
        <v>44</v>
      </c>
      <c r="C313" s="192">
        <f t="shared" si="45"/>
        <v>70.96774193548387</v>
      </c>
      <c r="D313" s="162">
        <v>18</v>
      </c>
      <c r="E313" s="192">
        <f t="shared" si="46"/>
        <v>29.03225806451613</v>
      </c>
      <c r="F313" s="206">
        <v>62</v>
      </c>
      <c r="G313" s="162">
        <v>312</v>
      </c>
      <c r="H313" s="192">
        <f t="shared" si="47"/>
        <v>19.871794871794872</v>
      </c>
      <c r="I313" s="162">
        <v>0</v>
      </c>
      <c r="J313" s="187">
        <f t="shared" si="48"/>
        <v>0</v>
      </c>
    </row>
    <row r="314" spans="1:10" s="47" customFormat="1" ht="15" customHeight="1">
      <c r="A314" s="191" t="s">
        <v>306</v>
      </c>
      <c r="B314" s="162">
        <v>5</v>
      </c>
      <c r="C314" s="192">
        <f t="shared" si="45"/>
        <v>55.55555555555556</v>
      </c>
      <c r="D314" s="162">
        <v>4</v>
      </c>
      <c r="E314" s="192">
        <f t="shared" si="46"/>
        <v>44.44444444444444</v>
      </c>
      <c r="F314" s="206">
        <v>9</v>
      </c>
      <c r="G314" s="162">
        <v>81</v>
      </c>
      <c r="H314" s="192">
        <f t="shared" si="47"/>
        <v>11.11111111111111</v>
      </c>
      <c r="I314" s="162">
        <v>0</v>
      </c>
      <c r="J314" s="187">
        <f t="shared" si="48"/>
        <v>0</v>
      </c>
    </row>
    <row r="315" spans="1:10" s="47" customFormat="1" ht="15" customHeight="1">
      <c r="A315" s="191" t="s">
        <v>406</v>
      </c>
      <c r="B315" s="162">
        <v>23</v>
      </c>
      <c r="C315" s="192">
        <f t="shared" si="45"/>
        <v>57.49999999999999</v>
      </c>
      <c r="D315" s="162">
        <v>17</v>
      </c>
      <c r="E315" s="192">
        <f t="shared" si="46"/>
        <v>42.5</v>
      </c>
      <c r="F315" s="206">
        <v>40</v>
      </c>
      <c r="G315" s="162">
        <v>377</v>
      </c>
      <c r="H315" s="192">
        <f t="shared" si="47"/>
        <v>10.610079575596817</v>
      </c>
      <c r="I315" s="162">
        <v>40</v>
      </c>
      <c r="J315" s="187">
        <f t="shared" si="48"/>
        <v>100</v>
      </c>
    </row>
    <row r="316" spans="1:10" s="47" customFormat="1" ht="15" customHeight="1">
      <c r="A316" s="191" t="s">
        <v>407</v>
      </c>
      <c r="B316" s="162">
        <v>12</v>
      </c>
      <c r="C316" s="192">
        <f t="shared" si="45"/>
        <v>60</v>
      </c>
      <c r="D316" s="162">
        <v>8</v>
      </c>
      <c r="E316" s="192">
        <f t="shared" si="46"/>
        <v>40</v>
      </c>
      <c r="F316" s="206">
        <v>20</v>
      </c>
      <c r="G316" s="162">
        <v>97</v>
      </c>
      <c r="H316" s="192">
        <f t="shared" si="47"/>
        <v>20.618556701030926</v>
      </c>
      <c r="I316" s="162">
        <v>20</v>
      </c>
      <c r="J316" s="187">
        <f t="shared" si="48"/>
        <v>100</v>
      </c>
    </row>
    <row r="317" spans="1:10" s="47" customFormat="1" ht="15" customHeight="1">
      <c r="A317" s="191" t="s">
        <v>402</v>
      </c>
      <c r="B317" s="162">
        <v>121</v>
      </c>
      <c r="C317" s="192">
        <f t="shared" si="45"/>
        <v>51.48936170212765</v>
      </c>
      <c r="D317" s="162">
        <v>114</v>
      </c>
      <c r="E317" s="192">
        <f t="shared" si="46"/>
        <v>48.51063829787234</v>
      </c>
      <c r="F317" s="206">
        <v>235</v>
      </c>
      <c r="G317" s="162">
        <v>858</v>
      </c>
      <c r="H317" s="192">
        <f t="shared" si="47"/>
        <v>27.38927738927739</v>
      </c>
      <c r="I317" s="162">
        <v>42</v>
      </c>
      <c r="J317" s="187">
        <f t="shared" si="48"/>
        <v>17.872340425531917</v>
      </c>
    </row>
    <row r="318" spans="1:10" s="47" customFormat="1" ht="15" customHeight="1">
      <c r="A318" s="191" t="s">
        <v>101</v>
      </c>
      <c r="B318" s="162">
        <v>313</v>
      </c>
      <c r="C318" s="192">
        <f t="shared" si="45"/>
        <v>53.96551724137931</v>
      </c>
      <c r="D318" s="162">
        <v>267</v>
      </c>
      <c r="E318" s="192">
        <f t="shared" si="46"/>
        <v>46.03448275862069</v>
      </c>
      <c r="F318" s="206">
        <v>580</v>
      </c>
      <c r="G318" s="162">
        <v>3564</v>
      </c>
      <c r="H318" s="192">
        <f t="shared" si="47"/>
        <v>16.273849607182942</v>
      </c>
      <c r="I318" s="162">
        <v>297</v>
      </c>
      <c r="J318" s="187">
        <f t="shared" si="48"/>
        <v>51.206896551724135</v>
      </c>
    </row>
    <row r="319" spans="1:10" s="47" customFormat="1" ht="15" customHeight="1">
      <c r="A319" s="191" t="s">
        <v>408</v>
      </c>
      <c r="B319" s="162">
        <v>22</v>
      </c>
      <c r="C319" s="192">
        <f t="shared" si="45"/>
        <v>62.857142857142854</v>
      </c>
      <c r="D319" s="162">
        <v>13</v>
      </c>
      <c r="E319" s="192">
        <f t="shared" si="46"/>
        <v>37.142857142857146</v>
      </c>
      <c r="F319" s="206">
        <v>35</v>
      </c>
      <c r="G319" s="162">
        <v>226</v>
      </c>
      <c r="H319" s="192">
        <f t="shared" si="47"/>
        <v>15.486725663716813</v>
      </c>
      <c r="I319" s="162">
        <v>0</v>
      </c>
      <c r="J319" s="187">
        <f t="shared" si="48"/>
        <v>0</v>
      </c>
    </row>
    <row r="320" spans="1:10" s="47" customFormat="1" ht="15" customHeight="1">
      <c r="A320" s="191" t="s">
        <v>403</v>
      </c>
      <c r="B320" s="162">
        <v>32</v>
      </c>
      <c r="C320" s="192">
        <f t="shared" si="45"/>
        <v>47.05882352941176</v>
      </c>
      <c r="D320" s="162">
        <v>36</v>
      </c>
      <c r="E320" s="192">
        <f t="shared" si="46"/>
        <v>52.94117647058824</v>
      </c>
      <c r="F320" s="206">
        <v>68</v>
      </c>
      <c r="G320" s="162">
        <v>601</v>
      </c>
      <c r="H320" s="192">
        <f t="shared" si="47"/>
        <v>11.314475873544092</v>
      </c>
      <c r="I320" s="162">
        <v>34</v>
      </c>
      <c r="J320" s="187">
        <f t="shared" si="48"/>
        <v>50</v>
      </c>
    </row>
    <row r="321" spans="1:10" s="47" customFormat="1" ht="15" customHeight="1">
      <c r="A321" s="191" t="s">
        <v>404</v>
      </c>
      <c r="B321" s="162">
        <v>28</v>
      </c>
      <c r="C321" s="192">
        <f t="shared" si="45"/>
        <v>53.84615384615385</v>
      </c>
      <c r="D321" s="162">
        <v>24</v>
      </c>
      <c r="E321" s="192">
        <f t="shared" si="46"/>
        <v>46.15384615384615</v>
      </c>
      <c r="F321" s="206">
        <v>52</v>
      </c>
      <c r="G321" s="162">
        <v>331</v>
      </c>
      <c r="H321" s="192">
        <f t="shared" si="47"/>
        <v>15.709969788519636</v>
      </c>
      <c r="I321" s="162">
        <v>17</v>
      </c>
      <c r="J321" s="187">
        <f t="shared" si="48"/>
        <v>32.69230769230769</v>
      </c>
    </row>
    <row r="322" spans="1:10" s="205" customFormat="1" ht="20.25" customHeight="1">
      <c r="A322" s="146" t="s">
        <v>102</v>
      </c>
      <c r="B322" s="199">
        <f>SUM(B310:B321)</f>
        <v>699</v>
      </c>
      <c r="C322" s="200">
        <f t="shared" si="45"/>
        <v>54.4392523364486</v>
      </c>
      <c r="D322" s="199">
        <f>SUM(D310:D321)</f>
        <v>585</v>
      </c>
      <c r="E322" s="200">
        <f t="shared" si="46"/>
        <v>45.5607476635514</v>
      </c>
      <c r="F322" s="201">
        <f>B322+D322</f>
        <v>1284</v>
      </c>
      <c r="G322" s="199">
        <f>SUM(G310:G321)</f>
        <v>7706</v>
      </c>
      <c r="H322" s="202">
        <f t="shared" si="47"/>
        <v>16.66234103296133</v>
      </c>
      <c r="I322" s="199">
        <f>SUM(I310:I321)</f>
        <v>509</v>
      </c>
      <c r="J322" s="202">
        <f t="shared" si="48"/>
        <v>39.6417445482866</v>
      </c>
    </row>
    <row r="323" spans="4:7" ht="12.75">
      <c r="D323" s="91"/>
      <c r="E323" s="91"/>
      <c r="F323" s="51"/>
      <c r="G323" s="51"/>
    </row>
    <row r="324" spans="1:8" ht="12.75">
      <c r="A324" s="86" t="s">
        <v>440</v>
      </c>
      <c r="D324" s="91"/>
      <c r="E324" s="93"/>
      <c r="F324" s="51"/>
      <c r="G324" s="51"/>
      <c r="H324" s="51"/>
    </row>
    <row r="325" spans="1:5" s="32" customFormat="1" ht="10.5">
      <c r="A325" s="258" t="s">
        <v>457</v>
      </c>
      <c r="E325" s="256"/>
    </row>
    <row r="326" spans="4:8" ht="12.75">
      <c r="D326" s="91"/>
      <c r="E326" s="93"/>
      <c r="F326" s="51"/>
      <c r="G326" s="51"/>
      <c r="H326" s="51"/>
    </row>
    <row r="327" spans="4:8" ht="12.75">
      <c r="D327" s="91"/>
      <c r="E327" s="93"/>
      <c r="F327" s="51"/>
      <c r="G327" s="51"/>
      <c r="H327" s="51"/>
    </row>
    <row r="328" spans="4:8" ht="12.75">
      <c r="D328" s="91"/>
      <c r="E328" s="93"/>
      <c r="F328" s="51"/>
      <c r="G328" s="51"/>
      <c r="H328" s="51"/>
    </row>
    <row r="329" spans="4:8" ht="12.75">
      <c r="D329" s="91"/>
      <c r="E329" s="93"/>
      <c r="F329" s="51"/>
      <c r="G329" s="51"/>
      <c r="H329" s="51"/>
    </row>
    <row r="330" spans="4:8" ht="12.75">
      <c r="D330" s="91"/>
      <c r="E330" s="93"/>
      <c r="F330" s="51"/>
      <c r="G330" s="51"/>
      <c r="H330" s="51"/>
    </row>
    <row r="331" spans="4:8" ht="12.75">
      <c r="D331" s="91"/>
      <c r="E331" s="93"/>
      <c r="F331" s="51"/>
      <c r="G331" s="51"/>
      <c r="H331" s="51"/>
    </row>
    <row r="332" spans="4:8" ht="12.75">
      <c r="D332" s="91"/>
      <c r="E332" s="93"/>
      <c r="F332" s="51"/>
      <c r="G332" s="51"/>
      <c r="H332" s="51"/>
    </row>
    <row r="333" spans="4:8" ht="12.75">
      <c r="D333" s="91"/>
      <c r="E333" s="93"/>
      <c r="F333" s="51"/>
      <c r="G333" s="51"/>
      <c r="H333" s="51"/>
    </row>
    <row r="334" spans="4:8" ht="12.75">
      <c r="D334" s="91"/>
      <c r="E334" s="93"/>
      <c r="F334" s="51"/>
      <c r="G334" s="51"/>
      <c r="H334" s="51"/>
    </row>
    <row r="335" spans="4:8" ht="12.75">
      <c r="D335" s="91"/>
      <c r="E335" s="93"/>
      <c r="F335" s="51"/>
      <c r="G335" s="51"/>
      <c r="H335" s="51"/>
    </row>
    <row r="336" spans="4:8" ht="12.75">
      <c r="D336" s="91"/>
      <c r="E336" s="93"/>
      <c r="F336" s="51"/>
      <c r="G336" s="51"/>
      <c r="H336" s="51"/>
    </row>
    <row r="337" spans="4:8" ht="12.75">
      <c r="D337" s="91"/>
      <c r="E337" s="93"/>
      <c r="F337" s="51"/>
      <c r="G337" s="51"/>
      <c r="H337" s="51"/>
    </row>
    <row r="338" spans="4:8" ht="12.75">
      <c r="D338" s="91"/>
      <c r="E338" s="93"/>
      <c r="F338" s="51"/>
      <c r="G338" s="51"/>
      <c r="H338" s="51"/>
    </row>
    <row r="339" spans="4:8" ht="12.75">
      <c r="D339" s="91"/>
      <c r="E339" s="93"/>
      <c r="F339" s="51"/>
      <c r="G339" s="51"/>
      <c r="H339" s="51"/>
    </row>
    <row r="340" spans="4:8" ht="12.75">
      <c r="D340" s="91"/>
      <c r="E340" s="93"/>
      <c r="F340" s="51"/>
      <c r="G340" s="51"/>
      <c r="H340" s="51"/>
    </row>
    <row r="341" spans="4:8" ht="12.75">
      <c r="D341" s="91"/>
      <c r="E341" s="93"/>
      <c r="F341" s="51"/>
      <c r="G341" s="51"/>
      <c r="H341" s="51"/>
    </row>
    <row r="342" spans="4:8" ht="12.75">
      <c r="D342" s="91"/>
      <c r="E342" s="93"/>
      <c r="F342" s="51"/>
      <c r="G342" s="51"/>
      <c r="H342" s="51"/>
    </row>
    <row r="343" spans="4:8" ht="12.75">
      <c r="D343" s="91"/>
      <c r="E343" s="93"/>
      <c r="F343" s="51"/>
      <c r="G343" s="51"/>
      <c r="H343" s="51"/>
    </row>
    <row r="344" spans="4:8" ht="12.75">
      <c r="D344" s="91"/>
      <c r="E344" s="93"/>
      <c r="F344" s="51"/>
      <c r="G344" s="51"/>
      <c r="H344" s="51"/>
    </row>
    <row r="345" spans="4:8" ht="12.75">
      <c r="D345" s="91"/>
      <c r="E345" s="93"/>
      <c r="F345" s="51"/>
      <c r="G345" s="51"/>
      <c r="H345" s="51"/>
    </row>
    <row r="346" spans="4:8" ht="12.75">
      <c r="D346" s="91"/>
      <c r="E346" s="93"/>
      <c r="F346" s="51"/>
      <c r="G346" s="51"/>
      <c r="H346" s="51"/>
    </row>
    <row r="347" spans="4:8" ht="12.75">
      <c r="D347" s="91"/>
      <c r="E347" s="93"/>
      <c r="F347" s="51"/>
      <c r="G347" s="51"/>
      <c r="H347" s="51"/>
    </row>
    <row r="348" spans="4:8" ht="12.75">
      <c r="D348" s="91"/>
      <c r="E348" s="93"/>
      <c r="F348" s="51"/>
      <c r="G348" s="51"/>
      <c r="H348" s="51"/>
    </row>
    <row r="349" spans="4:8" ht="12.75">
      <c r="D349" s="91"/>
      <c r="E349" s="93"/>
      <c r="F349" s="51"/>
      <c r="G349" s="51"/>
      <c r="H349" s="51"/>
    </row>
    <row r="350" spans="4:8" ht="12.75">
      <c r="D350" s="91"/>
      <c r="E350" s="93"/>
      <c r="F350" s="51"/>
      <c r="G350" s="51"/>
      <c r="H350" s="51"/>
    </row>
    <row r="351" spans="4:8" ht="12.75">
      <c r="D351" s="91"/>
      <c r="E351" s="93"/>
      <c r="F351" s="51"/>
      <c r="G351" s="51"/>
      <c r="H351" s="51"/>
    </row>
    <row r="352" spans="4:8" ht="12.75">
      <c r="D352" s="91"/>
      <c r="E352" s="93"/>
      <c r="F352" s="51"/>
      <c r="G352" s="51"/>
      <c r="H352" s="51"/>
    </row>
    <row r="353" spans="4:8" ht="12.75">
      <c r="D353" s="91"/>
      <c r="E353" s="93"/>
      <c r="F353" s="51"/>
      <c r="G353" s="51"/>
      <c r="H353" s="51"/>
    </row>
    <row r="354" spans="4:8" ht="12.75">
      <c r="D354" s="91"/>
      <c r="E354" s="93"/>
      <c r="F354" s="51"/>
      <c r="G354" s="51"/>
      <c r="H354" s="51"/>
    </row>
    <row r="355" spans="4:8" ht="12.75">
      <c r="D355" s="91"/>
      <c r="E355" s="93"/>
      <c r="F355" s="51"/>
      <c r="G355" s="51"/>
      <c r="H355" s="51"/>
    </row>
    <row r="356" spans="4:8" ht="12.75">
      <c r="D356" s="91"/>
      <c r="E356" s="93"/>
      <c r="F356" s="51"/>
      <c r="G356" s="51"/>
      <c r="H356" s="51"/>
    </row>
    <row r="357" spans="4:8" ht="12.75">
      <c r="D357" s="91"/>
      <c r="E357" s="93"/>
      <c r="F357" s="51"/>
      <c r="G357" s="51"/>
      <c r="H357" s="51"/>
    </row>
    <row r="358" spans="4:8" ht="12.75">
      <c r="D358" s="91"/>
      <c r="E358" s="93"/>
      <c r="F358" s="51"/>
      <c r="G358" s="51"/>
      <c r="H358" s="51"/>
    </row>
    <row r="359" spans="4:8" ht="12.75">
      <c r="D359" s="91"/>
      <c r="E359" s="93"/>
      <c r="F359" s="51"/>
      <c r="G359" s="51"/>
      <c r="H359" s="51"/>
    </row>
    <row r="360" spans="4:8" ht="12.75">
      <c r="D360" s="91"/>
      <c r="E360" s="93"/>
      <c r="F360" s="51"/>
      <c r="G360" s="51"/>
      <c r="H360" s="51"/>
    </row>
    <row r="361" spans="4:8" ht="12.75">
      <c r="D361" s="91"/>
      <c r="E361" s="93"/>
      <c r="F361" s="51"/>
      <c r="G361" s="51"/>
      <c r="H361" s="51"/>
    </row>
    <row r="362" spans="4:8" ht="12.75">
      <c r="D362" s="91"/>
      <c r="E362" s="93"/>
      <c r="F362" s="51"/>
      <c r="G362" s="51"/>
      <c r="H362" s="51"/>
    </row>
    <row r="363" spans="4:8" ht="12.75">
      <c r="D363" s="91"/>
      <c r="E363" s="93"/>
      <c r="F363" s="51"/>
      <c r="G363" s="51"/>
      <c r="H363" s="51"/>
    </row>
    <row r="364" spans="4:8" ht="12.75">
      <c r="D364" s="91"/>
      <c r="E364" s="93"/>
      <c r="F364" s="51"/>
      <c r="G364" s="51"/>
      <c r="H364" s="51"/>
    </row>
    <row r="365" spans="4:8" ht="12.75">
      <c r="D365" s="91"/>
      <c r="E365" s="93"/>
      <c r="F365" s="51"/>
      <c r="G365" s="51"/>
      <c r="H365" s="51"/>
    </row>
    <row r="366" spans="4:8" ht="12.75">
      <c r="D366" s="91"/>
      <c r="E366" s="93"/>
      <c r="F366" s="51"/>
      <c r="G366" s="51"/>
      <c r="H366" s="51"/>
    </row>
    <row r="367" spans="4:8" ht="12.75">
      <c r="D367" s="91"/>
      <c r="E367" s="93"/>
      <c r="F367" s="51"/>
      <c r="G367" s="51"/>
      <c r="H367" s="51"/>
    </row>
    <row r="368" spans="4:8" ht="12.75">
      <c r="D368" s="91"/>
      <c r="E368" s="93"/>
      <c r="F368" s="51"/>
      <c r="G368" s="51"/>
      <c r="H368" s="51"/>
    </row>
    <row r="369" spans="4:8" ht="12.75">
      <c r="D369" s="91"/>
      <c r="E369" s="93"/>
      <c r="F369" s="51"/>
      <c r="G369" s="51"/>
      <c r="H369" s="51"/>
    </row>
    <row r="370" spans="4:8" ht="12.75">
      <c r="D370" s="91"/>
      <c r="E370" s="93"/>
      <c r="F370" s="51"/>
      <c r="G370" s="51"/>
      <c r="H370" s="51"/>
    </row>
    <row r="371" spans="4:8" ht="12.75">
      <c r="D371" s="91"/>
      <c r="E371" s="93"/>
      <c r="F371" s="51"/>
      <c r="G371" s="51"/>
      <c r="H371" s="51"/>
    </row>
    <row r="372" spans="4:8" ht="12.75">
      <c r="D372" s="91"/>
      <c r="E372" s="93"/>
      <c r="F372" s="51"/>
      <c r="G372" s="51"/>
      <c r="H372" s="51"/>
    </row>
    <row r="373" spans="4:8" ht="12.75">
      <c r="D373" s="91"/>
      <c r="E373" s="93"/>
      <c r="F373" s="51"/>
      <c r="G373" s="51"/>
      <c r="H373" s="51"/>
    </row>
    <row r="374" spans="4:8" ht="12.75">
      <c r="D374" s="91"/>
      <c r="E374" s="93"/>
      <c r="F374" s="51"/>
      <c r="G374" s="51"/>
      <c r="H374" s="51"/>
    </row>
    <row r="375" spans="4:8" ht="12.75">
      <c r="D375" s="91"/>
      <c r="E375" s="93"/>
      <c r="F375" s="51"/>
      <c r="G375" s="51"/>
      <c r="H375" s="51"/>
    </row>
    <row r="376" spans="4:8" ht="12.75">
      <c r="D376" s="91"/>
      <c r="E376" s="93"/>
      <c r="F376" s="51"/>
      <c r="G376" s="51"/>
      <c r="H376" s="51"/>
    </row>
    <row r="377" spans="4:8" ht="12.75">
      <c r="D377" s="91"/>
      <c r="E377" s="93"/>
      <c r="F377" s="51"/>
      <c r="G377" s="51"/>
      <c r="H377" s="51"/>
    </row>
    <row r="378" spans="4:8" ht="12.75">
      <c r="D378" s="91"/>
      <c r="E378" s="93"/>
      <c r="F378" s="51"/>
      <c r="G378" s="51"/>
      <c r="H378" s="51"/>
    </row>
    <row r="379" spans="4:8" ht="12.75">
      <c r="D379" s="91"/>
      <c r="E379" s="93"/>
      <c r="F379" s="51"/>
      <c r="G379" s="51"/>
      <c r="H379" s="51"/>
    </row>
    <row r="380" spans="4:8" ht="12.75">
      <c r="D380" s="91"/>
      <c r="E380" s="93"/>
      <c r="F380" s="51"/>
      <c r="G380" s="51"/>
      <c r="H380" s="51"/>
    </row>
    <row r="381" spans="4:8" ht="12.75">
      <c r="D381" s="91"/>
      <c r="E381" s="93"/>
      <c r="F381" s="51"/>
      <c r="G381" s="51"/>
      <c r="H381" s="51"/>
    </row>
    <row r="382" spans="4:8" ht="12.75">
      <c r="D382" s="91"/>
      <c r="E382" s="93"/>
      <c r="F382" s="51"/>
      <c r="G382" s="51"/>
      <c r="H382" s="51"/>
    </row>
    <row r="383" spans="4:8" ht="12.75">
      <c r="D383" s="91"/>
      <c r="E383" s="93"/>
      <c r="F383" s="51"/>
      <c r="G383" s="51"/>
      <c r="H383" s="51"/>
    </row>
    <row r="384" spans="4:8" ht="12.75">
      <c r="D384" s="91"/>
      <c r="E384" s="93"/>
      <c r="F384" s="51"/>
      <c r="G384" s="51"/>
      <c r="H384" s="51"/>
    </row>
    <row r="385" spans="4:8" ht="12.75">
      <c r="D385" s="91"/>
      <c r="E385" s="93"/>
      <c r="F385" s="51"/>
      <c r="G385" s="51"/>
      <c r="H385" s="51"/>
    </row>
    <row r="386" spans="4:8" ht="12.75">
      <c r="D386" s="91"/>
      <c r="E386" s="93"/>
      <c r="F386" s="51"/>
      <c r="G386" s="51"/>
      <c r="H386" s="51"/>
    </row>
    <row r="387" spans="4:8" ht="12.75">
      <c r="D387" s="91"/>
      <c r="E387" s="93"/>
      <c r="F387" s="51"/>
      <c r="G387" s="51"/>
      <c r="H387" s="51"/>
    </row>
    <row r="388" spans="4:8" ht="12.75">
      <c r="D388" s="91"/>
      <c r="E388" s="93"/>
      <c r="F388" s="51"/>
      <c r="G388" s="51"/>
      <c r="H388" s="51"/>
    </row>
    <row r="389" spans="4:8" ht="12.75">
      <c r="D389" s="91"/>
      <c r="E389" s="93"/>
      <c r="F389" s="51"/>
      <c r="G389" s="51"/>
      <c r="H389" s="51"/>
    </row>
    <row r="390" spans="4:8" ht="12.75">
      <c r="D390" s="91"/>
      <c r="E390" s="93"/>
      <c r="F390" s="51"/>
      <c r="G390" s="51"/>
      <c r="H390" s="51"/>
    </row>
    <row r="391" spans="4:8" ht="12.75">
      <c r="D391" s="91"/>
      <c r="E391" s="93"/>
      <c r="F391" s="51"/>
      <c r="G391" s="51"/>
      <c r="H391" s="51"/>
    </row>
    <row r="392" spans="4:8" ht="12.75">
      <c r="D392" s="91"/>
      <c r="E392" s="93"/>
      <c r="F392" s="51"/>
      <c r="G392" s="51"/>
      <c r="H392" s="51"/>
    </row>
    <row r="393" spans="4:8" ht="12.75">
      <c r="D393" s="91"/>
      <c r="E393" s="93"/>
      <c r="F393" s="51"/>
      <c r="G393" s="51"/>
      <c r="H393" s="51"/>
    </row>
    <row r="394" spans="4:8" ht="12.75">
      <c r="D394" s="91"/>
      <c r="E394" s="93"/>
      <c r="F394" s="51"/>
      <c r="G394" s="51"/>
      <c r="H394" s="51"/>
    </row>
    <row r="395" spans="4:8" ht="12.75">
      <c r="D395" s="91"/>
      <c r="E395" s="93"/>
      <c r="F395" s="51"/>
      <c r="G395" s="51"/>
      <c r="H395" s="51"/>
    </row>
    <row r="396" spans="4:8" ht="12.75">
      <c r="D396" s="91"/>
      <c r="E396" s="93"/>
      <c r="F396" s="51"/>
      <c r="G396" s="51"/>
      <c r="H396" s="51"/>
    </row>
    <row r="397" spans="4:8" ht="12.75">
      <c r="D397" s="91"/>
      <c r="E397" s="93"/>
      <c r="F397" s="51"/>
      <c r="G397" s="51"/>
      <c r="H397" s="51"/>
    </row>
    <row r="398" spans="4:8" ht="12.75">
      <c r="D398" s="91"/>
      <c r="E398" s="93"/>
      <c r="F398" s="51"/>
      <c r="G398" s="51"/>
      <c r="H398" s="51"/>
    </row>
    <row r="399" spans="4:8" ht="12.75">
      <c r="D399" s="91"/>
      <c r="E399" s="93"/>
      <c r="F399" s="51"/>
      <c r="G399" s="51"/>
      <c r="H399" s="51"/>
    </row>
    <row r="400" spans="4:8" ht="12.75">
      <c r="D400" s="91"/>
      <c r="E400" s="93"/>
      <c r="F400" s="51"/>
      <c r="G400" s="51"/>
      <c r="H400" s="51"/>
    </row>
    <row r="401" spans="4:8" ht="12.75">
      <c r="D401" s="91"/>
      <c r="E401" s="93"/>
      <c r="F401" s="51"/>
      <c r="G401" s="51"/>
      <c r="H401" s="51"/>
    </row>
    <row r="402" spans="4:8" ht="12.75">
      <c r="D402" s="91"/>
      <c r="E402" s="93"/>
      <c r="F402" s="51"/>
      <c r="G402" s="51"/>
      <c r="H402" s="51"/>
    </row>
    <row r="403" spans="4:8" ht="12.75">
      <c r="D403" s="91"/>
      <c r="E403" s="93"/>
      <c r="F403" s="51"/>
      <c r="G403" s="51"/>
      <c r="H403" s="51"/>
    </row>
    <row r="404" spans="4:8" ht="12.75">
      <c r="D404" s="91"/>
      <c r="E404" s="93"/>
      <c r="F404" s="51"/>
      <c r="G404" s="51"/>
      <c r="H404" s="51"/>
    </row>
    <row r="405" spans="4:8" ht="12.75">
      <c r="D405" s="91"/>
      <c r="E405" s="93"/>
      <c r="F405" s="51"/>
      <c r="G405" s="51"/>
      <c r="H405" s="51"/>
    </row>
    <row r="406" spans="4:8" ht="12.75">
      <c r="D406" s="91"/>
      <c r="E406" s="93"/>
      <c r="F406" s="51"/>
      <c r="G406" s="51"/>
      <c r="H406" s="51"/>
    </row>
    <row r="407" spans="4:8" ht="12.75">
      <c r="D407" s="91"/>
      <c r="E407" s="93"/>
      <c r="F407" s="51"/>
      <c r="G407" s="51"/>
      <c r="H407" s="51"/>
    </row>
    <row r="408" spans="4:8" ht="12.75">
      <c r="D408" s="91"/>
      <c r="E408" s="93"/>
      <c r="F408" s="51"/>
      <c r="G408" s="51"/>
      <c r="H408" s="51"/>
    </row>
    <row r="409" spans="4:8" ht="12.75">
      <c r="D409" s="91"/>
      <c r="E409" s="93"/>
      <c r="F409" s="51"/>
      <c r="G409" s="51"/>
      <c r="H409" s="51"/>
    </row>
    <row r="410" spans="4:8" ht="12.75">
      <c r="D410" s="91"/>
      <c r="E410" s="93"/>
      <c r="F410" s="51"/>
      <c r="G410" s="51"/>
      <c r="H410" s="51"/>
    </row>
    <row r="411" spans="4:8" ht="12.75">
      <c r="D411" s="91"/>
      <c r="E411" s="93"/>
      <c r="F411" s="51"/>
      <c r="G411" s="51"/>
      <c r="H411" s="51"/>
    </row>
    <row r="412" spans="4:8" ht="12.75">
      <c r="D412" s="91"/>
      <c r="E412" s="93"/>
      <c r="F412" s="51"/>
      <c r="G412" s="51"/>
      <c r="H412" s="51"/>
    </row>
    <row r="413" spans="4:8" ht="12.75">
      <c r="D413" s="91"/>
      <c r="E413" s="93"/>
      <c r="F413" s="51"/>
      <c r="G413" s="51"/>
      <c r="H413" s="51"/>
    </row>
    <row r="414" spans="4:8" ht="12.75">
      <c r="D414" s="91"/>
      <c r="E414" s="93"/>
      <c r="F414" s="51"/>
      <c r="G414" s="51"/>
      <c r="H414" s="51"/>
    </row>
    <row r="415" spans="4:8" ht="12.75">
      <c r="D415" s="91"/>
      <c r="E415" s="93"/>
      <c r="F415" s="51"/>
      <c r="G415" s="51"/>
      <c r="H415" s="51"/>
    </row>
    <row r="416" spans="4:8" ht="12.75">
      <c r="D416" s="91"/>
      <c r="E416" s="93"/>
      <c r="F416" s="51"/>
      <c r="G416" s="51"/>
      <c r="H416" s="51"/>
    </row>
    <row r="417" spans="4:8" ht="12.75">
      <c r="D417" s="91"/>
      <c r="E417" s="93"/>
      <c r="F417" s="51"/>
      <c r="G417" s="51"/>
      <c r="H417" s="51"/>
    </row>
    <row r="418" spans="4:8" ht="12.75">
      <c r="D418" s="91"/>
      <c r="E418" s="93"/>
      <c r="F418" s="51"/>
      <c r="G418" s="51"/>
      <c r="H418" s="51"/>
    </row>
    <row r="419" spans="4:8" ht="12.75">
      <c r="D419" s="91"/>
      <c r="E419" s="93"/>
      <c r="F419" s="51"/>
      <c r="G419" s="51"/>
      <c r="H419" s="51"/>
    </row>
    <row r="420" spans="4:8" ht="12.75">
      <c r="D420" s="91"/>
      <c r="E420" s="93"/>
      <c r="F420" s="51"/>
      <c r="G420" s="51"/>
      <c r="H420" s="51"/>
    </row>
    <row r="421" spans="4:8" ht="12.75">
      <c r="D421" s="91"/>
      <c r="E421" s="93"/>
      <c r="F421" s="51"/>
      <c r="G421" s="51"/>
      <c r="H421" s="51"/>
    </row>
    <row r="422" spans="4:8" ht="12.75">
      <c r="D422" s="91"/>
      <c r="E422" s="93"/>
      <c r="F422" s="51"/>
      <c r="G422" s="51"/>
      <c r="H422" s="51"/>
    </row>
    <row r="423" spans="4:8" ht="12.75">
      <c r="D423" s="91"/>
      <c r="E423" s="93"/>
      <c r="F423" s="51"/>
      <c r="G423" s="51"/>
      <c r="H423" s="51"/>
    </row>
    <row r="424" spans="4:8" ht="12.75">
      <c r="D424" s="91"/>
      <c r="E424" s="93"/>
      <c r="F424" s="51"/>
      <c r="G424" s="51"/>
      <c r="H424" s="51"/>
    </row>
    <row r="425" spans="4:8" ht="12.75">
      <c r="D425" s="91"/>
      <c r="E425" s="93"/>
      <c r="F425" s="51"/>
      <c r="G425" s="51"/>
      <c r="H425" s="51"/>
    </row>
    <row r="426" spans="4:8" ht="12.75">
      <c r="D426" s="91"/>
      <c r="E426" s="93"/>
      <c r="F426" s="51"/>
      <c r="G426" s="51"/>
      <c r="H426" s="51"/>
    </row>
    <row r="427" spans="4:8" ht="12.75">
      <c r="D427" s="91"/>
      <c r="E427" s="93"/>
      <c r="F427" s="51"/>
      <c r="G427" s="51"/>
      <c r="H427" s="51"/>
    </row>
    <row r="428" spans="4:8" ht="12.75">
      <c r="D428" s="91"/>
      <c r="E428" s="93"/>
      <c r="F428" s="51"/>
      <c r="G428" s="51"/>
      <c r="H428" s="51"/>
    </row>
    <row r="429" spans="4:8" ht="12.75">
      <c r="D429" s="91"/>
      <c r="E429" s="93"/>
      <c r="F429" s="51"/>
      <c r="G429" s="51"/>
      <c r="H429" s="51"/>
    </row>
    <row r="430" spans="4:8" ht="12.75">
      <c r="D430" s="91"/>
      <c r="E430" s="93"/>
      <c r="F430" s="51"/>
      <c r="G430" s="51"/>
      <c r="H430" s="51"/>
    </row>
    <row r="431" spans="4:8" ht="12.75">
      <c r="D431" s="91"/>
      <c r="E431" s="93"/>
      <c r="F431" s="51"/>
      <c r="G431" s="51"/>
      <c r="H431" s="51"/>
    </row>
    <row r="432" spans="4:8" ht="12.75">
      <c r="D432" s="91"/>
      <c r="E432" s="93"/>
      <c r="F432" s="51"/>
      <c r="G432" s="51"/>
      <c r="H432" s="51"/>
    </row>
    <row r="433" spans="4:8" ht="12.75">
      <c r="D433" s="91"/>
      <c r="E433" s="93"/>
      <c r="F433" s="51"/>
      <c r="G433" s="51"/>
      <c r="H433" s="51"/>
    </row>
    <row r="434" spans="4:8" ht="12.75">
      <c r="D434" s="91"/>
      <c r="E434" s="93"/>
      <c r="F434" s="51"/>
      <c r="G434" s="51"/>
      <c r="H434" s="51"/>
    </row>
    <row r="435" spans="4:8" ht="12.75">
      <c r="D435" s="91"/>
      <c r="E435" s="93"/>
      <c r="F435" s="51"/>
      <c r="G435" s="51"/>
      <c r="H435" s="51"/>
    </row>
    <row r="436" spans="4:8" ht="12.75">
      <c r="D436" s="91"/>
      <c r="E436" s="93"/>
      <c r="F436" s="51"/>
      <c r="G436" s="51"/>
      <c r="H436" s="51"/>
    </row>
    <row r="437" spans="4:8" ht="12.75">
      <c r="D437" s="91"/>
      <c r="E437" s="93"/>
      <c r="F437" s="51"/>
      <c r="G437" s="51"/>
      <c r="H437" s="51"/>
    </row>
    <row r="438" spans="4:8" ht="12.75">
      <c r="D438" s="91"/>
      <c r="E438" s="93"/>
      <c r="F438" s="51"/>
      <c r="G438" s="51"/>
      <c r="H438" s="51"/>
    </row>
    <row r="439" spans="4:8" ht="12.75">
      <c r="D439" s="91"/>
      <c r="E439" s="93"/>
      <c r="F439" s="51"/>
      <c r="G439" s="51"/>
      <c r="H439" s="51"/>
    </row>
    <row r="440" spans="4:8" ht="12.75">
      <c r="D440" s="91"/>
      <c r="E440" s="93"/>
      <c r="F440" s="51"/>
      <c r="G440" s="51"/>
      <c r="H440" s="51"/>
    </row>
    <row r="441" spans="4:8" ht="12.75">
      <c r="D441" s="91"/>
      <c r="E441" s="93"/>
      <c r="F441" s="51"/>
      <c r="G441" s="51"/>
      <c r="H441" s="51"/>
    </row>
    <row r="442" spans="4:8" ht="12.75">
      <c r="D442" s="91"/>
      <c r="E442" s="93"/>
      <c r="F442" s="51"/>
      <c r="G442" s="51"/>
      <c r="H442" s="51"/>
    </row>
    <row r="443" spans="4:8" ht="12.75">
      <c r="D443" s="91"/>
      <c r="E443" s="93"/>
      <c r="F443" s="51"/>
      <c r="G443" s="51"/>
      <c r="H443" s="51"/>
    </row>
    <row r="444" spans="4:8" ht="12.75">
      <c r="D444" s="91"/>
      <c r="E444" s="93"/>
      <c r="F444" s="51"/>
      <c r="G444" s="51"/>
      <c r="H444" s="51"/>
    </row>
    <row r="445" spans="4:8" ht="12.75">
      <c r="D445" s="91"/>
      <c r="E445" s="93"/>
      <c r="F445" s="51"/>
      <c r="G445" s="51"/>
      <c r="H445" s="51"/>
    </row>
    <row r="446" spans="4:8" ht="12.75">
      <c r="D446" s="91"/>
      <c r="E446" s="93"/>
      <c r="F446" s="51"/>
      <c r="G446" s="51"/>
      <c r="H446" s="51"/>
    </row>
    <row r="447" spans="4:8" ht="12.75">
      <c r="D447" s="91"/>
      <c r="E447" s="93"/>
      <c r="F447" s="51"/>
      <c r="G447" s="51"/>
      <c r="H447" s="51"/>
    </row>
    <row r="448" spans="4:8" ht="12.75">
      <c r="D448" s="91"/>
      <c r="E448" s="93"/>
      <c r="F448" s="51"/>
      <c r="G448" s="51"/>
      <c r="H448" s="51"/>
    </row>
    <row r="449" spans="4:8" ht="12.75">
      <c r="D449" s="91"/>
      <c r="E449" s="93"/>
      <c r="F449" s="51"/>
      <c r="G449" s="51"/>
      <c r="H449" s="51"/>
    </row>
    <row r="450" spans="4:8" ht="12.75">
      <c r="D450" s="91"/>
      <c r="E450" s="93"/>
      <c r="F450" s="51"/>
      <c r="G450" s="51"/>
      <c r="H450" s="51"/>
    </row>
    <row r="451" spans="4:8" ht="12.75">
      <c r="D451" s="91"/>
      <c r="E451" s="93"/>
      <c r="F451" s="51"/>
      <c r="G451" s="51"/>
      <c r="H451" s="51"/>
    </row>
    <row r="452" spans="4:8" ht="12.75">
      <c r="D452" s="91"/>
      <c r="E452" s="93"/>
      <c r="F452" s="51"/>
      <c r="G452" s="51"/>
      <c r="H452" s="51"/>
    </row>
    <row r="453" spans="4:8" ht="12.75">
      <c r="D453" s="91"/>
      <c r="E453" s="93"/>
      <c r="F453" s="51"/>
      <c r="G453" s="51"/>
      <c r="H453" s="51"/>
    </row>
    <row r="454" spans="4:8" ht="12.75">
      <c r="D454" s="91"/>
      <c r="E454" s="93"/>
      <c r="F454" s="51"/>
      <c r="G454" s="51"/>
      <c r="H454" s="51"/>
    </row>
    <row r="455" spans="4:8" ht="12.75">
      <c r="D455" s="91"/>
      <c r="E455" s="93"/>
      <c r="F455" s="51"/>
      <c r="G455" s="51"/>
      <c r="H455" s="51"/>
    </row>
    <row r="456" spans="4:8" ht="12.75">
      <c r="D456" s="91"/>
      <c r="E456" s="93"/>
      <c r="F456" s="51"/>
      <c r="G456" s="51"/>
      <c r="H456" s="51"/>
    </row>
    <row r="457" spans="4:8" ht="12.75">
      <c r="D457" s="91"/>
      <c r="E457" s="93"/>
      <c r="F457" s="51"/>
      <c r="G457" s="51"/>
      <c r="H457" s="51"/>
    </row>
    <row r="458" spans="4:8" ht="12.75">
      <c r="D458" s="91"/>
      <c r="E458" s="93"/>
      <c r="F458" s="51"/>
      <c r="G458" s="51"/>
      <c r="H458" s="51"/>
    </row>
    <row r="459" spans="4:8" ht="12.75">
      <c r="D459" s="91"/>
      <c r="E459" s="93"/>
      <c r="F459" s="51"/>
      <c r="G459" s="51"/>
      <c r="H459" s="51"/>
    </row>
    <row r="460" spans="4:8" ht="12.75">
      <c r="D460" s="91"/>
      <c r="E460" s="93"/>
      <c r="F460" s="51"/>
      <c r="G460" s="51"/>
      <c r="H460" s="51"/>
    </row>
    <row r="461" spans="4:8" ht="12.75">
      <c r="D461" s="91"/>
      <c r="E461" s="93"/>
      <c r="F461" s="51"/>
      <c r="G461" s="51"/>
      <c r="H461" s="51"/>
    </row>
    <row r="462" spans="4:8" ht="12.75">
      <c r="D462" s="91"/>
      <c r="E462" s="93"/>
      <c r="F462" s="51"/>
      <c r="G462" s="51"/>
      <c r="H462" s="51"/>
    </row>
    <row r="463" spans="4:8" ht="12.75">
      <c r="D463" s="91"/>
      <c r="E463" s="93"/>
      <c r="F463" s="51"/>
      <c r="G463" s="51"/>
      <c r="H463" s="51"/>
    </row>
    <row r="464" spans="4:8" ht="12.75">
      <c r="D464" s="91"/>
      <c r="E464" s="93"/>
      <c r="F464" s="51"/>
      <c r="G464" s="51"/>
      <c r="H464" s="51"/>
    </row>
    <row r="465" spans="4:8" ht="12.75">
      <c r="D465" s="91"/>
      <c r="E465" s="93"/>
      <c r="F465" s="51"/>
      <c r="G465" s="51"/>
      <c r="H465" s="51"/>
    </row>
    <row r="466" spans="4:8" ht="12.75">
      <c r="D466" s="91"/>
      <c r="E466" s="93"/>
      <c r="F466" s="51"/>
      <c r="G466" s="51"/>
      <c r="H466" s="51"/>
    </row>
    <row r="467" spans="4:8" ht="12.75">
      <c r="D467" s="91"/>
      <c r="E467" s="93"/>
      <c r="F467" s="51"/>
      <c r="G467" s="51"/>
      <c r="H467" s="51"/>
    </row>
    <row r="468" spans="4:8" ht="12.75">
      <c r="D468" s="91"/>
      <c r="E468" s="93"/>
      <c r="F468" s="51"/>
      <c r="G468" s="51"/>
      <c r="H468" s="51"/>
    </row>
    <row r="469" spans="4:8" ht="12.75">
      <c r="D469" s="91"/>
      <c r="E469" s="93"/>
      <c r="F469" s="51"/>
      <c r="G469" s="51"/>
      <c r="H469" s="51"/>
    </row>
    <row r="470" spans="4:8" ht="12.75">
      <c r="D470" s="91"/>
      <c r="E470" s="93"/>
      <c r="F470" s="51"/>
      <c r="G470" s="51"/>
      <c r="H470" s="51"/>
    </row>
    <row r="471" spans="4:8" ht="12.75">
      <c r="D471" s="91"/>
      <c r="E471" s="93"/>
      <c r="F471" s="51"/>
      <c r="G471" s="51"/>
      <c r="H471" s="51"/>
    </row>
    <row r="472" spans="4:8" ht="12.75">
      <c r="D472" s="91"/>
      <c r="E472" s="93"/>
      <c r="F472" s="51"/>
      <c r="G472" s="51"/>
      <c r="H472" s="51"/>
    </row>
    <row r="473" spans="4:8" ht="12.75">
      <c r="D473" s="91"/>
      <c r="E473" s="93"/>
      <c r="F473" s="51"/>
      <c r="G473" s="51"/>
      <c r="H473" s="51"/>
    </row>
    <row r="474" spans="4:8" ht="12.75">
      <c r="D474" s="91"/>
      <c r="E474" s="93"/>
      <c r="F474" s="51"/>
      <c r="G474" s="51"/>
      <c r="H474" s="51"/>
    </row>
    <row r="475" spans="4:8" ht="12.75">
      <c r="D475" s="91"/>
      <c r="E475" s="93"/>
      <c r="F475" s="51"/>
      <c r="G475" s="51"/>
      <c r="H475" s="51"/>
    </row>
    <row r="476" spans="4:8" ht="12.75">
      <c r="D476" s="91"/>
      <c r="E476" s="93"/>
      <c r="F476" s="51"/>
      <c r="G476" s="51"/>
      <c r="H476" s="51"/>
    </row>
    <row r="477" spans="4:8" ht="12.75">
      <c r="D477" s="91"/>
      <c r="E477" s="93"/>
      <c r="F477" s="51"/>
      <c r="G477" s="51"/>
      <c r="H477" s="51"/>
    </row>
    <row r="478" spans="4:8" ht="12.75">
      <c r="D478" s="91"/>
      <c r="E478" s="93"/>
      <c r="F478" s="51"/>
      <c r="G478" s="51"/>
      <c r="H478" s="51"/>
    </row>
    <row r="479" spans="4:8" ht="12.75">
      <c r="D479" s="91"/>
      <c r="E479" s="93"/>
      <c r="F479" s="51"/>
      <c r="G479" s="51"/>
      <c r="H479" s="51"/>
    </row>
    <row r="480" spans="4:8" ht="12.75">
      <c r="D480" s="91"/>
      <c r="E480" s="93"/>
      <c r="F480" s="51"/>
      <c r="G480" s="51"/>
      <c r="H480" s="51"/>
    </row>
    <row r="481" spans="4:8" ht="12.75">
      <c r="D481" s="91"/>
      <c r="E481" s="93"/>
      <c r="F481" s="51"/>
      <c r="G481" s="51"/>
      <c r="H481" s="51"/>
    </row>
    <row r="482" spans="4:8" ht="12.75">
      <c r="D482" s="91"/>
      <c r="E482" s="93"/>
      <c r="F482" s="51"/>
      <c r="G482" s="51"/>
      <c r="H482" s="51"/>
    </row>
    <row r="483" spans="4:8" ht="12.75">
      <c r="D483" s="91"/>
      <c r="E483" s="93"/>
      <c r="F483" s="51"/>
      <c r="G483" s="51"/>
      <c r="H483" s="51"/>
    </row>
    <row r="484" spans="4:8" ht="12.75">
      <c r="D484" s="91"/>
      <c r="E484" s="93"/>
      <c r="F484" s="51"/>
      <c r="G484" s="51"/>
      <c r="H484" s="51"/>
    </row>
    <row r="485" spans="4:8" ht="12.75">
      <c r="D485" s="91"/>
      <c r="E485" s="93"/>
      <c r="F485" s="51"/>
      <c r="G485" s="51"/>
      <c r="H485" s="51"/>
    </row>
    <row r="486" spans="4:8" ht="12.75">
      <c r="D486" s="91"/>
      <c r="E486" s="93"/>
      <c r="F486" s="51"/>
      <c r="G486" s="51"/>
      <c r="H486" s="51"/>
    </row>
    <row r="487" spans="4:8" ht="12.75">
      <c r="D487" s="91"/>
      <c r="E487" s="93"/>
      <c r="F487" s="51"/>
      <c r="G487" s="51"/>
      <c r="H487" s="51"/>
    </row>
    <row r="488" spans="4:8" ht="12.75">
      <c r="D488" s="91"/>
      <c r="E488" s="93"/>
      <c r="F488" s="51"/>
      <c r="G488" s="51"/>
      <c r="H488" s="51"/>
    </row>
    <row r="489" spans="4:8" ht="12.75">
      <c r="D489" s="91"/>
      <c r="E489" s="93"/>
      <c r="F489" s="51"/>
      <c r="G489" s="51"/>
      <c r="H489" s="51"/>
    </row>
    <row r="490" spans="4:8" ht="12.75">
      <c r="D490" s="91"/>
      <c r="E490" s="93"/>
      <c r="F490" s="51"/>
      <c r="G490" s="51"/>
      <c r="H490" s="51"/>
    </row>
    <row r="491" spans="4:8" ht="12.75">
      <c r="D491" s="91"/>
      <c r="E491" s="93"/>
      <c r="F491" s="51"/>
      <c r="G491" s="51"/>
      <c r="H491" s="51"/>
    </row>
    <row r="492" spans="4:8" ht="12.75">
      <c r="D492" s="91"/>
      <c r="E492" s="93"/>
      <c r="F492" s="51"/>
      <c r="G492" s="51"/>
      <c r="H492" s="51"/>
    </row>
    <row r="493" spans="4:8" ht="12.75">
      <c r="D493" s="91"/>
      <c r="E493" s="93"/>
      <c r="F493" s="51"/>
      <c r="G493" s="51"/>
      <c r="H493" s="51"/>
    </row>
    <row r="494" spans="4:8" ht="12.75">
      <c r="D494" s="91"/>
      <c r="E494" s="93"/>
      <c r="F494" s="51"/>
      <c r="G494" s="51"/>
      <c r="H494" s="51"/>
    </row>
    <row r="495" spans="4:8" ht="12.75">
      <c r="D495" s="91"/>
      <c r="E495" s="93"/>
      <c r="F495" s="51"/>
      <c r="G495" s="51"/>
      <c r="H495" s="51"/>
    </row>
    <row r="496" spans="4:8" ht="12.75">
      <c r="D496" s="91"/>
      <c r="E496" s="93"/>
      <c r="F496" s="51"/>
      <c r="G496" s="51"/>
      <c r="H496" s="51"/>
    </row>
    <row r="497" spans="4:8" ht="12.75">
      <c r="D497" s="91"/>
      <c r="E497" s="93"/>
      <c r="F497" s="51"/>
      <c r="G497" s="51"/>
      <c r="H497" s="51"/>
    </row>
    <row r="498" spans="4:8" ht="12.75">
      <c r="D498" s="91"/>
      <c r="E498" s="93"/>
      <c r="F498" s="51"/>
      <c r="G498" s="51"/>
      <c r="H498" s="51"/>
    </row>
    <row r="499" spans="4:8" ht="12.75">
      <c r="D499" s="91"/>
      <c r="E499" s="93"/>
      <c r="F499" s="51"/>
      <c r="G499" s="51"/>
      <c r="H499" s="51"/>
    </row>
    <row r="500" spans="4:8" ht="12.75">
      <c r="D500" s="91"/>
      <c r="E500" s="93"/>
      <c r="F500" s="51"/>
      <c r="G500" s="51"/>
      <c r="H500" s="51"/>
    </row>
    <row r="501" spans="4:8" ht="12.75">
      <c r="D501" s="91"/>
      <c r="E501" s="93"/>
      <c r="F501" s="51"/>
      <c r="G501" s="51"/>
      <c r="H501" s="51"/>
    </row>
    <row r="502" spans="4:8" ht="12.75">
      <c r="D502" s="91"/>
      <c r="E502" s="93"/>
      <c r="F502" s="51"/>
      <c r="G502" s="51"/>
      <c r="H502" s="51"/>
    </row>
    <row r="503" spans="4:8" ht="12.75">
      <c r="D503" s="91"/>
      <c r="E503" s="93"/>
      <c r="F503" s="51"/>
      <c r="G503" s="51"/>
      <c r="H503" s="51"/>
    </row>
    <row r="504" spans="4:8" ht="12.75">
      <c r="D504" s="91"/>
      <c r="E504" s="93"/>
      <c r="F504" s="51"/>
      <c r="G504" s="51"/>
      <c r="H504" s="51"/>
    </row>
    <row r="505" spans="4:8" ht="12.75">
      <c r="D505" s="91"/>
      <c r="E505" s="93"/>
      <c r="F505" s="51"/>
      <c r="G505" s="51"/>
      <c r="H505" s="51"/>
    </row>
    <row r="506" spans="4:8" ht="12.75">
      <c r="D506" s="91"/>
      <c r="E506" s="93"/>
      <c r="F506" s="51"/>
      <c r="G506" s="51"/>
      <c r="H506" s="51"/>
    </row>
    <row r="507" spans="4:8" ht="12.75">
      <c r="D507" s="91"/>
      <c r="E507" s="93"/>
      <c r="F507" s="51"/>
      <c r="G507" s="51"/>
      <c r="H507" s="51"/>
    </row>
    <row r="508" spans="4:8" ht="12.75">
      <c r="D508" s="91"/>
      <c r="E508" s="93"/>
      <c r="F508" s="51"/>
      <c r="G508" s="51"/>
      <c r="H508" s="51"/>
    </row>
    <row r="509" spans="4:8" ht="12.75">
      <c r="D509" s="91"/>
      <c r="E509" s="93"/>
      <c r="F509" s="51"/>
      <c r="G509" s="51"/>
      <c r="H509" s="51"/>
    </row>
    <row r="510" spans="4:8" ht="12.75">
      <c r="D510" s="91"/>
      <c r="E510" s="93"/>
      <c r="F510" s="51"/>
      <c r="G510" s="51"/>
      <c r="H510" s="51"/>
    </row>
    <row r="511" spans="4:8" ht="12.75">
      <c r="D511" s="91"/>
      <c r="E511" s="93"/>
      <c r="F511" s="51"/>
      <c r="G511" s="51"/>
      <c r="H511" s="51"/>
    </row>
    <row r="512" spans="4:8" ht="12.75">
      <c r="D512" s="91"/>
      <c r="E512" s="93"/>
      <c r="F512" s="51"/>
      <c r="G512" s="51"/>
      <c r="H512" s="51"/>
    </row>
    <row r="513" spans="4:8" ht="12.75">
      <c r="D513" s="91"/>
      <c r="E513" s="93"/>
      <c r="F513" s="51"/>
      <c r="G513" s="51"/>
      <c r="H513" s="51"/>
    </row>
    <row r="514" spans="4:8" ht="12.75">
      <c r="D514" s="91"/>
      <c r="E514" s="93"/>
      <c r="F514" s="51"/>
      <c r="G514" s="51"/>
      <c r="H514" s="51"/>
    </row>
    <row r="515" spans="4:8" ht="12.75">
      <c r="D515" s="91"/>
      <c r="E515" s="93"/>
      <c r="F515" s="51"/>
      <c r="G515" s="51"/>
      <c r="H515" s="51"/>
    </row>
    <row r="516" spans="4:8" ht="12.75">
      <c r="D516" s="91"/>
      <c r="E516" s="93"/>
      <c r="F516" s="51"/>
      <c r="G516" s="51"/>
      <c r="H516" s="51"/>
    </row>
    <row r="517" spans="4:8" ht="12.75">
      <c r="D517" s="91"/>
      <c r="E517" s="93"/>
      <c r="F517" s="51"/>
      <c r="G517" s="51"/>
      <c r="H517" s="51"/>
    </row>
    <row r="518" spans="4:8" ht="12.75">
      <c r="D518" s="91"/>
      <c r="E518" s="93"/>
      <c r="F518" s="51"/>
      <c r="G518" s="51"/>
      <c r="H518" s="51"/>
    </row>
    <row r="519" spans="4:8" ht="12.75">
      <c r="D519" s="91"/>
      <c r="E519" s="93"/>
      <c r="F519" s="51"/>
      <c r="G519" s="51"/>
      <c r="H519" s="51"/>
    </row>
    <row r="520" spans="4:8" ht="12.75">
      <c r="D520" s="91"/>
      <c r="E520" s="93"/>
      <c r="F520" s="51"/>
      <c r="G520" s="51"/>
      <c r="H520" s="51"/>
    </row>
    <row r="521" spans="4:8" ht="12.75">
      <c r="D521" s="91"/>
      <c r="E521" s="93"/>
      <c r="F521" s="51"/>
      <c r="G521" s="51"/>
      <c r="H521" s="51"/>
    </row>
    <row r="522" spans="4:8" ht="12.75">
      <c r="D522" s="91"/>
      <c r="E522" s="93"/>
      <c r="F522" s="51"/>
      <c r="G522" s="51"/>
      <c r="H522" s="51"/>
    </row>
    <row r="523" spans="4:8" ht="12.75">
      <c r="D523" s="91"/>
      <c r="E523" s="93"/>
      <c r="F523" s="51"/>
      <c r="G523" s="51"/>
      <c r="H523" s="51"/>
    </row>
    <row r="524" spans="4:8" ht="12.75">
      <c r="D524" s="91"/>
      <c r="E524" s="93"/>
      <c r="F524" s="51"/>
      <c r="G524" s="51"/>
      <c r="H524" s="51"/>
    </row>
    <row r="525" spans="4:8" ht="12.75">
      <c r="D525" s="91"/>
      <c r="E525" s="93"/>
      <c r="F525" s="51"/>
      <c r="G525" s="51"/>
      <c r="H525" s="51"/>
    </row>
    <row r="526" spans="4:8" ht="12.75">
      <c r="D526" s="91"/>
      <c r="E526" s="93"/>
      <c r="F526" s="51"/>
      <c r="G526" s="51"/>
      <c r="H526" s="51"/>
    </row>
    <row r="527" spans="4:8" ht="12.75">
      <c r="D527" s="91"/>
      <c r="E527" s="93"/>
      <c r="F527" s="51"/>
      <c r="G527" s="51"/>
      <c r="H527" s="51"/>
    </row>
    <row r="528" spans="4:8" ht="12.75">
      <c r="D528" s="91"/>
      <c r="E528" s="93"/>
      <c r="F528" s="51"/>
      <c r="G528" s="51"/>
      <c r="H528" s="51"/>
    </row>
    <row r="529" spans="4:8" ht="12.75">
      <c r="D529" s="91"/>
      <c r="E529" s="93"/>
      <c r="F529" s="51"/>
      <c r="G529" s="51"/>
      <c r="H529" s="51"/>
    </row>
    <row r="530" spans="4:8" ht="12.75">
      <c r="D530" s="91"/>
      <c r="E530" s="93"/>
      <c r="F530" s="51"/>
      <c r="G530" s="51"/>
      <c r="H530" s="51"/>
    </row>
    <row r="531" spans="4:8" ht="12.75">
      <c r="D531" s="91"/>
      <c r="E531" s="93"/>
      <c r="F531" s="51"/>
      <c r="G531" s="51"/>
      <c r="H531" s="51"/>
    </row>
    <row r="532" spans="4:8" ht="12.75">
      <c r="D532" s="91"/>
      <c r="E532" s="93"/>
      <c r="F532" s="51"/>
      <c r="G532" s="51"/>
      <c r="H532" s="51"/>
    </row>
    <row r="533" spans="4:8" ht="12.75">
      <c r="D533" s="91"/>
      <c r="E533" s="93"/>
      <c r="F533" s="51"/>
      <c r="G533" s="51"/>
      <c r="H533" s="51"/>
    </row>
    <row r="534" spans="4:8" ht="12.75">
      <c r="D534" s="91"/>
      <c r="E534" s="93"/>
      <c r="F534" s="51"/>
      <c r="G534" s="51"/>
      <c r="H534" s="51"/>
    </row>
    <row r="535" spans="4:8" ht="12.75">
      <c r="D535" s="91"/>
      <c r="E535" s="93"/>
      <c r="F535" s="51"/>
      <c r="G535" s="51"/>
      <c r="H535" s="51"/>
    </row>
    <row r="536" spans="4:8" ht="12.75">
      <c r="D536" s="91"/>
      <c r="E536" s="93"/>
      <c r="F536" s="51"/>
      <c r="G536" s="51"/>
      <c r="H536" s="51"/>
    </row>
    <row r="537" spans="4:8" ht="12.75">
      <c r="D537" s="91"/>
      <c r="E537" s="93"/>
      <c r="F537" s="51"/>
      <c r="G537" s="51"/>
      <c r="H537" s="51"/>
    </row>
    <row r="538" spans="4:8" ht="12.75">
      <c r="D538" s="91"/>
      <c r="E538" s="93"/>
      <c r="F538" s="51"/>
      <c r="G538" s="51"/>
      <c r="H538" s="51"/>
    </row>
    <row r="539" spans="4:8" ht="12.75">
      <c r="D539" s="91"/>
      <c r="E539" s="93"/>
      <c r="F539" s="51"/>
      <c r="G539" s="51"/>
      <c r="H539" s="51"/>
    </row>
    <row r="540" spans="4:8" ht="12.75">
      <c r="D540" s="91"/>
      <c r="E540" s="93"/>
      <c r="F540" s="51"/>
      <c r="G540" s="51"/>
      <c r="H540" s="51"/>
    </row>
    <row r="541" spans="4:8" ht="12.75">
      <c r="D541" s="91"/>
      <c r="E541" s="93"/>
      <c r="F541" s="51"/>
      <c r="G541" s="51"/>
      <c r="H541" s="51"/>
    </row>
    <row r="542" spans="4:8" ht="12.75">
      <c r="D542" s="91"/>
      <c r="E542" s="93"/>
      <c r="F542" s="51"/>
      <c r="G542" s="51"/>
      <c r="H542" s="51"/>
    </row>
    <row r="543" spans="4:8" ht="12.75">
      <c r="D543" s="91"/>
      <c r="E543" s="93"/>
      <c r="F543" s="51"/>
      <c r="G543" s="51"/>
      <c r="H543" s="51"/>
    </row>
    <row r="544" spans="4:8" ht="12.75">
      <c r="D544" s="91"/>
      <c r="E544" s="93"/>
      <c r="F544" s="51"/>
      <c r="G544" s="51"/>
      <c r="H544" s="51"/>
    </row>
    <row r="545" spans="4:8" ht="12.75">
      <c r="D545" s="91"/>
      <c r="E545" s="93"/>
      <c r="F545" s="51"/>
      <c r="G545" s="51"/>
      <c r="H545" s="51"/>
    </row>
    <row r="546" spans="4:8" ht="12.75">
      <c r="D546" s="91"/>
      <c r="E546" s="93"/>
      <c r="F546" s="51"/>
      <c r="G546" s="51"/>
      <c r="H546" s="51"/>
    </row>
    <row r="547" spans="4:8" ht="12.75">
      <c r="D547" s="91"/>
      <c r="E547" s="93"/>
      <c r="F547" s="51"/>
      <c r="G547" s="51"/>
      <c r="H547" s="51"/>
    </row>
    <row r="548" spans="4:8" ht="12.75">
      <c r="D548" s="91"/>
      <c r="E548" s="93"/>
      <c r="F548" s="51"/>
      <c r="G548" s="51"/>
      <c r="H548" s="51"/>
    </row>
    <row r="549" spans="4:8" ht="12.75">
      <c r="D549" s="91"/>
      <c r="E549" s="93"/>
      <c r="F549" s="51"/>
      <c r="G549" s="51"/>
      <c r="H549" s="51"/>
    </row>
    <row r="550" spans="4:8" ht="12.75">
      <c r="D550" s="91"/>
      <c r="E550" s="93"/>
      <c r="F550" s="51"/>
      <c r="G550" s="51"/>
      <c r="H550" s="51"/>
    </row>
    <row r="551" spans="4:8" ht="12.75">
      <c r="D551" s="91"/>
      <c r="E551" s="93"/>
      <c r="F551" s="51"/>
      <c r="G551" s="51"/>
      <c r="H551" s="51"/>
    </row>
    <row r="552" spans="4:8" ht="12.75">
      <c r="D552" s="91"/>
      <c r="E552" s="93"/>
      <c r="F552" s="51"/>
      <c r="G552" s="51"/>
      <c r="H552" s="51"/>
    </row>
    <row r="553" spans="4:8" ht="12.75">
      <c r="D553" s="91"/>
      <c r="E553" s="93"/>
      <c r="F553" s="51"/>
      <c r="G553" s="51"/>
      <c r="H553" s="51"/>
    </row>
    <row r="554" spans="4:8" ht="12.75">
      <c r="D554" s="91"/>
      <c r="E554" s="93"/>
      <c r="F554" s="51"/>
      <c r="G554" s="51"/>
      <c r="H554" s="51"/>
    </row>
    <row r="555" spans="4:8" ht="12.75">
      <c r="D555" s="91"/>
      <c r="E555" s="93"/>
      <c r="F555" s="51"/>
      <c r="G555" s="51"/>
      <c r="H555" s="51"/>
    </row>
    <row r="556" spans="4:8" ht="12.75">
      <c r="D556" s="91"/>
      <c r="E556" s="93"/>
      <c r="F556" s="51"/>
      <c r="G556" s="51"/>
      <c r="H556" s="51"/>
    </row>
    <row r="557" spans="4:8" ht="12.75">
      <c r="D557" s="91"/>
      <c r="E557" s="93"/>
      <c r="F557" s="51"/>
      <c r="G557" s="51"/>
      <c r="H557" s="51"/>
    </row>
    <row r="558" spans="4:8" ht="12.75">
      <c r="D558" s="91"/>
      <c r="E558" s="93"/>
      <c r="F558" s="51"/>
      <c r="G558" s="51"/>
      <c r="H558" s="51"/>
    </row>
    <row r="559" spans="4:8" ht="12.75">
      <c r="D559" s="91"/>
      <c r="E559" s="93"/>
      <c r="F559" s="51"/>
      <c r="G559" s="51"/>
      <c r="H559" s="51"/>
    </row>
    <row r="560" spans="4:8" ht="12.75">
      <c r="D560" s="91"/>
      <c r="E560" s="93"/>
      <c r="F560" s="51"/>
      <c r="G560" s="51"/>
      <c r="H560" s="51"/>
    </row>
    <row r="561" spans="4:8" ht="12.75">
      <c r="D561" s="91"/>
      <c r="E561" s="93"/>
      <c r="F561" s="51"/>
      <c r="G561" s="51"/>
      <c r="H561" s="51"/>
    </row>
    <row r="562" spans="4:8" ht="12.75">
      <c r="D562" s="91"/>
      <c r="E562" s="93"/>
      <c r="F562" s="51"/>
      <c r="G562" s="51"/>
      <c r="H562" s="51"/>
    </row>
    <row r="563" spans="4:8" ht="12.75">
      <c r="D563" s="91"/>
      <c r="E563" s="93"/>
      <c r="F563" s="51"/>
      <c r="G563" s="51"/>
      <c r="H563" s="51"/>
    </row>
    <row r="564" spans="4:8" ht="12.75">
      <c r="D564" s="91"/>
      <c r="E564" s="93"/>
      <c r="F564" s="51"/>
      <c r="G564" s="51"/>
      <c r="H564" s="51"/>
    </row>
    <row r="565" spans="4:8" ht="12.75">
      <c r="D565" s="91"/>
      <c r="E565" s="93"/>
      <c r="F565" s="51"/>
      <c r="G565" s="51"/>
      <c r="H565" s="51"/>
    </row>
    <row r="566" spans="4:8" ht="12.75">
      <c r="D566" s="91"/>
      <c r="E566" s="93"/>
      <c r="F566" s="51"/>
      <c r="G566" s="51"/>
      <c r="H566" s="51"/>
    </row>
    <row r="567" spans="4:8" ht="12.75">
      <c r="D567" s="91"/>
      <c r="E567" s="93"/>
      <c r="F567" s="51"/>
      <c r="G567" s="51"/>
      <c r="H567" s="51"/>
    </row>
    <row r="568" spans="4:8" ht="12.75">
      <c r="D568" s="91"/>
      <c r="E568" s="93"/>
      <c r="F568" s="51"/>
      <c r="G568" s="51"/>
      <c r="H568" s="51"/>
    </row>
    <row r="569" spans="4:8" ht="12.75">
      <c r="D569" s="91"/>
      <c r="E569" s="93"/>
      <c r="F569" s="51"/>
      <c r="G569" s="51"/>
      <c r="H569" s="51"/>
    </row>
    <row r="570" spans="4:8" ht="12.75">
      <c r="D570" s="91"/>
      <c r="E570" s="93"/>
      <c r="F570" s="51"/>
      <c r="G570" s="51"/>
      <c r="H570" s="51"/>
    </row>
    <row r="571" spans="4:8" ht="12.75">
      <c r="D571" s="91"/>
      <c r="E571" s="93"/>
      <c r="F571" s="51"/>
      <c r="G571" s="51"/>
      <c r="H571" s="51"/>
    </row>
    <row r="572" spans="4:8" ht="12.75">
      <c r="D572" s="91"/>
      <c r="E572" s="93"/>
      <c r="F572" s="51"/>
      <c r="G572" s="51"/>
      <c r="H572" s="51"/>
    </row>
    <row r="573" spans="4:8" ht="12.75">
      <c r="D573" s="91"/>
      <c r="E573" s="93"/>
      <c r="F573" s="51"/>
      <c r="G573" s="51"/>
      <c r="H573" s="51"/>
    </row>
    <row r="574" spans="4:8" ht="12.75">
      <c r="D574" s="91"/>
      <c r="E574" s="93"/>
      <c r="F574" s="51"/>
      <c r="G574" s="51"/>
      <c r="H574" s="51"/>
    </row>
    <row r="575" spans="4:8" ht="12.75">
      <c r="D575" s="91"/>
      <c r="E575" s="93"/>
      <c r="F575" s="51"/>
      <c r="G575" s="51"/>
      <c r="H575" s="51"/>
    </row>
    <row r="576" spans="4:8" ht="12.75">
      <c r="D576" s="91"/>
      <c r="E576" s="93"/>
      <c r="F576" s="51"/>
      <c r="G576" s="51"/>
      <c r="H576" s="51"/>
    </row>
    <row r="577" spans="4:8" ht="12.75">
      <c r="D577" s="91"/>
      <c r="E577" s="93"/>
      <c r="F577" s="51"/>
      <c r="G577" s="51"/>
      <c r="H577" s="51"/>
    </row>
    <row r="578" spans="4:8" ht="12.75">
      <c r="D578" s="91"/>
      <c r="E578" s="93"/>
      <c r="F578" s="51"/>
      <c r="G578" s="51"/>
      <c r="H578" s="51"/>
    </row>
    <row r="579" spans="4:8" ht="12.75">
      <c r="D579" s="91"/>
      <c r="E579" s="93"/>
      <c r="F579" s="51"/>
      <c r="G579" s="51"/>
      <c r="H579" s="51"/>
    </row>
    <row r="580" spans="4:8" ht="12.75">
      <c r="D580" s="91"/>
      <c r="E580" s="93"/>
      <c r="F580" s="51"/>
      <c r="G580" s="51"/>
      <c r="H580" s="51"/>
    </row>
    <row r="581" spans="4:8" ht="12.75">
      <c r="D581" s="91"/>
      <c r="E581" s="93"/>
      <c r="F581" s="51"/>
      <c r="G581" s="51"/>
      <c r="H581" s="51"/>
    </row>
    <row r="582" spans="4:8" ht="12.75">
      <c r="D582" s="91"/>
      <c r="E582" s="93"/>
      <c r="F582" s="51"/>
      <c r="G582" s="51"/>
      <c r="H582" s="51"/>
    </row>
    <row r="583" spans="4:8" ht="12.75">
      <c r="D583" s="91"/>
      <c r="E583" s="93"/>
      <c r="F583" s="51"/>
      <c r="G583" s="51"/>
      <c r="H583" s="51"/>
    </row>
    <row r="584" spans="4:8" ht="12.75">
      <c r="D584" s="91"/>
      <c r="E584" s="93"/>
      <c r="F584" s="51"/>
      <c r="G584" s="51"/>
      <c r="H584" s="51"/>
    </row>
    <row r="585" spans="4:8" ht="12.75">
      <c r="D585" s="91"/>
      <c r="E585" s="93"/>
      <c r="F585" s="51"/>
      <c r="G585" s="51"/>
      <c r="H585" s="51"/>
    </row>
    <row r="586" spans="4:8" ht="12.75">
      <c r="D586" s="91"/>
      <c r="E586" s="93"/>
      <c r="F586" s="51"/>
      <c r="G586" s="51"/>
      <c r="H586" s="51"/>
    </row>
    <row r="587" spans="4:8" ht="12.75">
      <c r="D587" s="91"/>
      <c r="E587" s="93"/>
      <c r="F587" s="51"/>
      <c r="G587" s="51"/>
      <c r="H587" s="51"/>
    </row>
    <row r="588" spans="4:8" ht="12.75">
      <c r="D588" s="91"/>
      <c r="E588" s="93"/>
      <c r="F588" s="51"/>
      <c r="G588" s="51"/>
      <c r="H588" s="51"/>
    </row>
    <row r="589" spans="4:8" ht="12.75">
      <c r="D589" s="91"/>
      <c r="E589" s="93"/>
      <c r="F589" s="51"/>
      <c r="G589" s="51"/>
      <c r="H589" s="51"/>
    </row>
    <row r="590" spans="4:8" ht="12.75">
      <c r="D590" s="91"/>
      <c r="E590" s="93"/>
      <c r="F590" s="51"/>
      <c r="G590" s="51"/>
      <c r="H590" s="51"/>
    </row>
    <row r="591" spans="4:8" ht="12.75">
      <c r="D591" s="91"/>
      <c r="E591" s="93"/>
      <c r="F591" s="51"/>
      <c r="G591" s="51"/>
      <c r="H591" s="51"/>
    </row>
    <row r="592" spans="4:8" ht="12.75">
      <c r="D592" s="91"/>
      <c r="E592" s="93"/>
      <c r="F592" s="51"/>
      <c r="G592" s="51"/>
      <c r="H592" s="51"/>
    </row>
    <row r="593" spans="4:8" ht="12.75">
      <c r="D593" s="91"/>
      <c r="E593" s="93"/>
      <c r="F593" s="51"/>
      <c r="G593" s="51"/>
      <c r="H593" s="51"/>
    </row>
    <row r="594" spans="4:8" ht="12.75">
      <c r="D594" s="91"/>
      <c r="E594" s="93"/>
      <c r="F594" s="51"/>
      <c r="G594" s="51"/>
      <c r="H594" s="51"/>
    </row>
    <row r="595" spans="4:8" ht="12.75">
      <c r="D595" s="91"/>
      <c r="E595" s="93"/>
      <c r="F595" s="51"/>
      <c r="G595" s="51"/>
      <c r="H595" s="51"/>
    </row>
    <row r="596" spans="4:8" ht="12.75">
      <c r="D596" s="91"/>
      <c r="E596" s="93"/>
      <c r="F596" s="51"/>
      <c r="G596" s="51"/>
      <c r="H596" s="51"/>
    </row>
    <row r="597" spans="4:8" ht="12.75">
      <c r="D597" s="91"/>
      <c r="E597" s="93"/>
      <c r="F597" s="51"/>
      <c r="G597" s="51"/>
      <c r="H597" s="51"/>
    </row>
    <row r="598" spans="4:8" ht="12.75">
      <c r="D598" s="91"/>
      <c r="E598" s="93"/>
      <c r="F598" s="51"/>
      <c r="G598" s="51"/>
      <c r="H598" s="51"/>
    </row>
    <row r="599" spans="4:8" ht="12.75">
      <c r="D599" s="91"/>
      <c r="E599" s="93"/>
      <c r="F599" s="51"/>
      <c r="G599" s="51"/>
      <c r="H599" s="51"/>
    </row>
    <row r="600" spans="4:8" ht="12.75">
      <c r="D600" s="91"/>
      <c r="E600" s="93"/>
      <c r="F600" s="51"/>
      <c r="G600" s="51"/>
      <c r="H600" s="51"/>
    </row>
    <row r="601" spans="4:8" ht="12.75">
      <c r="D601" s="91"/>
      <c r="E601" s="93"/>
      <c r="F601" s="51"/>
      <c r="G601" s="51"/>
      <c r="H601" s="51"/>
    </row>
    <row r="602" spans="4:8" ht="12.75">
      <c r="D602" s="91"/>
      <c r="E602" s="93"/>
      <c r="F602" s="51"/>
      <c r="G602" s="51"/>
      <c r="H602" s="51"/>
    </row>
    <row r="603" spans="4:8" ht="12.75">
      <c r="D603" s="91"/>
      <c r="E603" s="93"/>
      <c r="F603" s="51"/>
      <c r="G603" s="51"/>
      <c r="H603" s="51"/>
    </row>
    <row r="604" spans="4:8" ht="12.75">
      <c r="D604" s="91"/>
      <c r="E604" s="93"/>
      <c r="F604" s="51"/>
      <c r="G604" s="51"/>
      <c r="H604" s="51"/>
    </row>
    <row r="605" spans="4:8" ht="12.75">
      <c r="D605" s="91"/>
      <c r="E605" s="93"/>
      <c r="F605" s="51"/>
      <c r="G605" s="51"/>
      <c r="H605" s="51"/>
    </row>
    <row r="606" spans="4:8" ht="12.75">
      <c r="D606" s="91"/>
      <c r="E606" s="93"/>
      <c r="F606" s="51"/>
      <c r="G606" s="51"/>
      <c r="H606" s="51"/>
    </row>
    <row r="607" spans="4:8" ht="12.75">
      <c r="D607" s="91"/>
      <c r="E607" s="93"/>
      <c r="F607" s="51"/>
      <c r="G607" s="51"/>
      <c r="H607" s="51"/>
    </row>
    <row r="608" spans="4:8" ht="12.75">
      <c r="D608" s="91"/>
      <c r="E608" s="93"/>
      <c r="F608" s="51"/>
      <c r="G608" s="51"/>
      <c r="H608" s="51"/>
    </row>
    <row r="609" spans="4:8" ht="12.75">
      <c r="D609" s="91"/>
      <c r="E609" s="93"/>
      <c r="F609" s="51"/>
      <c r="G609" s="51"/>
      <c r="H609" s="51"/>
    </row>
    <row r="610" spans="4:8" ht="12.75">
      <c r="D610" s="91"/>
      <c r="E610" s="93"/>
      <c r="F610" s="51"/>
      <c r="G610" s="51"/>
      <c r="H610" s="51"/>
    </row>
    <row r="611" spans="4:8" ht="12.75">
      <c r="D611" s="91"/>
      <c r="E611" s="93"/>
      <c r="F611" s="51"/>
      <c r="G611" s="51"/>
      <c r="H611" s="51"/>
    </row>
    <row r="612" spans="4:8" ht="12.75">
      <c r="D612" s="91"/>
      <c r="E612" s="93"/>
      <c r="F612" s="51"/>
      <c r="G612" s="51"/>
      <c r="H612" s="51"/>
    </row>
    <row r="613" spans="4:8" ht="12.75">
      <c r="D613" s="91"/>
      <c r="E613" s="93"/>
      <c r="F613" s="51"/>
      <c r="G613" s="51"/>
      <c r="H613" s="51"/>
    </row>
    <row r="614" spans="4:8" ht="12.75">
      <c r="D614" s="91"/>
      <c r="E614" s="93"/>
      <c r="F614" s="51"/>
      <c r="G614" s="51"/>
      <c r="H614" s="51"/>
    </row>
    <row r="615" spans="4:8" ht="12.75">
      <c r="D615" s="91"/>
      <c r="E615" s="93"/>
      <c r="F615" s="51"/>
      <c r="G615" s="51"/>
      <c r="H615" s="51"/>
    </row>
    <row r="616" spans="4:8" ht="12.75">
      <c r="D616" s="91"/>
      <c r="E616" s="93"/>
      <c r="F616" s="51"/>
      <c r="G616" s="51"/>
      <c r="H616" s="51"/>
    </row>
    <row r="617" spans="4:8" ht="12.75">
      <c r="D617" s="91"/>
      <c r="E617" s="93"/>
      <c r="F617" s="51"/>
      <c r="G617" s="51"/>
      <c r="H617" s="51"/>
    </row>
    <row r="618" spans="4:8" ht="12.75">
      <c r="D618" s="91"/>
      <c r="E618" s="93"/>
      <c r="F618" s="51"/>
      <c r="G618" s="51"/>
      <c r="H618" s="51"/>
    </row>
    <row r="619" spans="4:8" ht="12.75">
      <c r="D619" s="91"/>
      <c r="E619" s="93"/>
      <c r="F619" s="51"/>
      <c r="G619" s="51"/>
      <c r="H619" s="51"/>
    </row>
    <row r="620" spans="4:8" ht="12.75">
      <c r="D620" s="91"/>
      <c r="E620" s="93"/>
      <c r="F620" s="51"/>
      <c r="G620" s="51"/>
      <c r="H620" s="51"/>
    </row>
    <row r="621" spans="4:8" ht="12.75">
      <c r="D621" s="91"/>
      <c r="E621" s="93"/>
      <c r="F621" s="51"/>
      <c r="G621" s="51"/>
      <c r="H621" s="51"/>
    </row>
    <row r="622" spans="4:8" ht="12.75">
      <c r="D622" s="91"/>
      <c r="E622" s="93"/>
      <c r="F622" s="51"/>
      <c r="G622" s="51"/>
      <c r="H622" s="51"/>
    </row>
    <row r="623" spans="4:8" ht="12.75">
      <c r="D623" s="91"/>
      <c r="E623" s="93"/>
      <c r="F623" s="51"/>
      <c r="G623" s="51"/>
      <c r="H623" s="51"/>
    </row>
    <row r="624" spans="4:8" ht="12.75">
      <c r="D624" s="91"/>
      <c r="E624" s="93"/>
      <c r="F624" s="51"/>
      <c r="G624" s="51"/>
      <c r="H624" s="51"/>
    </row>
    <row r="625" spans="4:8" ht="12.75">
      <c r="D625" s="91"/>
      <c r="E625" s="93"/>
      <c r="F625" s="51"/>
      <c r="G625" s="51"/>
      <c r="H625" s="51"/>
    </row>
    <row r="626" spans="4:8" ht="12.75">
      <c r="D626" s="91"/>
      <c r="E626" s="93"/>
      <c r="F626" s="51"/>
      <c r="G626" s="51"/>
      <c r="H626" s="51"/>
    </row>
    <row r="627" spans="4:8" ht="12.75">
      <c r="D627" s="91"/>
      <c r="E627" s="93"/>
      <c r="F627" s="51"/>
      <c r="G627" s="51"/>
      <c r="H627" s="51"/>
    </row>
    <row r="628" spans="4:8" ht="12.75">
      <c r="D628" s="91"/>
      <c r="E628" s="93"/>
      <c r="F628" s="51"/>
      <c r="G628" s="51"/>
      <c r="H628" s="51"/>
    </row>
    <row r="629" spans="4:8" ht="12.75">
      <c r="D629" s="91"/>
      <c r="E629" s="93"/>
      <c r="F629" s="51"/>
      <c r="G629" s="51"/>
      <c r="H629" s="51"/>
    </row>
    <row r="630" spans="4:8" ht="12.75">
      <c r="D630" s="91"/>
      <c r="E630" s="93"/>
      <c r="F630" s="51"/>
      <c r="G630" s="51"/>
      <c r="H630" s="51"/>
    </row>
    <row r="631" spans="4:8" ht="12.75">
      <c r="D631" s="91"/>
      <c r="E631" s="93"/>
      <c r="F631" s="51"/>
      <c r="G631" s="51"/>
      <c r="H631" s="51"/>
    </row>
    <row r="632" spans="4:8" ht="12.75">
      <c r="D632" s="91"/>
      <c r="E632" s="93"/>
      <c r="F632" s="51"/>
      <c r="G632" s="51"/>
      <c r="H632" s="51"/>
    </row>
    <row r="633" spans="4:8" ht="12.75">
      <c r="D633" s="91"/>
      <c r="E633" s="93"/>
      <c r="F633" s="51"/>
      <c r="G633" s="51"/>
      <c r="H633" s="51"/>
    </row>
    <row r="634" spans="4:8" ht="12.75">
      <c r="D634" s="91"/>
      <c r="E634" s="93"/>
      <c r="F634" s="51"/>
      <c r="G634" s="51"/>
      <c r="H634" s="51"/>
    </row>
    <row r="635" spans="4:8" ht="12.75">
      <c r="D635" s="91"/>
      <c r="E635" s="93"/>
      <c r="F635" s="51"/>
      <c r="G635" s="51"/>
      <c r="H635" s="51"/>
    </row>
    <row r="636" spans="4:8" ht="12.75">
      <c r="D636" s="91"/>
      <c r="E636" s="93"/>
      <c r="F636" s="51"/>
      <c r="G636" s="51"/>
      <c r="H636" s="51"/>
    </row>
    <row r="637" spans="4:8" ht="12.75">
      <c r="D637" s="91"/>
      <c r="E637" s="93"/>
      <c r="F637" s="51"/>
      <c r="G637" s="51"/>
      <c r="H637" s="51"/>
    </row>
    <row r="638" spans="4:8" ht="12.75">
      <c r="D638" s="91"/>
      <c r="E638" s="93"/>
      <c r="F638" s="51"/>
      <c r="G638" s="51"/>
      <c r="H638" s="51"/>
    </row>
    <row r="639" spans="4:8" ht="12.75">
      <c r="D639" s="91"/>
      <c r="E639" s="93"/>
      <c r="F639" s="51"/>
      <c r="G639" s="51"/>
      <c r="H639" s="51"/>
    </row>
    <row r="640" spans="4:8" ht="12.75">
      <c r="D640" s="91"/>
      <c r="E640" s="93"/>
      <c r="F640" s="51"/>
      <c r="G640" s="51"/>
      <c r="H640" s="51"/>
    </row>
    <row r="641" spans="4:8" ht="12.75">
      <c r="D641" s="91"/>
      <c r="E641" s="93"/>
      <c r="F641" s="51"/>
      <c r="G641" s="51"/>
      <c r="H641" s="51"/>
    </row>
    <row r="642" spans="4:8" ht="12.75">
      <c r="D642" s="91"/>
      <c r="E642" s="93"/>
      <c r="F642" s="51"/>
      <c r="G642" s="51"/>
      <c r="H642" s="51"/>
    </row>
    <row r="643" spans="4:8" ht="12.75">
      <c r="D643" s="91"/>
      <c r="E643" s="93"/>
      <c r="F643" s="51"/>
      <c r="G643" s="51"/>
      <c r="H643" s="51"/>
    </row>
    <row r="644" spans="4:8" ht="12.75">
      <c r="D644" s="91"/>
      <c r="E644" s="93"/>
      <c r="F644" s="51"/>
      <c r="G644" s="51"/>
      <c r="H644" s="51"/>
    </row>
    <row r="645" spans="4:8" ht="12.75">
      <c r="D645" s="91"/>
      <c r="E645" s="93"/>
      <c r="F645" s="51"/>
      <c r="G645" s="51"/>
      <c r="H645" s="51"/>
    </row>
    <row r="646" spans="4:8" ht="12.75">
      <c r="D646" s="91"/>
      <c r="E646" s="93"/>
      <c r="F646" s="51"/>
      <c r="G646" s="51"/>
      <c r="H646" s="51"/>
    </row>
    <row r="647" spans="4:8" ht="12.75">
      <c r="D647" s="91"/>
      <c r="E647" s="93"/>
      <c r="F647" s="51"/>
      <c r="G647" s="51"/>
      <c r="H647" s="51"/>
    </row>
    <row r="648" spans="4:8" ht="12.75">
      <c r="D648" s="91"/>
      <c r="E648" s="93"/>
      <c r="F648" s="51"/>
      <c r="G648" s="51"/>
      <c r="H648" s="51"/>
    </row>
    <row r="649" spans="4:8" ht="12.75">
      <c r="D649" s="91"/>
      <c r="E649" s="93"/>
      <c r="F649" s="51"/>
      <c r="G649" s="51"/>
      <c r="H649" s="51"/>
    </row>
    <row r="650" spans="4:8" ht="12.75">
      <c r="D650" s="91"/>
      <c r="E650" s="93"/>
      <c r="F650" s="51"/>
      <c r="G650" s="51"/>
      <c r="H650" s="51"/>
    </row>
    <row r="651" spans="4:8" ht="12.75">
      <c r="D651" s="91"/>
      <c r="E651" s="93"/>
      <c r="F651" s="51"/>
      <c r="G651" s="51"/>
      <c r="H651" s="51"/>
    </row>
    <row r="652" spans="4:8" ht="12.75">
      <c r="D652" s="91"/>
      <c r="E652" s="93"/>
      <c r="F652" s="51"/>
      <c r="G652" s="51"/>
      <c r="H652" s="51"/>
    </row>
    <row r="653" spans="4:8" ht="12.75">
      <c r="D653" s="91"/>
      <c r="E653" s="93"/>
      <c r="F653" s="51"/>
      <c r="G653" s="51"/>
      <c r="H653" s="51"/>
    </row>
    <row r="654" spans="4:8" ht="12.75">
      <c r="D654" s="91"/>
      <c r="E654" s="93"/>
      <c r="F654" s="51"/>
      <c r="G654" s="51"/>
      <c r="H654" s="51"/>
    </row>
    <row r="655" spans="4:8" ht="12.75">
      <c r="D655" s="91"/>
      <c r="E655" s="93"/>
      <c r="F655" s="51"/>
      <c r="G655" s="51"/>
      <c r="H655" s="51"/>
    </row>
    <row r="656" spans="4:8" ht="12.75">
      <c r="D656" s="91"/>
      <c r="E656" s="93"/>
      <c r="F656" s="51"/>
      <c r="G656" s="51"/>
      <c r="H656" s="51"/>
    </row>
    <row r="657" spans="4:8" ht="12.75">
      <c r="D657" s="91"/>
      <c r="E657" s="93"/>
      <c r="F657" s="51"/>
      <c r="G657" s="51"/>
      <c r="H657" s="51"/>
    </row>
    <row r="658" spans="4:8" ht="12.75">
      <c r="D658" s="91"/>
      <c r="E658" s="93"/>
      <c r="F658" s="51"/>
      <c r="G658" s="51"/>
      <c r="H658" s="51"/>
    </row>
    <row r="659" spans="4:8" ht="12.75">
      <c r="D659" s="91"/>
      <c r="E659" s="93"/>
      <c r="F659" s="51"/>
      <c r="G659" s="51"/>
      <c r="H659" s="51"/>
    </row>
    <row r="660" spans="4:8" ht="12.75">
      <c r="D660" s="91"/>
      <c r="E660" s="93"/>
      <c r="F660" s="51"/>
      <c r="G660" s="51"/>
      <c r="H660" s="51"/>
    </row>
    <row r="661" spans="4:8" ht="12.75">
      <c r="D661" s="91"/>
      <c r="E661" s="93"/>
      <c r="F661" s="51"/>
      <c r="G661" s="51"/>
      <c r="H661" s="51"/>
    </row>
    <row r="662" spans="4:8" ht="12.75">
      <c r="D662" s="91"/>
      <c r="E662" s="93"/>
      <c r="F662" s="51"/>
      <c r="G662" s="51"/>
      <c r="H662" s="51"/>
    </row>
    <row r="663" spans="4:8" ht="12.75">
      <c r="D663" s="91"/>
      <c r="E663" s="93"/>
      <c r="F663" s="51"/>
      <c r="G663" s="51"/>
      <c r="H663" s="51"/>
    </row>
    <row r="664" spans="4:8" ht="12.75">
      <c r="D664" s="91"/>
      <c r="E664" s="93"/>
      <c r="F664" s="51"/>
      <c r="G664" s="51"/>
      <c r="H664" s="51"/>
    </row>
    <row r="665" spans="4:8" ht="12.75">
      <c r="D665" s="91"/>
      <c r="E665" s="93"/>
      <c r="F665" s="51"/>
      <c r="G665" s="51"/>
      <c r="H665" s="51"/>
    </row>
    <row r="666" spans="4:8" ht="12.75">
      <c r="D666" s="91"/>
      <c r="E666" s="93"/>
      <c r="F666" s="51"/>
      <c r="G666" s="51"/>
      <c r="H666" s="51"/>
    </row>
    <row r="667" spans="4:8" ht="12.75">
      <c r="D667" s="91"/>
      <c r="E667" s="93"/>
      <c r="F667" s="51"/>
      <c r="G667" s="51"/>
      <c r="H667" s="51"/>
    </row>
    <row r="668" spans="4:8" ht="12.75">
      <c r="D668" s="91"/>
      <c r="E668" s="93"/>
      <c r="F668" s="51"/>
      <c r="G668" s="51"/>
      <c r="H668" s="51"/>
    </row>
    <row r="669" spans="4:8" ht="12.75">
      <c r="D669" s="91"/>
      <c r="E669" s="93"/>
      <c r="F669" s="51"/>
      <c r="G669" s="51"/>
      <c r="H669" s="51"/>
    </row>
    <row r="670" spans="4:8" ht="12.75">
      <c r="D670" s="91"/>
      <c r="E670" s="93"/>
      <c r="F670" s="51"/>
      <c r="G670" s="51"/>
      <c r="H670" s="51"/>
    </row>
    <row r="671" spans="5:8" ht="12.75">
      <c r="E671" s="91"/>
      <c r="F671" s="93"/>
      <c r="G671" s="51"/>
      <c r="H671" s="51"/>
    </row>
    <row r="672" spans="5:8" ht="12.75">
      <c r="E672" s="91"/>
      <c r="F672" s="93"/>
      <c r="G672" s="51"/>
      <c r="H672" s="51"/>
    </row>
    <row r="673" spans="5:8" ht="12.75">
      <c r="E673" s="91"/>
      <c r="F673" s="93"/>
      <c r="G673" s="51"/>
      <c r="H673" s="51"/>
    </row>
    <row r="674" spans="5:8" ht="12.75">
      <c r="E674" s="91"/>
      <c r="F674" s="93"/>
      <c r="G674" s="51"/>
      <c r="H674" s="51"/>
    </row>
    <row r="675" spans="5:8" ht="12.75">
      <c r="E675" s="91"/>
      <c r="F675" s="93"/>
      <c r="G675" s="51"/>
      <c r="H675" s="51"/>
    </row>
    <row r="676" spans="5:8" ht="12.75">
      <c r="E676" s="91"/>
      <c r="F676" s="93"/>
      <c r="G676" s="51"/>
      <c r="H676" s="51"/>
    </row>
    <row r="677" spans="5:8" ht="12.75">
      <c r="E677" s="91"/>
      <c r="F677" s="93"/>
      <c r="G677" s="51"/>
      <c r="H677" s="51"/>
    </row>
    <row r="678" spans="5:8" ht="12.75">
      <c r="E678" s="91"/>
      <c r="F678" s="93"/>
      <c r="G678" s="51"/>
      <c r="H678" s="51"/>
    </row>
    <row r="679" spans="5:8" ht="12.75">
      <c r="E679" s="91"/>
      <c r="F679" s="93"/>
      <c r="G679" s="51"/>
      <c r="H679" s="51"/>
    </row>
    <row r="680" spans="5:8" ht="12.75">
      <c r="E680" s="91"/>
      <c r="F680" s="93"/>
      <c r="G680" s="51"/>
      <c r="H680" s="51"/>
    </row>
    <row r="681" spans="5:8" ht="12.75">
      <c r="E681" s="91"/>
      <c r="F681" s="93"/>
      <c r="G681" s="51"/>
      <c r="H681" s="51"/>
    </row>
    <row r="682" spans="5:8" ht="12.75">
      <c r="E682" s="91"/>
      <c r="F682" s="93"/>
      <c r="G682" s="51"/>
      <c r="H682" s="51"/>
    </row>
    <row r="683" spans="5:8" ht="12.75">
      <c r="E683" s="91"/>
      <c r="F683" s="93"/>
      <c r="G683" s="51"/>
      <c r="H683" s="51"/>
    </row>
    <row r="684" spans="5:8" ht="12.75">
      <c r="E684" s="91"/>
      <c r="F684" s="93"/>
      <c r="G684" s="51"/>
      <c r="H684" s="51"/>
    </row>
    <row r="685" spans="5:8" ht="12.75">
      <c r="E685" s="91"/>
      <c r="F685" s="93"/>
      <c r="G685" s="51"/>
      <c r="H685" s="51"/>
    </row>
    <row r="686" spans="5:8" ht="12.75">
      <c r="E686" s="91"/>
      <c r="F686" s="93"/>
      <c r="G686" s="51"/>
      <c r="H686" s="51"/>
    </row>
    <row r="687" spans="5:8" ht="12.75">
      <c r="E687" s="91"/>
      <c r="F687" s="93"/>
      <c r="G687" s="51"/>
      <c r="H687" s="51"/>
    </row>
  </sheetData>
  <mergeCells count="115">
    <mergeCell ref="J173:J174"/>
    <mergeCell ref="I227:I228"/>
    <mergeCell ref="J227:J228"/>
    <mergeCell ref="I173:I174"/>
    <mergeCell ref="J205:J206"/>
    <mergeCell ref="I205:I206"/>
    <mergeCell ref="B173:C173"/>
    <mergeCell ref="D173:E173"/>
    <mergeCell ref="A227:A228"/>
    <mergeCell ref="H173:H174"/>
    <mergeCell ref="G173:G174"/>
    <mergeCell ref="F173:F174"/>
    <mergeCell ref="G227:G228"/>
    <mergeCell ref="A205:A206"/>
    <mergeCell ref="B205:C205"/>
    <mergeCell ref="D205:E205"/>
    <mergeCell ref="F308:F309"/>
    <mergeCell ref="B307:J307"/>
    <mergeCell ref="A308:A309"/>
    <mergeCell ref="B308:C308"/>
    <mergeCell ref="D308:E308"/>
    <mergeCell ref="I308:I309"/>
    <mergeCell ref="J308:J309"/>
    <mergeCell ref="G308:G309"/>
    <mergeCell ref="H308:H309"/>
    <mergeCell ref="A3:A4"/>
    <mergeCell ref="A35:A36"/>
    <mergeCell ref="B35:C35"/>
    <mergeCell ref="A173:A174"/>
    <mergeCell ref="A120:A121"/>
    <mergeCell ref="B120:C120"/>
    <mergeCell ref="A87:A88"/>
    <mergeCell ref="B87:C87"/>
    <mergeCell ref="A131:A132"/>
    <mergeCell ref="B131:C131"/>
    <mergeCell ref="A18:J18"/>
    <mergeCell ref="B34:J34"/>
    <mergeCell ref="I59:I60"/>
    <mergeCell ref="J59:J60"/>
    <mergeCell ref="A59:A60"/>
    <mergeCell ref="B59:C59"/>
    <mergeCell ref="D59:E59"/>
    <mergeCell ref="D35:E35"/>
    <mergeCell ref="B58:J58"/>
    <mergeCell ref="J35:J36"/>
    <mergeCell ref="D87:E87"/>
    <mergeCell ref="J131:J132"/>
    <mergeCell ref="B130:J130"/>
    <mergeCell ref="G131:G132"/>
    <mergeCell ref="H131:H132"/>
    <mergeCell ref="F131:F132"/>
    <mergeCell ref="I131:I132"/>
    <mergeCell ref="D131:E131"/>
    <mergeCell ref="D120:E120"/>
    <mergeCell ref="G120:G121"/>
    <mergeCell ref="B1:J1"/>
    <mergeCell ref="H3:H4"/>
    <mergeCell ref="G3:G4"/>
    <mergeCell ref="F3:F4"/>
    <mergeCell ref="B3:C3"/>
    <mergeCell ref="D3:E3"/>
    <mergeCell ref="I3:I4"/>
    <mergeCell ref="J3:J4"/>
    <mergeCell ref="B277:J277"/>
    <mergeCell ref="J278:J279"/>
    <mergeCell ref="F35:F36"/>
    <mergeCell ref="G35:G36"/>
    <mergeCell ref="H35:H36"/>
    <mergeCell ref="B226:J226"/>
    <mergeCell ref="B172:J172"/>
    <mergeCell ref="G205:G206"/>
    <mergeCell ref="B86:J86"/>
    <mergeCell ref="I35:I36"/>
    <mergeCell ref="G59:G60"/>
    <mergeCell ref="J120:J121"/>
    <mergeCell ref="F59:F60"/>
    <mergeCell ref="H59:H60"/>
    <mergeCell ref="J87:J88"/>
    <mergeCell ref="G87:G88"/>
    <mergeCell ref="H87:H88"/>
    <mergeCell ref="F87:F88"/>
    <mergeCell ref="I87:I88"/>
    <mergeCell ref="F120:F121"/>
    <mergeCell ref="J163:J164"/>
    <mergeCell ref="A163:A164"/>
    <mergeCell ref="B163:C163"/>
    <mergeCell ref="D163:E163"/>
    <mergeCell ref="F163:F164"/>
    <mergeCell ref="G163:G164"/>
    <mergeCell ref="H163:H164"/>
    <mergeCell ref="I163:I164"/>
    <mergeCell ref="H120:H121"/>
    <mergeCell ref="I120:I121"/>
    <mergeCell ref="B253:J253"/>
    <mergeCell ref="J254:J255"/>
    <mergeCell ref="H227:H228"/>
    <mergeCell ref="B227:C227"/>
    <mergeCell ref="D227:E227"/>
    <mergeCell ref="F227:F228"/>
    <mergeCell ref="F205:F206"/>
    <mergeCell ref="H205:H206"/>
    <mergeCell ref="A254:A255"/>
    <mergeCell ref="B254:C254"/>
    <mergeCell ref="D254:E254"/>
    <mergeCell ref="I254:I255"/>
    <mergeCell ref="G254:G255"/>
    <mergeCell ref="H254:H255"/>
    <mergeCell ref="F254:F255"/>
    <mergeCell ref="A278:A279"/>
    <mergeCell ref="B278:C278"/>
    <mergeCell ref="D278:E278"/>
    <mergeCell ref="I278:I279"/>
    <mergeCell ref="G278:G279"/>
    <mergeCell ref="H278:H279"/>
    <mergeCell ref="F278:F279"/>
  </mergeCells>
  <printOptions/>
  <pageMargins left="0.7874015748031497" right="0" top="0.3937007874015748" bottom="0.3937007874015748" header="0.5118110236220472" footer="0.31496062992125984"/>
  <pageSetup horizontalDpi="300" verticalDpi="300" orientation="landscape" paperSize="9" r:id="rId2"/>
  <headerFooter alignWithMargins="0">
    <oddFooter>&amp;C&amp;7&amp;P</oddFooter>
  </headerFooter>
  <rowBreaks count="9" manualBreakCount="9">
    <brk id="33" max="255" man="1"/>
    <brk id="57" max="255" man="1"/>
    <brk id="85" max="255" man="1"/>
    <brk id="129" max="255" man="1"/>
    <brk id="171" max="255" man="1"/>
    <brk id="225" max="255" man="1"/>
    <brk id="252" max="255" man="1"/>
    <brk id="276" max="255" man="1"/>
    <brk id="306" max="255" man="1"/>
  </rowBreaks>
  <drawing r:id="rId1"/>
</worksheet>
</file>

<file path=xl/worksheets/sheet10.xml><?xml version="1.0" encoding="utf-8"?>
<worksheet xmlns="http://schemas.openxmlformats.org/spreadsheetml/2006/main" xmlns:r="http://schemas.openxmlformats.org/officeDocument/2006/relationships">
  <dimension ref="A1:M146"/>
  <sheetViews>
    <sheetView workbookViewId="0" topLeftCell="A1">
      <selection activeCell="A146" sqref="A1:L146"/>
    </sheetView>
  </sheetViews>
  <sheetFormatPr defaultColWidth="9.140625" defaultRowHeight="12.75"/>
  <cols>
    <col min="1" max="1" width="21.28125" style="0" customWidth="1"/>
    <col min="12" max="12" width="12.140625" style="0" customWidth="1"/>
  </cols>
  <sheetData>
    <row r="1" spans="1:13" s="48" customFormat="1" ht="43.5" customHeight="1">
      <c r="A1" s="1" t="s">
        <v>75</v>
      </c>
      <c r="B1" s="434" t="s">
        <v>51</v>
      </c>
      <c r="C1" s="435"/>
      <c r="D1" s="435"/>
      <c r="E1" s="435"/>
      <c r="F1" s="435"/>
      <c r="G1" s="435"/>
      <c r="H1" s="435"/>
      <c r="I1" s="435"/>
      <c r="J1" s="435"/>
      <c r="K1" s="435"/>
      <c r="L1" s="436"/>
      <c r="M1" s="56"/>
    </row>
    <row r="2" s="45" customFormat="1" ht="6.75" customHeight="1">
      <c r="A2" s="49"/>
    </row>
    <row r="3" spans="1:13" s="48" customFormat="1" ht="27" customHeight="1">
      <c r="A3" s="450" t="s">
        <v>412</v>
      </c>
      <c r="B3" s="485" t="s">
        <v>127</v>
      </c>
      <c r="C3" s="486"/>
      <c r="D3" s="485" t="s">
        <v>128</v>
      </c>
      <c r="E3" s="486"/>
      <c r="F3" s="485" t="s">
        <v>129</v>
      </c>
      <c r="G3" s="486"/>
      <c r="H3" s="485" t="s">
        <v>110</v>
      </c>
      <c r="I3" s="486"/>
      <c r="J3" s="485" t="s">
        <v>111</v>
      </c>
      <c r="K3" s="486"/>
      <c r="L3" s="73" t="s">
        <v>112</v>
      </c>
      <c r="M3"/>
    </row>
    <row r="4" spans="1:13" s="48" customFormat="1" ht="35.25" customHeight="1">
      <c r="A4" s="433"/>
      <c r="B4" s="114" t="s">
        <v>85</v>
      </c>
      <c r="C4" s="115" t="s">
        <v>66</v>
      </c>
      <c r="D4" s="114" t="s">
        <v>85</v>
      </c>
      <c r="E4" s="115" t="s">
        <v>66</v>
      </c>
      <c r="F4" s="114" t="s">
        <v>85</v>
      </c>
      <c r="G4" s="115" t="s">
        <v>66</v>
      </c>
      <c r="H4" s="114" t="s">
        <v>85</v>
      </c>
      <c r="I4" s="115" t="s">
        <v>66</v>
      </c>
      <c r="J4" s="114" t="s">
        <v>85</v>
      </c>
      <c r="K4" s="115" t="s">
        <v>66</v>
      </c>
      <c r="L4" s="114" t="s">
        <v>85</v>
      </c>
      <c r="M4"/>
    </row>
    <row r="5" spans="1:13" s="48" customFormat="1" ht="12.75">
      <c r="A5" s="320" t="s">
        <v>86</v>
      </c>
      <c r="B5" s="323">
        <f>B42+C42</f>
        <v>4</v>
      </c>
      <c r="C5" s="324">
        <f>B5/L5*100</f>
        <v>1.3201320132013201</v>
      </c>
      <c r="D5" s="323">
        <f>D42+E42</f>
        <v>10</v>
      </c>
      <c r="E5" s="324">
        <f>D5/L5*100</f>
        <v>3.3003300330033</v>
      </c>
      <c r="F5" s="323">
        <f>F42+G42</f>
        <v>76</v>
      </c>
      <c r="G5" s="324">
        <f>F5/L5*100</f>
        <v>25.082508250825082</v>
      </c>
      <c r="H5" s="323">
        <f>H42+I42</f>
        <v>76</v>
      </c>
      <c r="I5" s="324">
        <f>H5/L5*100</f>
        <v>25.082508250825082</v>
      </c>
      <c r="J5" s="323">
        <f>J42+K42</f>
        <v>137</v>
      </c>
      <c r="K5" s="324">
        <f>J5/L5*100</f>
        <v>45.21452145214521</v>
      </c>
      <c r="L5" s="328">
        <f aca="true" t="shared" si="0" ref="L5:L13">B5+D5+F5+H5+J5</f>
        <v>303</v>
      </c>
      <c r="M5"/>
    </row>
    <row r="6" spans="1:13" s="48" customFormat="1" ht="12.75">
      <c r="A6" s="242" t="s">
        <v>88</v>
      </c>
      <c r="B6" s="325">
        <f>B52+C52</f>
        <v>1</v>
      </c>
      <c r="C6" s="238">
        <f aca="true" t="shared" si="1" ref="C6:C14">B6/L6*100</f>
        <v>0.5128205128205128</v>
      </c>
      <c r="D6" s="325">
        <f>D52+E52</f>
        <v>45</v>
      </c>
      <c r="E6" s="238">
        <f aca="true" t="shared" si="2" ref="E6:E14">D6/L6*100</f>
        <v>23.076923076923077</v>
      </c>
      <c r="F6" s="325">
        <f>F52+G52</f>
        <v>41</v>
      </c>
      <c r="G6" s="238">
        <f aca="true" t="shared" si="3" ref="G6:G14">F6/L6*100</f>
        <v>21.025641025641026</v>
      </c>
      <c r="H6" s="325">
        <f>H52+I52</f>
        <v>42</v>
      </c>
      <c r="I6" s="238">
        <f aca="true" t="shared" si="4" ref="I6:I14">H6/L6*100</f>
        <v>21.53846153846154</v>
      </c>
      <c r="J6" s="325">
        <f>J52+K52</f>
        <v>66</v>
      </c>
      <c r="K6" s="238">
        <f aca="true" t="shared" si="5" ref="K6:K14">J6/L6*100</f>
        <v>33.84615384615385</v>
      </c>
      <c r="L6" s="329">
        <f t="shared" si="0"/>
        <v>195</v>
      </c>
      <c r="M6"/>
    </row>
    <row r="7" spans="1:13" s="48" customFormat="1" ht="12.75">
      <c r="A7" s="242" t="s">
        <v>115</v>
      </c>
      <c r="B7" s="325">
        <f>B73+C73</f>
        <v>9</v>
      </c>
      <c r="C7" s="238">
        <f t="shared" si="1"/>
        <v>0.9453781512605042</v>
      </c>
      <c r="D7" s="325">
        <f>D73+E73</f>
        <v>41</v>
      </c>
      <c r="E7" s="238">
        <f t="shared" si="2"/>
        <v>4.30672268907563</v>
      </c>
      <c r="F7" s="325">
        <f>F73+G73</f>
        <v>148</v>
      </c>
      <c r="G7" s="238">
        <f t="shared" si="3"/>
        <v>15.546218487394958</v>
      </c>
      <c r="H7" s="325">
        <f>H73+I73</f>
        <v>230</v>
      </c>
      <c r="I7" s="238">
        <f t="shared" si="4"/>
        <v>24.159663865546218</v>
      </c>
      <c r="J7" s="325">
        <f>J73+K73</f>
        <v>524</v>
      </c>
      <c r="K7" s="238">
        <f t="shared" si="5"/>
        <v>55.04201680672269</v>
      </c>
      <c r="L7" s="329">
        <f t="shared" si="0"/>
        <v>952</v>
      </c>
      <c r="M7"/>
    </row>
    <row r="8" spans="1:13" s="48" customFormat="1" ht="12.75">
      <c r="A8" s="321" t="s">
        <v>92</v>
      </c>
      <c r="B8" s="325">
        <f>B87+C87</f>
        <v>2</v>
      </c>
      <c r="C8" s="238">
        <f t="shared" si="1"/>
        <v>0.2317497103128621</v>
      </c>
      <c r="D8" s="325">
        <f>D87+E87</f>
        <v>25</v>
      </c>
      <c r="E8" s="238">
        <f t="shared" si="2"/>
        <v>2.8968713789107765</v>
      </c>
      <c r="F8" s="325">
        <f>F87+G87</f>
        <v>199</v>
      </c>
      <c r="G8" s="238">
        <f t="shared" si="3"/>
        <v>23.059096176129778</v>
      </c>
      <c r="H8" s="325">
        <f>H87+I87</f>
        <v>251</v>
      </c>
      <c r="I8" s="238">
        <f t="shared" si="4"/>
        <v>29.08458864426419</v>
      </c>
      <c r="J8" s="325">
        <f>J87+K87</f>
        <v>386</v>
      </c>
      <c r="K8" s="238">
        <f t="shared" si="5"/>
        <v>44.727694090382386</v>
      </c>
      <c r="L8" s="329">
        <f t="shared" si="0"/>
        <v>863</v>
      </c>
      <c r="M8"/>
    </row>
    <row r="9" spans="1:13" s="48" customFormat="1" ht="12.75">
      <c r="A9" s="242" t="s">
        <v>94</v>
      </c>
      <c r="B9" s="325">
        <f>B102+C102</f>
        <v>2</v>
      </c>
      <c r="C9" s="238">
        <f t="shared" si="1"/>
        <v>0.3105590062111801</v>
      </c>
      <c r="D9" s="325">
        <f>D102+E102</f>
        <v>9</v>
      </c>
      <c r="E9" s="238">
        <f t="shared" si="2"/>
        <v>1.3975155279503106</v>
      </c>
      <c r="F9" s="325">
        <f>F102+G102</f>
        <v>130</v>
      </c>
      <c r="G9" s="238">
        <f t="shared" si="3"/>
        <v>20.18633540372671</v>
      </c>
      <c r="H9" s="325">
        <f>H102+I102</f>
        <v>132</v>
      </c>
      <c r="I9" s="238">
        <f t="shared" si="4"/>
        <v>20.496894409937887</v>
      </c>
      <c r="J9" s="325">
        <f>J102+K102</f>
        <v>371</v>
      </c>
      <c r="K9" s="238">
        <f t="shared" si="5"/>
        <v>57.608695652173914</v>
      </c>
      <c r="L9" s="329">
        <f t="shared" si="0"/>
        <v>644</v>
      </c>
      <c r="M9"/>
    </row>
    <row r="10" spans="1:13" s="48" customFormat="1" ht="12.75">
      <c r="A10" s="242" t="s">
        <v>96</v>
      </c>
      <c r="B10" s="325">
        <f>B111+C111</f>
        <v>8</v>
      </c>
      <c r="C10" s="238">
        <f t="shared" si="1"/>
        <v>6.837606837606838</v>
      </c>
      <c r="D10" s="325">
        <f>D111+E111</f>
        <v>16</v>
      </c>
      <c r="E10" s="238">
        <f t="shared" si="2"/>
        <v>13.675213675213676</v>
      </c>
      <c r="F10" s="325">
        <f>F111+G111</f>
        <v>39</v>
      </c>
      <c r="G10" s="238">
        <f t="shared" si="3"/>
        <v>33.33333333333333</v>
      </c>
      <c r="H10" s="325">
        <f>H111+I111</f>
        <v>30</v>
      </c>
      <c r="I10" s="238">
        <f t="shared" si="4"/>
        <v>25.64102564102564</v>
      </c>
      <c r="J10" s="325">
        <f>J111+K111</f>
        <v>24</v>
      </c>
      <c r="K10" s="238">
        <f t="shared" si="5"/>
        <v>20.51282051282051</v>
      </c>
      <c r="L10" s="329">
        <f t="shared" si="0"/>
        <v>117</v>
      </c>
      <c r="M10"/>
    </row>
    <row r="11" spans="1:13" s="48" customFormat="1" ht="12.75">
      <c r="A11" s="242" t="s">
        <v>98</v>
      </c>
      <c r="B11" s="325">
        <f>B121+C121</f>
        <v>1</v>
      </c>
      <c r="C11" s="238">
        <f t="shared" si="1"/>
        <v>0.2127659574468085</v>
      </c>
      <c r="D11" s="325">
        <f>D121+E121</f>
        <v>6</v>
      </c>
      <c r="E11" s="238">
        <f t="shared" si="2"/>
        <v>1.276595744680851</v>
      </c>
      <c r="F11" s="325">
        <f>F121+G121</f>
        <v>71</v>
      </c>
      <c r="G11" s="238">
        <f t="shared" si="3"/>
        <v>15.106382978723405</v>
      </c>
      <c r="H11" s="325">
        <f>H121+I121</f>
        <v>78</v>
      </c>
      <c r="I11" s="238">
        <f t="shared" si="4"/>
        <v>16.595744680851062</v>
      </c>
      <c r="J11" s="325">
        <f>J121+K121</f>
        <v>314</v>
      </c>
      <c r="K11" s="238">
        <f t="shared" si="5"/>
        <v>66.80851063829788</v>
      </c>
      <c r="L11" s="329">
        <f t="shared" si="0"/>
        <v>470</v>
      </c>
      <c r="M11"/>
    </row>
    <row r="12" spans="1:13" s="48" customFormat="1" ht="12.75">
      <c r="A12" s="242" t="s">
        <v>113</v>
      </c>
      <c r="B12" s="325">
        <f>B139+C139</f>
        <v>0</v>
      </c>
      <c r="C12" s="352">
        <f t="shared" si="1"/>
        <v>0</v>
      </c>
      <c r="D12" s="325">
        <f>D139+E139</f>
        <v>1</v>
      </c>
      <c r="E12" s="238">
        <f t="shared" si="2"/>
        <v>0.15432098765432098</v>
      </c>
      <c r="F12" s="325">
        <f>F139+G139</f>
        <v>69</v>
      </c>
      <c r="G12" s="238">
        <f t="shared" si="3"/>
        <v>10.648148148148149</v>
      </c>
      <c r="H12" s="325">
        <f>H139+I139</f>
        <v>60</v>
      </c>
      <c r="I12" s="238">
        <f t="shared" si="4"/>
        <v>9.25925925925926</v>
      </c>
      <c r="J12" s="325">
        <f>J139+K139</f>
        <v>518</v>
      </c>
      <c r="K12" s="238">
        <f t="shared" si="5"/>
        <v>79.93827160493827</v>
      </c>
      <c r="L12" s="329">
        <f t="shared" si="0"/>
        <v>648</v>
      </c>
      <c r="M12"/>
    </row>
    <row r="13" spans="1:13" s="48" customFormat="1" ht="12.75">
      <c r="A13" s="322" t="s">
        <v>101</v>
      </c>
      <c r="B13" s="326">
        <f>B144+C144</f>
        <v>0</v>
      </c>
      <c r="C13" s="353">
        <v>0</v>
      </c>
      <c r="D13" s="326">
        <f>D144+E144</f>
        <v>0</v>
      </c>
      <c r="E13" s="353">
        <v>0</v>
      </c>
      <c r="F13" s="326">
        <f>F144+G144</f>
        <v>0</v>
      </c>
      <c r="G13" s="353">
        <v>0</v>
      </c>
      <c r="H13" s="326">
        <f>H144+I144</f>
        <v>0</v>
      </c>
      <c r="I13" s="353">
        <v>0</v>
      </c>
      <c r="J13" s="326">
        <f>J144+K144</f>
        <v>0</v>
      </c>
      <c r="K13" s="353">
        <v>0</v>
      </c>
      <c r="L13" s="330">
        <f t="shared" si="0"/>
        <v>0</v>
      </c>
      <c r="M13"/>
    </row>
    <row r="14" spans="1:13" s="46" customFormat="1" ht="16.5" customHeight="1">
      <c r="A14" s="59" t="s">
        <v>78</v>
      </c>
      <c r="B14" s="60">
        <f>SUM(B5:B13)</f>
        <v>27</v>
      </c>
      <c r="C14" s="61">
        <f t="shared" si="1"/>
        <v>0.6440839694656488</v>
      </c>
      <c r="D14" s="60">
        <f>SUM(D5:D13)</f>
        <v>153</v>
      </c>
      <c r="E14" s="61">
        <f t="shared" si="2"/>
        <v>3.6498091603053435</v>
      </c>
      <c r="F14" s="60">
        <f>SUM(F5:F13)</f>
        <v>773</v>
      </c>
      <c r="G14" s="61">
        <f t="shared" si="3"/>
        <v>18.439885496183205</v>
      </c>
      <c r="H14" s="60">
        <f>SUM(H5:H13)</f>
        <v>899</v>
      </c>
      <c r="I14" s="61">
        <f t="shared" si="4"/>
        <v>21.4456106870229</v>
      </c>
      <c r="J14" s="60">
        <f>SUM(J5:J13)</f>
        <v>2340</v>
      </c>
      <c r="K14" s="61">
        <f t="shared" si="5"/>
        <v>55.8206106870229</v>
      </c>
      <c r="L14" s="62">
        <f>SUM(L5:L13)</f>
        <v>4192</v>
      </c>
      <c r="M14"/>
    </row>
    <row r="15" s="48" customFormat="1" ht="12.75">
      <c r="A15" s="355" t="s">
        <v>212</v>
      </c>
    </row>
    <row r="16" s="48" customFormat="1" ht="12.75">
      <c r="A16" s="355"/>
    </row>
    <row r="17" s="48" customFormat="1" ht="12.75">
      <c r="A17" s="355"/>
    </row>
    <row r="18" s="48" customFormat="1" ht="12.75">
      <c r="A18" s="355"/>
    </row>
    <row r="19" s="48" customFormat="1" ht="12.75">
      <c r="A19" s="355"/>
    </row>
    <row r="20" spans="3:7" s="68" customFormat="1" ht="12.75">
      <c r="C20" s="68" t="s">
        <v>127</v>
      </c>
      <c r="D20" s="68" t="s">
        <v>128</v>
      </c>
      <c r="E20" s="68" t="s">
        <v>129</v>
      </c>
      <c r="F20" s="68" t="s">
        <v>110</v>
      </c>
      <c r="G20" s="68" t="s">
        <v>110</v>
      </c>
    </row>
    <row r="21" spans="3:7" s="68" customFormat="1" ht="12.75">
      <c r="C21" s="68">
        <v>27</v>
      </c>
      <c r="D21" s="68">
        <v>153</v>
      </c>
      <c r="E21" s="68">
        <v>773</v>
      </c>
      <c r="F21" s="68">
        <v>899</v>
      </c>
      <c r="G21" s="68">
        <v>2329</v>
      </c>
    </row>
    <row r="22" s="68" customFormat="1" ht="12.75"/>
    <row r="23" s="68" customFormat="1" ht="12.75"/>
    <row r="24" s="68" customFormat="1" ht="12.75"/>
    <row r="25" s="68" customFormat="1" ht="12.75"/>
    <row r="26" s="68" customFormat="1" ht="12.75"/>
    <row r="27" s="68" customFormat="1" ht="12.75"/>
    <row r="28" s="68" customFormat="1" ht="37.5" customHeight="1"/>
    <row r="29" s="68" customFormat="1" ht="61.5" customHeight="1"/>
    <row r="30" spans="1:12" s="12" customFormat="1" ht="26.25" customHeight="1">
      <c r="A30" s="487" t="s">
        <v>64</v>
      </c>
      <c r="B30" s="488"/>
      <c r="C30" s="488"/>
      <c r="D30" s="488"/>
      <c r="E30" s="488"/>
      <c r="F30" s="488"/>
      <c r="G30" s="488"/>
      <c r="H30" s="488"/>
      <c r="I30" s="488"/>
      <c r="J30" s="488"/>
      <c r="K30" s="488"/>
      <c r="L30" s="488"/>
    </row>
    <row r="31" spans="1:8" s="12" customFormat="1" ht="12">
      <c r="A31" s="80" t="s">
        <v>134</v>
      </c>
      <c r="B31" s="11"/>
      <c r="C31" s="10"/>
      <c r="D31" s="11"/>
      <c r="E31" s="10"/>
      <c r="F31" s="11"/>
      <c r="G31" s="36"/>
      <c r="H31" s="36"/>
    </row>
    <row r="32" s="48" customFormat="1" ht="12.75">
      <c r="A32" s="9"/>
    </row>
    <row r="33" spans="1:13" s="355" customFormat="1" ht="42" customHeight="1">
      <c r="A33" s="390" t="s">
        <v>75</v>
      </c>
      <c r="B33" s="490" t="s">
        <v>28</v>
      </c>
      <c r="C33" s="490"/>
      <c r="D33" s="490"/>
      <c r="E33" s="490"/>
      <c r="F33" s="490"/>
      <c r="G33" s="490"/>
      <c r="H33" s="490"/>
      <c r="I33" s="490"/>
      <c r="J33" s="490"/>
      <c r="K33" s="490"/>
      <c r="L33" s="491"/>
      <c r="M33" s="92"/>
    </row>
    <row r="34" spans="1:12" s="388" customFormat="1" ht="51" customHeight="1">
      <c r="A34" s="182" t="s">
        <v>114</v>
      </c>
      <c r="B34" s="387" t="s">
        <v>116</v>
      </c>
      <c r="C34" s="387" t="s">
        <v>117</v>
      </c>
      <c r="D34" s="387" t="s">
        <v>118</v>
      </c>
      <c r="E34" s="387" t="s">
        <v>119</v>
      </c>
      <c r="F34" s="387" t="s">
        <v>120</v>
      </c>
      <c r="G34" s="387" t="s">
        <v>121</v>
      </c>
      <c r="H34" s="387" t="s">
        <v>122</v>
      </c>
      <c r="I34" s="387" t="s">
        <v>123</v>
      </c>
      <c r="J34" s="387" t="s">
        <v>124</v>
      </c>
      <c r="K34" s="387" t="s">
        <v>125</v>
      </c>
      <c r="L34" s="387" t="s">
        <v>414</v>
      </c>
    </row>
    <row r="35" spans="1:12" s="416" customFormat="1" ht="11.25">
      <c r="A35" s="336" t="s">
        <v>215</v>
      </c>
      <c r="B35" s="335">
        <v>0</v>
      </c>
      <c r="C35" s="251">
        <v>0</v>
      </c>
      <c r="D35" s="251">
        <v>0</v>
      </c>
      <c r="E35" s="251">
        <v>0</v>
      </c>
      <c r="F35" s="251">
        <v>1</v>
      </c>
      <c r="G35" s="251">
        <v>2</v>
      </c>
      <c r="H35" s="251">
        <v>1</v>
      </c>
      <c r="I35" s="251">
        <v>0</v>
      </c>
      <c r="J35" s="251">
        <v>0</v>
      </c>
      <c r="K35" s="251">
        <v>1</v>
      </c>
      <c r="L35" s="337">
        <v>5</v>
      </c>
    </row>
    <row r="36" spans="1:12" s="416" customFormat="1" ht="11.25">
      <c r="A36" s="336" t="s">
        <v>216</v>
      </c>
      <c r="B36" s="335">
        <v>0</v>
      </c>
      <c r="C36" s="251">
        <v>0</v>
      </c>
      <c r="D36" s="251">
        <v>0</v>
      </c>
      <c r="E36" s="251">
        <v>0</v>
      </c>
      <c r="F36" s="251">
        <v>0</v>
      </c>
      <c r="G36" s="251">
        <v>0</v>
      </c>
      <c r="H36" s="251">
        <v>2</v>
      </c>
      <c r="I36" s="251">
        <v>2</v>
      </c>
      <c r="J36" s="251">
        <v>3</v>
      </c>
      <c r="K36" s="251">
        <v>5</v>
      </c>
      <c r="L36" s="337">
        <v>12</v>
      </c>
    </row>
    <row r="37" spans="1:12" s="416" customFormat="1" ht="11.25">
      <c r="A37" s="336" t="s">
        <v>217</v>
      </c>
      <c r="B37" s="335">
        <v>0</v>
      </c>
      <c r="C37" s="251">
        <v>0</v>
      </c>
      <c r="D37" s="251">
        <v>0</v>
      </c>
      <c r="E37" s="251">
        <v>0</v>
      </c>
      <c r="F37" s="251">
        <v>2</v>
      </c>
      <c r="G37" s="251">
        <v>1</v>
      </c>
      <c r="H37" s="251">
        <v>2</v>
      </c>
      <c r="I37" s="251">
        <v>0</v>
      </c>
      <c r="J37" s="251">
        <v>4</v>
      </c>
      <c r="K37" s="251">
        <v>5</v>
      </c>
      <c r="L37" s="337">
        <v>14</v>
      </c>
    </row>
    <row r="38" spans="1:12" s="416" customFormat="1" ht="11.25">
      <c r="A38" s="336" t="s">
        <v>86</v>
      </c>
      <c r="B38" s="335">
        <v>2</v>
      </c>
      <c r="C38" s="251">
        <v>2</v>
      </c>
      <c r="D38" s="251">
        <v>4</v>
      </c>
      <c r="E38" s="251">
        <v>2</v>
      </c>
      <c r="F38" s="251">
        <v>37</v>
      </c>
      <c r="G38" s="251">
        <v>24</v>
      </c>
      <c r="H38" s="251">
        <v>21</v>
      </c>
      <c r="I38" s="251">
        <v>22</v>
      </c>
      <c r="J38" s="251">
        <v>60</v>
      </c>
      <c r="K38" s="251">
        <v>43</v>
      </c>
      <c r="L38" s="337">
        <v>217</v>
      </c>
    </row>
    <row r="39" spans="1:12" s="416" customFormat="1" ht="11.25">
      <c r="A39" s="336" t="s">
        <v>218</v>
      </c>
      <c r="B39" s="335">
        <v>0</v>
      </c>
      <c r="C39" s="251">
        <v>0</v>
      </c>
      <c r="D39" s="251">
        <v>2</v>
      </c>
      <c r="E39" s="251">
        <v>2</v>
      </c>
      <c r="F39" s="251">
        <v>5</v>
      </c>
      <c r="G39" s="251">
        <v>3</v>
      </c>
      <c r="H39" s="251">
        <v>2</v>
      </c>
      <c r="I39" s="251">
        <v>4</v>
      </c>
      <c r="J39" s="251">
        <v>4</v>
      </c>
      <c r="K39" s="251">
        <v>7</v>
      </c>
      <c r="L39" s="337">
        <v>29</v>
      </c>
    </row>
    <row r="40" spans="1:12" s="416" customFormat="1" ht="11.25">
      <c r="A40" s="336" t="s">
        <v>190</v>
      </c>
      <c r="B40" s="335">
        <v>0</v>
      </c>
      <c r="C40" s="251">
        <v>0</v>
      </c>
      <c r="D40" s="251">
        <v>0</v>
      </c>
      <c r="E40" s="251">
        <v>0</v>
      </c>
      <c r="F40" s="251">
        <v>0</v>
      </c>
      <c r="G40" s="251">
        <v>0</v>
      </c>
      <c r="H40" s="251">
        <v>10</v>
      </c>
      <c r="I40" s="251">
        <v>8</v>
      </c>
      <c r="J40" s="251">
        <v>0</v>
      </c>
      <c r="K40" s="251">
        <v>0</v>
      </c>
      <c r="L40" s="337">
        <v>18</v>
      </c>
    </row>
    <row r="41" spans="1:12" s="416" customFormat="1" ht="11.25">
      <c r="A41" s="336" t="s">
        <v>219</v>
      </c>
      <c r="B41" s="335">
        <v>0</v>
      </c>
      <c r="C41" s="251">
        <v>0</v>
      </c>
      <c r="D41" s="251">
        <v>0</v>
      </c>
      <c r="E41" s="251">
        <v>0</v>
      </c>
      <c r="F41" s="251">
        <v>1</v>
      </c>
      <c r="G41" s="251">
        <v>0</v>
      </c>
      <c r="H41" s="251">
        <v>2</v>
      </c>
      <c r="I41" s="251">
        <v>0</v>
      </c>
      <c r="J41" s="251">
        <v>2</v>
      </c>
      <c r="K41" s="251">
        <v>3</v>
      </c>
      <c r="L41" s="337">
        <v>8</v>
      </c>
    </row>
    <row r="42" spans="1:12" s="392" customFormat="1" ht="32.25" customHeight="1">
      <c r="A42" s="393" t="s">
        <v>87</v>
      </c>
      <c r="B42" s="417">
        <f>SUM(B35:B41)</f>
        <v>2</v>
      </c>
      <c r="C42" s="391">
        <f aca="true" t="shared" si="6" ref="C42:L42">SUM(C35:C41)</f>
        <v>2</v>
      </c>
      <c r="D42" s="391">
        <f t="shared" si="6"/>
        <v>6</v>
      </c>
      <c r="E42" s="391">
        <f t="shared" si="6"/>
        <v>4</v>
      </c>
      <c r="F42" s="391">
        <f t="shared" si="6"/>
        <v>46</v>
      </c>
      <c r="G42" s="391">
        <f t="shared" si="6"/>
        <v>30</v>
      </c>
      <c r="H42" s="391">
        <f t="shared" si="6"/>
        <v>40</v>
      </c>
      <c r="I42" s="391">
        <f t="shared" si="6"/>
        <v>36</v>
      </c>
      <c r="J42" s="391">
        <f t="shared" si="6"/>
        <v>73</v>
      </c>
      <c r="K42" s="391">
        <f t="shared" si="6"/>
        <v>64</v>
      </c>
      <c r="L42" s="391">
        <f t="shared" si="6"/>
        <v>303</v>
      </c>
    </row>
    <row r="43" s="416" customFormat="1" ht="11.25"/>
    <row r="44" s="416" customFormat="1" ht="11.25"/>
    <row r="45" s="416" customFormat="1" ht="11.25"/>
    <row r="46" spans="1:13" s="355" customFormat="1" ht="42" customHeight="1">
      <c r="A46" s="390" t="s">
        <v>75</v>
      </c>
      <c r="B46" s="490" t="s">
        <v>27</v>
      </c>
      <c r="C46" s="490"/>
      <c r="D46" s="490"/>
      <c r="E46" s="490"/>
      <c r="F46" s="490"/>
      <c r="G46" s="490"/>
      <c r="H46" s="490"/>
      <c r="I46" s="490"/>
      <c r="J46" s="490"/>
      <c r="K46" s="490"/>
      <c r="L46" s="491"/>
      <c r="M46" s="92"/>
    </row>
    <row r="47" spans="1:12" s="388" customFormat="1" ht="51" customHeight="1">
      <c r="A47" s="182" t="s">
        <v>114</v>
      </c>
      <c r="B47" s="387" t="s">
        <v>116</v>
      </c>
      <c r="C47" s="387" t="s">
        <v>117</v>
      </c>
      <c r="D47" s="387" t="s">
        <v>118</v>
      </c>
      <c r="E47" s="387" t="s">
        <v>119</v>
      </c>
      <c r="F47" s="387" t="s">
        <v>120</v>
      </c>
      <c r="G47" s="387" t="s">
        <v>121</v>
      </c>
      <c r="H47" s="387" t="s">
        <v>122</v>
      </c>
      <c r="I47" s="387" t="s">
        <v>123</v>
      </c>
      <c r="J47" s="387" t="s">
        <v>124</v>
      </c>
      <c r="K47" s="387" t="s">
        <v>125</v>
      </c>
      <c r="L47" s="387" t="s">
        <v>414</v>
      </c>
    </row>
    <row r="48" spans="1:12" s="416" customFormat="1" ht="11.25">
      <c r="A48" s="336" t="s">
        <v>210</v>
      </c>
      <c r="B48" s="335">
        <v>1</v>
      </c>
      <c r="C48" s="251">
        <v>0</v>
      </c>
      <c r="D48" s="251">
        <v>1</v>
      </c>
      <c r="E48" s="251">
        <v>0</v>
      </c>
      <c r="F48" s="251">
        <v>0</v>
      </c>
      <c r="G48" s="251">
        <v>2</v>
      </c>
      <c r="H48" s="251">
        <v>0</v>
      </c>
      <c r="I48" s="251">
        <v>3</v>
      </c>
      <c r="J48" s="251">
        <v>7</v>
      </c>
      <c r="K48" s="251">
        <v>6</v>
      </c>
      <c r="L48" s="337">
        <v>20</v>
      </c>
    </row>
    <row r="49" spans="1:12" s="416" customFormat="1" ht="11.25">
      <c r="A49" s="336" t="s">
        <v>88</v>
      </c>
      <c r="B49" s="335">
        <v>0</v>
      </c>
      <c r="C49" s="251">
        <v>0</v>
      </c>
      <c r="D49" s="251">
        <v>19</v>
      </c>
      <c r="E49" s="251">
        <v>19</v>
      </c>
      <c r="F49" s="251">
        <v>14</v>
      </c>
      <c r="G49" s="251">
        <v>15</v>
      </c>
      <c r="H49" s="251">
        <v>13</v>
      </c>
      <c r="I49" s="251">
        <v>12</v>
      </c>
      <c r="J49" s="251">
        <v>17</v>
      </c>
      <c r="K49" s="251">
        <v>20</v>
      </c>
      <c r="L49" s="337">
        <v>129</v>
      </c>
    </row>
    <row r="50" spans="1:12" s="416" customFormat="1" ht="11.25">
      <c r="A50" s="336" t="s">
        <v>202</v>
      </c>
      <c r="B50" s="335">
        <v>0</v>
      </c>
      <c r="C50" s="251">
        <v>0</v>
      </c>
      <c r="D50" s="251">
        <v>0</v>
      </c>
      <c r="E50" s="251">
        <v>0</v>
      </c>
      <c r="F50" s="251">
        <v>2</v>
      </c>
      <c r="G50" s="251">
        <v>2</v>
      </c>
      <c r="H50" s="251">
        <v>6</v>
      </c>
      <c r="I50" s="251">
        <v>3</v>
      </c>
      <c r="J50" s="251">
        <v>12</v>
      </c>
      <c r="K50" s="251">
        <v>4</v>
      </c>
      <c r="L50" s="337">
        <v>29</v>
      </c>
    </row>
    <row r="51" spans="1:12" s="416" customFormat="1" ht="11.25">
      <c r="A51" s="336" t="s">
        <v>211</v>
      </c>
      <c r="B51" s="335">
        <v>0</v>
      </c>
      <c r="C51" s="251">
        <v>0</v>
      </c>
      <c r="D51" s="251">
        <v>3</v>
      </c>
      <c r="E51" s="251">
        <v>3</v>
      </c>
      <c r="F51" s="251">
        <v>2</v>
      </c>
      <c r="G51" s="251">
        <v>4</v>
      </c>
      <c r="H51" s="251">
        <v>2</v>
      </c>
      <c r="I51" s="251">
        <v>3</v>
      </c>
      <c r="J51" s="251">
        <v>0</v>
      </c>
      <c r="K51" s="251">
        <v>0</v>
      </c>
      <c r="L51" s="337">
        <v>17</v>
      </c>
    </row>
    <row r="52" spans="1:12" s="392" customFormat="1" ht="32.25" customHeight="1">
      <c r="A52" s="393" t="s">
        <v>89</v>
      </c>
      <c r="B52" s="417">
        <f>SUM(B48:B51)</f>
        <v>1</v>
      </c>
      <c r="C52" s="391">
        <f aca="true" t="shared" si="7" ref="C52:L52">SUM(C48:C51)</f>
        <v>0</v>
      </c>
      <c r="D52" s="391">
        <f t="shared" si="7"/>
        <v>23</v>
      </c>
      <c r="E52" s="391">
        <f t="shared" si="7"/>
        <v>22</v>
      </c>
      <c r="F52" s="391">
        <f t="shared" si="7"/>
        <v>18</v>
      </c>
      <c r="G52" s="391">
        <f t="shared" si="7"/>
        <v>23</v>
      </c>
      <c r="H52" s="391">
        <f t="shared" si="7"/>
        <v>21</v>
      </c>
      <c r="I52" s="391">
        <f t="shared" si="7"/>
        <v>21</v>
      </c>
      <c r="J52" s="391">
        <f t="shared" si="7"/>
        <v>36</v>
      </c>
      <c r="K52" s="391">
        <f t="shared" si="7"/>
        <v>30</v>
      </c>
      <c r="L52" s="391">
        <f t="shared" si="7"/>
        <v>195</v>
      </c>
    </row>
    <row r="53" s="416" customFormat="1" ht="11.25"/>
    <row r="54" s="416" customFormat="1" ht="11.25"/>
    <row r="55" spans="1:13" s="355" customFormat="1" ht="42" customHeight="1">
      <c r="A55" s="390" t="s">
        <v>75</v>
      </c>
      <c r="B55" s="490" t="s">
        <v>26</v>
      </c>
      <c r="C55" s="490"/>
      <c r="D55" s="490"/>
      <c r="E55" s="490"/>
      <c r="F55" s="490"/>
      <c r="G55" s="490"/>
      <c r="H55" s="490"/>
      <c r="I55" s="490"/>
      <c r="J55" s="490"/>
      <c r="K55" s="490"/>
      <c r="L55" s="491"/>
      <c r="M55" s="92"/>
    </row>
    <row r="56" spans="1:12" s="388" customFormat="1" ht="51" customHeight="1">
      <c r="A56" s="182" t="s">
        <v>114</v>
      </c>
      <c r="B56" s="387" t="s">
        <v>116</v>
      </c>
      <c r="C56" s="387" t="s">
        <v>117</v>
      </c>
      <c r="D56" s="387" t="s">
        <v>118</v>
      </c>
      <c r="E56" s="387" t="s">
        <v>119</v>
      </c>
      <c r="F56" s="387" t="s">
        <v>120</v>
      </c>
      <c r="G56" s="387" t="s">
        <v>121</v>
      </c>
      <c r="H56" s="387" t="s">
        <v>122</v>
      </c>
      <c r="I56" s="387" t="s">
        <v>123</v>
      </c>
      <c r="J56" s="387" t="s">
        <v>124</v>
      </c>
      <c r="K56" s="387" t="s">
        <v>125</v>
      </c>
      <c r="L56" s="387" t="s">
        <v>414</v>
      </c>
    </row>
    <row r="57" spans="1:12" s="416" customFormat="1" ht="11.25">
      <c r="A57" s="336" t="s">
        <v>224</v>
      </c>
      <c r="B57" s="335">
        <v>0</v>
      </c>
      <c r="C57" s="251">
        <v>0</v>
      </c>
      <c r="D57" s="251">
        <v>0</v>
      </c>
      <c r="E57" s="251">
        <v>0</v>
      </c>
      <c r="F57" s="251">
        <v>3</v>
      </c>
      <c r="G57" s="251">
        <v>5</v>
      </c>
      <c r="H57" s="251">
        <v>2</v>
      </c>
      <c r="I57" s="251">
        <v>4</v>
      </c>
      <c r="J57" s="251">
        <v>5</v>
      </c>
      <c r="K57" s="251">
        <v>9</v>
      </c>
      <c r="L57" s="337">
        <v>28</v>
      </c>
    </row>
    <row r="58" spans="1:12" s="416" customFormat="1" ht="11.25">
      <c r="A58" s="336" t="s">
        <v>247</v>
      </c>
      <c r="B58" s="335">
        <v>0</v>
      </c>
      <c r="C58" s="251">
        <v>0</v>
      </c>
      <c r="D58" s="251">
        <v>0</v>
      </c>
      <c r="E58" s="251">
        <v>0</v>
      </c>
      <c r="F58" s="251">
        <v>0</v>
      </c>
      <c r="G58" s="251">
        <v>0</v>
      </c>
      <c r="H58" s="251">
        <v>0</v>
      </c>
      <c r="I58" s="251">
        <v>0</v>
      </c>
      <c r="J58" s="251">
        <v>7</v>
      </c>
      <c r="K58" s="251">
        <v>13</v>
      </c>
      <c r="L58" s="337">
        <v>20</v>
      </c>
    </row>
    <row r="59" spans="1:12" s="416" customFormat="1" ht="11.25">
      <c r="A59" s="336" t="s">
        <v>227</v>
      </c>
      <c r="B59" s="335">
        <v>0</v>
      </c>
      <c r="C59" s="251">
        <v>0</v>
      </c>
      <c r="D59" s="251">
        <v>0</v>
      </c>
      <c r="E59" s="251">
        <v>0</v>
      </c>
      <c r="F59" s="251">
        <v>4</v>
      </c>
      <c r="G59" s="251">
        <v>0</v>
      </c>
      <c r="H59" s="251">
        <v>4</v>
      </c>
      <c r="I59" s="251">
        <v>2</v>
      </c>
      <c r="J59" s="251">
        <v>2</v>
      </c>
      <c r="K59" s="251">
        <v>1</v>
      </c>
      <c r="L59" s="337">
        <v>13</v>
      </c>
    </row>
    <row r="60" spans="1:12" s="416" customFormat="1" ht="11.25">
      <c r="A60" s="336" t="s">
        <v>228</v>
      </c>
      <c r="B60" s="335">
        <v>0</v>
      </c>
      <c r="C60" s="251">
        <v>0</v>
      </c>
      <c r="D60" s="251">
        <v>0</v>
      </c>
      <c r="E60" s="251">
        <v>0</v>
      </c>
      <c r="F60" s="251">
        <v>0</v>
      </c>
      <c r="G60" s="251">
        <v>0</v>
      </c>
      <c r="H60" s="251">
        <v>1</v>
      </c>
      <c r="I60" s="251">
        <v>3</v>
      </c>
      <c r="J60" s="251">
        <v>9</v>
      </c>
      <c r="K60" s="251">
        <v>4</v>
      </c>
      <c r="L60" s="337">
        <v>17</v>
      </c>
    </row>
    <row r="61" spans="1:12" s="416" customFormat="1" ht="11.25">
      <c r="A61" s="336" t="s">
        <v>229</v>
      </c>
      <c r="B61" s="335">
        <v>0</v>
      </c>
      <c r="C61" s="251">
        <v>0</v>
      </c>
      <c r="D61" s="251">
        <v>0</v>
      </c>
      <c r="E61" s="251">
        <v>0</v>
      </c>
      <c r="F61" s="251">
        <v>0</v>
      </c>
      <c r="G61" s="251">
        <v>0</v>
      </c>
      <c r="H61" s="251">
        <v>0</v>
      </c>
      <c r="I61" s="251">
        <v>0</v>
      </c>
      <c r="J61" s="251">
        <v>8</v>
      </c>
      <c r="K61" s="251">
        <v>9</v>
      </c>
      <c r="L61" s="337">
        <v>17</v>
      </c>
    </row>
    <row r="62" spans="1:12" s="416" customFormat="1" ht="11.25">
      <c r="A62" s="336" t="s">
        <v>248</v>
      </c>
      <c r="B62" s="335">
        <v>0</v>
      </c>
      <c r="C62" s="251">
        <v>0</v>
      </c>
      <c r="D62" s="251">
        <v>0</v>
      </c>
      <c r="E62" s="251">
        <v>0</v>
      </c>
      <c r="F62" s="251">
        <v>0</v>
      </c>
      <c r="G62" s="251">
        <v>0</v>
      </c>
      <c r="H62" s="251">
        <v>0</v>
      </c>
      <c r="I62" s="251">
        <v>0</v>
      </c>
      <c r="J62" s="251">
        <v>15</v>
      </c>
      <c r="K62" s="251">
        <v>7</v>
      </c>
      <c r="L62" s="337">
        <v>22</v>
      </c>
    </row>
    <row r="63" spans="1:12" s="416" customFormat="1" ht="11.25">
      <c r="A63" s="336" t="s">
        <v>231</v>
      </c>
      <c r="B63" s="335">
        <v>0</v>
      </c>
      <c r="C63" s="251">
        <v>0</v>
      </c>
      <c r="D63" s="251">
        <v>0</v>
      </c>
      <c r="E63" s="251">
        <v>0</v>
      </c>
      <c r="F63" s="251">
        <v>0</v>
      </c>
      <c r="G63" s="251">
        <v>0</v>
      </c>
      <c r="H63" s="251">
        <v>5</v>
      </c>
      <c r="I63" s="251">
        <v>3</v>
      </c>
      <c r="J63" s="251">
        <v>0</v>
      </c>
      <c r="K63" s="251">
        <v>0</v>
      </c>
      <c r="L63" s="337">
        <v>8</v>
      </c>
    </row>
    <row r="64" spans="1:12" s="416" customFormat="1" ht="11.25">
      <c r="A64" s="336" t="s">
        <v>233</v>
      </c>
      <c r="B64" s="335">
        <v>0</v>
      </c>
      <c r="C64" s="251">
        <v>0</v>
      </c>
      <c r="D64" s="251">
        <v>0</v>
      </c>
      <c r="E64" s="251">
        <v>0</v>
      </c>
      <c r="F64" s="251">
        <v>2</v>
      </c>
      <c r="G64" s="251">
        <v>0</v>
      </c>
      <c r="H64" s="251">
        <v>5</v>
      </c>
      <c r="I64" s="251">
        <v>0</v>
      </c>
      <c r="J64" s="251">
        <v>2</v>
      </c>
      <c r="K64" s="251">
        <v>2</v>
      </c>
      <c r="L64" s="337">
        <v>11</v>
      </c>
    </row>
    <row r="65" spans="1:12" s="416" customFormat="1" ht="11.25">
      <c r="A65" s="336" t="s">
        <v>249</v>
      </c>
      <c r="B65" s="335">
        <v>0</v>
      </c>
      <c r="C65" s="251">
        <v>0</v>
      </c>
      <c r="D65" s="251">
        <v>0</v>
      </c>
      <c r="E65" s="251">
        <v>0</v>
      </c>
      <c r="F65" s="251">
        <v>0</v>
      </c>
      <c r="G65" s="251">
        <v>0</v>
      </c>
      <c r="H65" s="251">
        <v>0</v>
      </c>
      <c r="I65" s="251">
        <v>0</v>
      </c>
      <c r="J65" s="251">
        <v>10</v>
      </c>
      <c r="K65" s="251">
        <v>9</v>
      </c>
      <c r="L65" s="337">
        <v>19</v>
      </c>
    </row>
    <row r="66" spans="1:12" s="416" customFormat="1" ht="11.25">
      <c r="A66" s="336" t="s">
        <v>241</v>
      </c>
      <c r="B66" s="335">
        <v>0</v>
      </c>
      <c r="C66" s="251">
        <v>0</v>
      </c>
      <c r="D66" s="251">
        <v>0</v>
      </c>
      <c r="E66" s="251">
        <v>0</v>
      </c>
      <c r="F66" s="251">
        <v>0</v>
      </c>
      <c r="G66" s="251">
        <v>0</v>
      </c>
      <c r="H66" s="251">
        <v>17</v>
      </c>
      <c r="I66" s="251">
        <v>11</v>
      </c>
      <c r="J66" s="251">
        <v>10</v>
      </c>
      <c r="K66" s="251">
        <v>11</v>
      </c>
      <c r="L66" s="337">
        <v>49</v>
      </c>
    </row>
    <row r="67" spans="1:12" s="416" customFormat="1" ht="11.25">
      <c r="A67" s="336" t="s">
        <v>90</v>
      </c>
      <c r="B67" s="335">
        <v>3</v>
      </c>
      <c r="C67" s="251">
        <v>6</v>
      </c>
      <c r="D67" s="251">
        <v>19</v>
      </c>
      <c r="E67" s="251">
        <v>22</v>
      </c>
      <c r="F67" s="251">
        <v>60</v>
      </c>
      <c r="G67" s="251">
        <v>61</v>
      </c>
      <c r="H67" s="251">
        <v>79</v>
      </c>
      <c r="I67" s="251">
        <v>62</v>
      </c>
      <c r="J67" s="251">
        <v>160</v>
      </c>
      <c r="K67" s="251">
        <v>143</v>
      </c>
      <c r="L67" s="337">
        <v>615</v>
      </c>
    </row>
    <row r="68" spans="1:12" s="416" customFormat="1" ht="11.25">
      <c r="A68" s="336" t="s">
        <v>242</v>
      </c>
      <c r="B68" s="335">
        <v>0</v>
      </c>
      <c r="C68" s="251">
        <v>0</v>
      </c>
      <c r="D68" s="251">
        <v>0</v>
      </c>
      <c r="E68" s="251">
        <v>0</v>
      </c>
      <c r="F68" s="251">
        <v>0</v>
      </c>
      <c r="G68" s="251">
        <v>0</v>
      </c>
      <c r="H68" s="251">
        <v>0</v>
      </c>
      <c r="I68" s="251">
        <v>0</v>
      </c>
      <c r="J68" s="251">
        <v>13</v>
      </c>
      <c r="K68" s="251">
        <v>9</v>
      </c>
      <c r="L68" s="337">
        <v>22</v>
      </c>
    </row>
    <row r="69" spans="1:12" s="416" customFormat="1" ht="11.25">
      <c r="A69" s="336" t="s">
        <v>251</v>
      </c>
      <c r="B69" s="335">
        <v>0</v>
      </c>
      <c r="C69" s="251">
        <v>0</v>
      </c>
      <c r="D69" s="251">
        <v>0</v>
      </c>
      <c r="E69" s="251">
        <v>0</v>
      </c>
      <c r="F69" s="251">
        <v>0</v>
      </c>
      <c r="G69" s="251">
        <v>0</v>
      </c>
      <c r="H69" s="251">
        <v>0</v>
      </c>
      <c r="I69" s="251">
        <v>0</v>
      </c>
      <c r="J69" s="251">
        <v>4</v>
      </c>
      <c r="K69" s="251">
        <v>6</v>
      </c>
      <c r="L69" s="337">
        <v>10</v>
      </c>
    </row>
    <row r="70" spans="1:12" s="416" customFormat="1" ht="11.25">
      <c r="A70" s="336" t="s">
        <v>243</v>
      </c>
      <c r="B70" s="335">
        <v>0</v>
      </c>
      <c r="C70" s="251">
        <v>0</v>
      </c>
      <c r="D70" s="251">
        <v>0</v>
      </c>
      <c r="E70" s="251">
        <v>0</v>
      </c>
      <c r="F70" s="251">
        <v>0</v>
      </c>
      <c r="G70" s="251">
        <v>3</v>
      </c>
      <c r="H70" s="251">
        <v>9</v>
      </c>
      <c r="I70" s="251">
        <v>8</v>
      </c>
      <c r="J70" s="251">
        <v>13</v>
      </c>
      <c r="K70" s="251">
        <v>11</v>
      </c>
      <c r="L70" s="337">
        <v>44</v>
      </c>
    </row>
    <row r="71" spans="1:12" s="416" customFormat="1" ht="11.25">
      <c r="A71" s="336" t="s">
        <v>309</v>
      </c>
      <c r="B71" s="335">
        <v>0</v>
      </c>
      <c r="C71" s="251">
        <v>0</v>
      </c>
      <c r="D71" s="251">
        <v>0</v>
      </c>
      <c r="E71" s="251">
        <v>0</v>
      </c>
      <c r="F71" s="251">
        <v>3</v>
      </c>
      <c r="G71" s="251">
        <v>3</v>
      </c>
      <c r="H71" s="251">
        <v>2</v>
      </c>
      <c r="I71" s="251">
        <v>3</v>
      </c>
      <c r="J71" s="251">
        <v>4</v>
      </c>
      <c r="K71" s="251">
        <v>3</v>
      </c>
      <c r="L71" s="337">
        <v>18</v>
      </c>
    </row>
    <row r="72" spans="1:12" s="416" customFormat="1" ht="11.25">
      <c r="A72" s="336" t="s">
        <v>308</v>
      </c>
      <c r="B72" s="335">
        <v>0</v>
      </c>
      <c r="C72" s="251">
        <v>0</v>
      </c>
      <c r="D72" s="251">
        <v>0</v>
      </c>
      <c r="E72" s="251">
        <v>0</v>
      </c>
      <c r="F72" s="251">
        <v>2</v>
      </c>
      <c r="G72" s="251">
        <v>2</v>
      </c>
      <c r="H72" s="251">
        <v>5</v>
      </c>
      <c r="I72" s="251">
        <v>5</v>
      </c>
      <c r="J72" s="251">
        <v>14</v>
      </c>
      <c r="K72" s="251">
        <v>11</v>
      </c>
      <c r="L72" s="337">
        <v>39</v>
      </c>
    </row>
    <row r="73" spans="1:12" s="392" customFormat="1" ht="32.25" customHeight="1">
      <c r="A73" s="393" t="s">
        <v>109</v>
      </c>
      <c r="B73" s="417">
        <f>SUM(B57:B72)</f>
        <v>3</v>
      </c>
      <c r="C73" s="391">
        <f aca="true" t="shared" si="8" ref="C73:L73">SUM(C57:C72)</f>
        <v>6</v>
      </c>
      <c r="D73" s="391">
        <f t="shared" si="8"/>
        <v>19</v>
      </c>
      <c r="E73" s="391">
        <f t="shared" si="8"/>
        <v>22</v>
      </c>
      <c r="F73" s="391">
        <f t="shared" si="8"/>
        <v>74</v>
      </c>
      <c r="G73" s="391">
        <f t="shared" si="8"/>
        <v>74</v>
      </c>
      <c r="H73" s="391">
        <f t="shared" si="8"/>
        <v>129</v>
      </c>
      <c r="I73" s="391">
        <f t="shared" si="8"/>
        <v>101</v>
      </c>
      <c r="J73" s="391">
        <f t="shared" si="8"/>
        <v>276</v>
      </c>
      <c r="K73" s="391">
        <f t="shared" si="8"/>
        <v>248</v>
      </c>
      <c r="L73" s="391">
        <f t="shared" si="8"/>
        <v>952</v>
      </c>
    </row>
    <row r="74" s="416" customFormat="1" ht="11.25"/>
    <row r="75" s="416" customFormat="1" ht="11.25"/>
    <row r="76" spans="1:13" s="355" customFormat="1" ht="42" customHeight="1">
      <c r="A76" s="390" t="s">
        <v>75</v>
      </c>
      <c r="B76" s="489" t="s">
        <v>25</v>
      </c>
      <c r="C76" s="490"/>
      <c r="D76" s="490"/>
      <c r="E76" s="490"/>
      <c r="F76" s="490"/>
      <c r="G76" s="490"/>
      <c r="H76" s="490"/>
      <c r="I76" s="490"/>
      <c r="J76" s="490"/>
      <c r="K76" s="490"/>
      <c r="L76" s="491"/>
      <c r="M76" s="92"/>
    </row>
    <row r="77" spans="1:12" s="388" customFormat="1" ht="51" customHeight="1">
      <c r="A77" s="182" t="s">
        <v>114</v>
      </c>
      <c r="B77" s="387" t="s">
        <v>116</v>
      </c>
      <c r="C77" s="387" t="s">
        <v>117</v>
      </c>
      <c r="D77" s="387" t="s">
        <v>118</v>
      </c>
      <c r="E77" s="387" t="s">
        <v>119</v>
      </c>
      <c r="F77" s="387" t="s">
        <v>120</v>
      </c>
      <c r="G77" s="387" t="s">
        <v>121</v>
      </c>
      <c r="H77" s="387" t="s">
        <v>122</v>
      </c>
      <c r="I77" s="387" t="s">
        <v>123</v>
      </c>
      <c r="J77" s="387" t="s">
        <v>124</v>
      </c>
      <c r="K77" s="387" t="s">
        <v>125</v>
      </c>
      <c r="L77" s="387" t="s">
        <v>414</v>
      </c>
    </row>
    <row r="78" spans="1:12" s="416" customFormat="1" ht="11.25">
      <c r="A78" s="336" t="s">
        <v>258</v>
      </c>
      <c r="B78" s="335">
        <v>0</v>
      </c>
      <c r="C78" s="251">
        <v>0</v>
      </c>
      <c r="D78" s="251">
        <v>0</v>
      </c>
      <c r="E78" s="251">
        <v>0</v>
      </c>
      <c r="F78" s="251">
        <v>19</v>
      </c>
      <c r="G78" s="251">
        <v>18</v>
      </c>
      <c r="H78" s="251">
        <v>15</v>
      </c>
      <c r="I78" s="251">
        <v>19</v>
      </c>
      <c r="J78" s="251">
        <v>30</v>
      </c>
      <c r="K78" s="251">
        <v>32</v>
      </c>
      <c r="L78" s="337">
        <v>133</v>
      </c>
    </row>
    <row r="79" spans="1:12" s="416" customFormat="1" ht="11.25">
      <c r="A79" s="336" t="s">
        <v>257</v>
      </c>
      <c r="B79" s="335">
        <v>0</v>
      </c>
      <c r="C79" s="251">
        <v>0</v>
      </c>
      <c r="D79" s="251">
        <v>0</v>
      </c>
      <c r="E79" s="251">
        <v>0</v>
      </c>
      <c r="F79" s="251">
        <v>7</v>
      </c>
      <c r="G79" s="251">
        <v>11</v>
      </c>
      <c r="H79" s="251">
        <v>15</v>
      </c>
      <c r="I79" s="251">
        <v>7</v>
      </c>
      <c r="J79" s="251">
        <v>0</v>
      </c>
      <c r="K79" s="251">
        <v>0</v>
      </c>
      <c r="L79" s="337">
        <v>40</v>
      </c>
    </row>
    <row r="80" spans="1:12" s="416" customFormat="1" ht="11.25">
      <c r="A80" s="336" t="s">
        <v>312</v>
      </c>
      <c r="B80" s="335">
        <v>0</v>
      </c>
      <c r="C80" s="251">
        <v>0</v>
      </c>
      <c r="D80" s="251">
        <v>0</v>
      </c>
      <c r="E80" s="251">
        <v>0</v>
      </c>
      <c r="F80" s="251">
        <v>0</v>
      </c>
      <c r="G80" s="251">
        <v>1</v>
      </c>
      <c r="H80" s="251">
        <v>2</v>
      </c>
      <c r="I80" s="251">
        <v>2</v>
      </c>
      <c r="J80" s="251">
        <v>1</v>
      </c>
      <c r="K80" s="251">
        <v>5</v>
      </c>
      <c r="L80" s="337">
        <v>11</v>
      </c>
    </row>
    <row r="81" spans="1:12" s="416" customFormat="1" ht="11.25">
      <c r="A81" s="336" t="s">
        <v>311</v>
      </c>
      <c r="B81" s="335">
        <v>0</v>
      </c>
      <c r="C81" s="251">
        <v>0</v>
      </c>
      <c r="D81" s="251">
        <v>2</v>
      </c>
      <c r="E81" s="251">
        <v>1</v>
      </c>
      <c r="F81" s="251">
        <v>1</v>
      </c>
      <c r="G81" s="251">
        <v>1</v>
      </c>
      <c r="H81" s="251">
        <v>1</v>
      </c>
      <c r="I81" s="251">
        <v>1</v>
      </c>
      <c r="J81" s="251">
        <v>7</v>
      </c>
      <c r="K81" s="251">
        <v>8</v>
      </c>
      <c r="L81" s="337">
        <v>22</v>
      </c>
    </row>
    <row r="82" spans="1:12" s="416" customFormat="1" ht="11.25">
      <c r="A82" s="336" t="s">
        <v>92</v>
      </c>
      <c r="B82" s="335">
        <v>1</v>
      </c>
      <c r="C82" s="251">
        <v>1</v>
      </c>
      <c r="D82" s="251">
        <v>6</v>
      </c>
      <c r="E82" s="251">
        <v>6</v>
      </c>
      <c r="F82" s="251">
        <v>74</v>
      </c>
      <c r="G82" s="251">
        <v>41</v>
      </c>
      <c r="H82" s="251">
        <v>87</v>
      </c>
      <c r="I82" s="251">
        <v>64</v>
      </c>
      <c r="J82" s="251">
        <v>136</v>
      </c>
      <c r="K82" s="251">
        <v>85</v>
      </c>
      <c r="L82" s="337">
        <v>501</v>
      </c>
    </row>
    <row r="83" spans="1:12" s="416" customFormat="1" ht="11.25">
      <c r="A83" s="336" t="s">
        <v>277</v>
      </c>
      <c r="B83" s="335">
        <v>0</v>
      </c>
      <c r="C83" s="251">
        <v>0</v>
      </c>
      <c r="D83" s="251">
        <v>6</v>
      </c>
      <c r="E83" s="251">
        <v>4</v>
      </c>
      <c r="F83" s="251">
        <v>13</v>
      </c>
      <c r="G83" s="251">
        <v>9</v>
      </c>
      <c r="H83" s="251">
        <v>19</v>
      </c>
      <c r="I83" s="251">
        <v>15</v>
      </c>
      <c r="J83" s="251">
        <v>28</v>
      </c>
      <c r="K83" s="251">
        <v>21</v>
      </c>
      <c r="L83" s="337">
        <v>115</v>
      </c>
    </row>
    <row r="84" spans="1:12" s="416" customFormat="1" ht="11.25">
      <c r="A84" s="336" t="s">
        <v>279</v>
      </c>
      <c r="B84" s="335">
        <v>0</v>
      </c>
      <c r="C84" s="251">
        <v>0</v>
      </c>
      <c r="D84" s="251">
        <v>0</v>
      </c>
      <c r="E84" s="251">
        <v>0</v>
      </c>
      <c r="F84" s="251">
        <v>0</v>
      </c>
      <c r="G84" s="251">
        <v>0</v>
      </c>
      <c r="H84" s="251">
        <v>0</v>
      </c>
      <c r="I84" s="251">
        <v>0</v>
      </c>
      <c r="J84" s="251">
        <v>7</v>
      </c>
      <c r="K84" s="251">
        <v>5</v>
      </c>
      <c r="L84" s="337">
        <f>SUM(B84:K84)</f>
        <v>12</v>
      </c>
    </row>
    <row r="85" spans="1:12" s="416" customFormat="1" ht="11.25">
      <c r="A85" s="336" t="s">
        <v>274</v>
      </c>
      <c r="B85" s="335">
        <v>0</v>
      </c>
      <c r="C85" s="251">
        <v>0</v>
      </c>
      <c r="D85" s="251">
        <v>0</v>
      </c>
      <c r="E85" s="251">
        <v>0</v>
      </c>
      <c r="F85" s="251">
        <v>2</v>
      </c>
      <c r="G85" s="251">
        <v>2</v>
      </c>
      <c r="H85" s="251">
        <v>1</v>
      </c>
      <c r="I85" s="251">
        <v>0</v>
      </c>
      <c r="J85" s="251">
        <v>5</v>
      </c>
      <c r="K85" s="251">
        <v>6</v>
      </c>
      <c r="L85" s="337">
        <v>16</v>
      </c>
    </row>
    <row r="86" spans="1:12" s="416" customFormat="1" ht="11.25">
      <c r="A86" s="336" t="s">
        <v>310</v>
      </c>
      <c r="B86" s="335">
        <v>0</v>
      </c>
      <c r="C86" s="251">
        <v>0</v>
      </c>
      <c r="D86" s="251">
        <v>0</v>
      </c>
      <c r="E86" s="251">
        <v>0</v>
      </c>
      <c r="F86" s="251">
        <v>0</v>
      </c>
      <c r="G86" s="251">
        <v>0</v>
      </c>
      <c r="H86" s="251">
        <v>2</v>
      </c>
      <c r="I86" s="251">
        <v>1</v>
      </c>
      <c r="J86" s="251">
        <v>4</v>
      </c>
      <c r="K86" s="251">
        <v>6</v>
      </c>
      <c r="L86" s="337">
        <v>13</v>
      </c>
    </row>
    <row r="87" spans="1:12" s="392" customFormat="1" ht="32.25" customHeight="1">
      <c r="A87" s="393" t="s">
        <v>93</v>
      </c>
      <c r="B87" s="417">
        <f>SUM(B78:B86)</f>
        <v>1</v>
      </c>
      <c r="C87" s="391">
        <f aca="true" t="shared" si="9" ref="C87:L87">SUM(C78:C86)</f>
        <v>1</v>
      </c>
      <c r="D87" s="391">
        <f t="shared" si="9"/>
        <v>14</v>
      </c>
      <c r="E87" s="391">
        <f t="shared" si="9"/>
        <v>11</v>
      </c>
      <c r="F87" s="391">
        <f t="shared" si="9"/>
        <v>116</v>
      </c>
      <c r="G87" s="391">
        <f t="shared" si="9"/>
        <v>83</v>
      </c>
      <c r="H87" s="391">
        <f t="shared" si="9"/>
        <v>142</v>
      </c>
      <c r="I87" s="391">
        <f t="shared" si="9"/>
        <v>109</v>
      </c>
      <c r="J87" s="391">
        <f t="shared" si="9"/>
        <v>218</v>
      </c>
      <c r="K87" s="391">
        <f t="shared" si="9"/>
        <v>168</v>
      </c>
      <c r="L87" s="391">
        <f t="shared" si="9"/>
        <v>863</v>
      </c>
    </row>
    <row r="88" s="416" customFormat="1" ht="11.25"/>
    <row r="89" s="416" customFormat="1" ht="11.25"/>
    <row r="90" spans="1:13" s="355" customFormat="1" ht="42" customHeight="1">
      <c r="A90" s="390" t="s">
        <v>75</v>
      </c>
      <c r="B90" s="489" t="s">
        <v>24</v>
      </c>
      <c r="C90" s="490"/>
      <c r="D90" s="490"/>
      <c r="E90" s="490"/>
      <c r="F90" s="490"/>
      <c r="G90" s="490"/>
      <c r="H90" s="490"/>
      <c r="I90" s="490"/>
      <c r="J90" s="490"/>
      <c r="K90" s="490"/>
      <c r="L90" s="491"/>
      <c r="M90" s="92"/>
    </row>
    <row r="91" spans="1:12" s="388" customFormat="1" ht="51" customHeight="1">
      <c r="A91" s="182" t="s">
        <v>114</v>
      </c>
      <c r="B91" s="387" t="s">
        <v>116</v>
      </c>
      <c r="C91" s="387" t="s">
        <v>117</v>
      </c>
      <c r="D91" s="387" t="s">
        <v>118</v>
      </c>
      <c r="E91" s="387" t="s">
        <v>119</v>
      </c>
      <c r="F91" s="387" t="s">
        <v>120</v>
      </c>
      <c r="G91" s="387" t="s">
        <v>121</v>
      </c>
      <c r="H91" s="387" t="s">
        <v>122</v>
      </c>
      <c r="I91" s="387" t="s">
        <v>123</v>
      </c>
      <c r="J91" s="387" t="s">
        <v>124</v>
      </c>
      <c r="K91" s="387" t="s">
        <v>125</v>
      </c>
      <c r="L91" s="387" t="s">
        <v>414</v>
      </c>
    </row>
    <row r="92" spans="1:12" s="416" customFormat="1" ht="11.25">
      <c r="A92" s="336" t="s">
        <v>137</v>
      </c>
      <c r="B92" s="335">
        <v>1</v>
      </c>
      <c r="C92" s="251">
        <v>1</v>
      </c>
      <c r="D92" s="251">
        <v>0</v>
      </c>
      <c r="E92" s="251">
        <v>1</v>
      </c>
      <c r="F92" s="251">
        <v>6</v>
      </c>
      <c r="G92" s="251">
        <v>3</v>
      </c>
      <c r="H92" s="251">
        <v>2</v>
      </c>
      <c r="I92" s="251">
        <v>2</v>
      </c>
      <c r="J92" s="251">
        <v>0</v>
      </c>
      <c r="K92" s="251">
        <v>1</v>
      </c>
      <c r="L92" s="337">
        <v>17</v>
      </c>
    </row>
    <row r="93" spans="1:12" s="416" customFormat="1" ht="11.25">
      <c r="A93" s="336" t="s">
        <v>94</v>
      </c>
      <c r="B93" s="335">
        <v>0</v>
      </c>
      <c r="C93" s="251">
        <v>0</v>
      </c>
      <c r="D93" s="251">
        <v>0</v>
      </c>
      <c r="E93" s="251">
        <v>0</v>
      </c>
      <c r="F93" s="251">
        <v>19</v>
      </c>
      <c r="G93" s="251">
        <v>16</v>
      </c>
      <c r="H93" s="251">
        <v>32</v>
      </c>
      <c r="I93" s="251">
        <v>17</v>
      </c>
      <c r="J93" s="251">
        <v>84</v>
      </c>
      <c r="K93" s="251">
        <v>91</v>
      </c>
      <c r="L93" s="337">
        <v>259</v>
      </c>
    </row>
    <row r="94" spans="1:12" s="416" customFormat="1" ht="11.25">
      <c r="A94" s="336" t="s">
        <v>146</v>
      </c>
      <c r="B94" s="335">
        <v>0</v>
      </c>
      <c r="C94" s="251">
        <v>0</v>
      </c>
      <c r="D94" s="251">
        <v>1</v>
      </c>
      <c r="E94" s="251">
        <v>3</v>
      </c>
      <c r="F94" s="251">
        <v>5</v>
      </c>
      <c r="G94" s="251">
        <v>5</v>
      </c>
      <c r="H94" s="251">
        <v>9</v>
      </c>
      <c r="I94" s="251">
        <v>7</v>
      </c>
      <c r="J94" s="251">
        <v>9</v>
      </c>
      <c r="K94" s="251">
        <v>16</v>
      </c>
      <c r="L94" s="337">
        <v>55</v>
      </c>
    </row>
    <row r="95" spans="1:12" s="416" customFormat="1" ht="11.25">
      <c r="A95" s="336" t="s">
        <v>183</v>
      </c>
      <c r="B95" s="335">
        <v>0</v>
      </c>
      <c r="C95" s="251">
        <v>0</v>
      </c>
      <c r="D95" s="251">
        <v>0</v>
      </c>
      <c r="E95" s="251">
        <v>1</v>
      </c>
      <c r="F95" s="251">
        <v>2</v>
      </c>
      <c r="G95" s="251">
        <v>1</v>
      </c>
      <c r="H95" s="251">
        <v>3</v>
      </c>
      <c r="I95" s="251">
        <v>1</v>
      </c>
      <c r="J95" s="251">
        <v>9</v>
      </c>
      <c r="K95" s="251">
        <v>9</v>
      </c>
      <c r="L95" s="337">
        <v>26</v>
      </c>
    </row>
    <row r="96" spans="1:12" s="416" customFormat="1" ht="11.25">
      <c r="A96" s="336" t="s">
        <v>153</v>
      </c>
      <c r="B96" s="335">
        <v>0</v>
      </c>
      <c r="C96" s="251">
        <v>0</v>
      </c>
      <c r="D96" s="251">
        <v>0</v>
      </c>
      <c r="E96" s="251">
        <v>0</v>
      </c>
      <c r="F96" s="251">
        <v>11</v>
      </c>
      <c r="G96" s="251">
        <v>6</v>
      </c>
      <c r="H96" s="251">
        <v>3</v>
      </c>
      <c r="I96" s="251">
        <v>1</v>
      </c>
      <c r="J96" s="251">
        <v>14</v>
      </c>
      <c r="K96" s="251">
        <v>16</v>
      </c>
      <c r="L96" s="337">
        <v>51</v>
      </c>
    </row>
    <row r="97" spans="1:12" s="416" customFormat="1" ht="11.25">
      <c r="A97" s="336" t="s">
        <v>155</v>
      </c>
      <c r="B97" s="335">
        <v>0</v>
      </c>
      <c r="C97" s="251">
        <v>0</v>
      </c>
      <c r="D97" s="251">
        <v>1</v>
      </c>
      <c r="E97" s="251">
        <v>1</v>
      </c>
      <c r="F97" s="251">
        <v>19</v>
      </c>
      <c r="G97" s="251">
        <v>12</v>
      </c>
      <c r="H97" s="251">
        <v>16</v>
      </c>
      <c r="I97" s="251">
        <v>12</v>
      </c>
      <c r="J97" s="251">
        <v>13</v>
      </c>
      <c r="K97" s="251">
        <v>19</v>
      </c>
      <c r="L97" s="337">
        <v>93</v>
      </c>
    </row>
    <row r="98" spans="1:12" s="416" customFormat="1" ht="11.25">
      <c r="A98" s="336" t="s">
        <v>159</v>
      </c>
      <c r="B98" s="335">
        <v>0</v>
      </c>
      <c r="C98" s="251">
        <v>0</v>
      </c>
      <c r="D98" s="251">
        <v>1</v>
      </c>
      <c r="E98" s="251">
        <v>0</v>
      </c>
      <c r="F98" s="251">
        <v>4</v>
      </c>
      <c r="G98" s="251">
        <v>5</v>
      </c>
      <c r="H98" s="251">
        <v>0</v>
      </c>
      <c r="I98" s="251">
        <v>1</v>
      </c>
      <c r="J98" s="251">
        <v>3</v>
      </c>
      <c r="K98" s="251">
        <v>6</v>
      </c>
      <c r="L98" s="337">
        <v>20</v>
      </c>
    </row>
    <row r="99" spans="1:12" s="416" customFormat="1" ht="11.25">
      <c r="A99" s="336" t="s">
        <v>169</v>
      </c>
      <c r="B99" s="335">
        <v>0</v>
      </c>
      <c r="C99" s="251">
        <v>0</v>
      </c>
      <c r="D99" s="251">
        <v>0</v>
      </c>
      <c r="E99" s="251">
        <v>0</v>
      </c>
      <c r="F99" s="251">
        <v>0</v>
      </c>
      <c r="G99" s="251">
        <v>0</v>
      </c>
      <c r="H99" s="251">
        <v>10</v>
      </c>
      <c r="I99" s="251">
        <v>7</v>
      </c>
      <c r="J99" s="251">
        <v>19</v>
      </c>
      <c r="K99" s="251">
        <v>16</v>
      </c>
      <c r="L99" s="337">
        <v>52</v>
      </c>
    </row>
    <row r="100" spans="1:12" s="416" customFormat="1" ht="11.25">
      <c r="A100" s="336" t="s">
        <v>170</v>
      </c>
      <c r="B100" s="335">
        <v>0</v>
      </c>
      <c r="C100" s="251">
        <v>0</v>
      </c>
      <c r="D100" s="251">
        <v>0</v>
      </c>
      <c r="E100" s="251">
        <v>0</v>
      </c>
      <c r="F100" s="251">
        <v>10</v>
      </c>
      <c r="G100" s="251">
        <v>6</v>
      </c>
      <c r="H100" s="251">
        <v>0</v>
      </c>
      <c r="I100" s="251">
        <v>9</v>
      </c>
      <c r="J100" s="251">
        <v>18</v>
      </c>
      <c r="K100" s="251">
        <v>18</v>
      </c>
      <c r="L100" s="337">
        <v>61</v>
      </c>
    </row>
    <row r="101" spans="1:12" s="416" customFormat="1" ht="11.25">
      <c r="A101" s="336" t="s">
        <v>173</v>
      </c>
      <c r="B101" s="335">
        <v>0</v>
      </c>
      <c r="C101" s="251">
        <v>0</v>
      </c>
      <c r="D101" s="251">
        <v>0</v>
      </c>
      <c r="E101" s="251">
        <v>0</v>
      </c>
      <c r="F101" s="251">
        <v>0</v>
      </c>
      <c r="G101" s="251">
        <v>0</v>
      </c>
      <c r="H101" s="251">
        <v>0</v>
      </c>
      <c r="I101" s="251">
        <v>0</v>
      </c>
      <c r="J101" s="251">
        <v>4</v>
      </c>
      <c r="K101" s="251">
        <v>6</v>
      </c>
      <c r="L101" s="337">
        <v>10</v>
      </c>
    </row>
    <row r="102" spans="1:12" s="392" customFormat="1" ht="32.25" customHeight="1">
      <c r="A102" s="393" t="s">
        <v>95</v>
      </c>
      <c r="B102" s="417">
        <f>SUM(B92:B101)</f>
        <v>1</v>
      </c>
      <c r="C102" s="391">
        <f aca="true" t="shared" si="10" ref="C102:L102">SUM(C92:C101)</f>
        <v>1</v>
      </c>
      <c r="D102" s="391">
        <f t="shared" si="10"/>
        <v>3</v>
      </c>
      <c r="E102" s="391">
        <f t="shared" si="10"/>
        <v>6</v>
      </c>
      <c r="F102" s="391">
        <f t="shared" si="10"/>
        <v>76</v>
      </c>
      <c r="G102" s="391">
        <f t="shared" si="10"/>
        <v>54</v>
      </c>
      <c r="H102" s="391">
        <f t="shared" si="10"/>
        <v>75</v>
      </c>
      <c r="I102" s="391">
        <f t="shared" si="10"/>
        <v>57</v>
      </c>
      <c r="J102" s="391">
        <f t="shared" si="10"/>
        <v>173</v>
      </c>
      <c r="K102" s="391">
        <f t="shared" si="10"/>
        <v>198</v>
      </c>
      <c r="L102" s="391">
        <f t="shared" si="10"/>
        <v>644</v>
      </c>
    </row>
    <row r="103" s="416" customFormat="1" ht="11.25"/>
    <row r="104" s="416" customFormat="1" ht="11.25"/>
    <row r="105" spans="1:13" s="355" customFormat="1" ht="42" customHeight="1">
      <c r="A105" s="390" t="s">
        <v>75</v>
      </c>
      <c r="B105" s="489" t="s">
        <v>23</v>
      </c>
      <c r="C105" s="490"/>
      <c r="D105" s="490"/>
      <c r="E105" s="490"/>
      <c r="F105" s="490"/>
      <c r="G105" s="490"/>
      <c r="H105" s="490"/>
      <c r="I105" s="490"/>
      <c r="J105" s="490"/>
      <c r="K105" s="490"/>
      <c r="L105" s="491"/>
      <c r="M105" s="92"/>
    </row>
    <row r="106" spans="1:12" s="388" customFormat="1" ht="51" customHeight="1">
      <c r="A106" s="182" t="s">
        <v>114</v>
      </c>
      <c r="B106" s="387" t="s">
        <v>116</v>
      </c>
      <c r="C106" s="387" t="s">
        <v>117</v>
      </c>
      <c r="D106" s="387" t="s">
        <v>118</v>
      </c>
      <c r="E106" s="387" t="s">
        <v>119</v>
      </c>
      <c r="F106" s="387" t="s">
        <v>120</v>
      </c>
      <c r="G106" s="387" t="s">
        <v>121</v>
      </c>
      <c r="H106" s="387" t="s">
        <v>122</v>
      </c>
      <c r="I106" s="387" t="s">
        <v>123</v>
      </c>
      <c r="J106" s="387" t="s">
        <v>124</v>
      </c>
      <c r="K106" s="387" t="s">
        <v>125</v>
      </c>
      <c r="L106" s="387" t="s">
        <v>414</v>
      </c>
    </row>
    <row r="107" spans="1:12" s="416" customFormat="1" ht="11.25">
      <c r="A107" s="336" t="s">
        <v>96</v>
      </c>
      <c r="B107" s="335">
        <v>5</v>
      </c>
      <c r="C107" s="251">
        <v>3</v>
      </c>
      <c r="D107" s="251">
        <v>7</v>
      </c>
      <c r="E107" s="251">
        <v>7</v>
      </c>
      <c r="F107" s="251">
        <v>16</v>
      </c>
      <c r="G107" s="251">
        <v>15</v>
      </c>
      <c r="H107" s="251">
        <v>12</v>
      </c>
      <c r="I107" s="251">
        <v>8</v>
      </c>
      <c r="J107" s="251">
        <v>3</v>
      </c>
      <c r="K107" s="251">
        <v>5</v>
      </c>
      <c r="L107" s="337">
        <v>81</v>
      </c>
    </row>
    <row r="108" spans="1:12" s="416" customFormat="1" ht="11.25">
      <c r="A108" s="336" t="s">
        <v>261</v>
      </c>
      <c r="B108" s="335">
        <v>0</v>
      </c>
      <c r="C108" s="251">
        <v>0</v>
      </c>
      <c r="D108" s="251">
        <v>0</v>
      </c>
      <c r="E108" s="251">
        <v>0</v>
      </c>
      <c r="F108" s="251">
        <v>0</v>
      </c>
      <c r="G108" s="251">
        <v>0</v>
      </c>
      <c r="H108" s="251">
        <v>0</v>
      </c>
      <c r="I108" s="251">
        <v>0</v>
      </c>
      <c r="J108" s="251">
        <v>3</v>
      </c>
      <c r="K108" s="251">
        <v>2</v>
      </c>
      <c r="L108" s="337">
        <v>5</v>
      </c>
    </row>
    <row r="109" spans="1:12" s="416" customFormat="1" ht="11.25">
      <c r="A109" s="336" t="s">
        <v>260</v>
      </c>
      <c r="B109" s="335">
        <v>0</v>
      </c>
      <c r="C109" s="251">
        <v>0</v>
      </c>
      <c r="D109" s="251">
        <v>1</v>
      </c>
      <c r="E109" s="251">
        <v>1</v>
      </c>
      <c r="F109" s="251">
        <v>5</v>
      </c>
      <c r="G109" s="251">
        <v>2</v>
      </c>
      <c r="H109" s="251">
        <v>1</v>
      </c>
      <c r="I109" s="251">
        <v>2</v>
      </c>
      <c r="J109" s="251">
        <v>4</v>
      </c>
      <c r="K109" s="251">
        <v>4</v>
      </c>
      <c r="L109" s="337">
        <v>20</v>
      </c>
    </row>
    <row r="110" spans="1:12" s="416" customFormat="1" ht="11.25">
      <c r="A110" s="336" t="s">
        <v>264</v>
      </c>
      <c r="B110" s="335">
        <v>0</v>
      </c>
      <c r="C110" s="251">
        <v>0</v>
      </c>
      <c r="D110" s="251">
        <v>0</v>
      </c>
      <c r="E110" s="251">
        <v>0</v>
      </c>
      <c r="F110" s="251">
        <v>1</v>
      </c>
      <c r="G110" s="251">
        <v>0</v>
      </c>
      <c r="H110" s="251">
        <v>4</v>
      </c>
      <c r="I110" s="251">
        <v>3</v>
      </c>
      <c r="J110" s="251">
        <v>2</v>
      </c>
      <c r="K110" s="251">
        <v>1</v>
      </c>
      <c r="L110" s="337">
        <v>11</v>
      </c>
    </row>
    <row r="111" spans="1:12" s="392" customFormat="1" ht="32.25" customHeight="1">
      <c r="A111" s="393" t="s">
        <v>97</v>
      </c>
      <c r="B111" s="417">
        <f>SUM(B107:B110)</f>
        <v>5</v>
      </c>
      <c r="C111" s="391">
        <f aca="true" t="shared" si="11" ref="C111:L111">SUM(C107:C110)</f>
        <v>3</v>
      </c>
      <c r="D111" s="391">
        <f t="shared" si="11"/>
        <v>8</v>
      </c>
      <c r="E111" s="391">
        <f t="shared" si="11"/>
        <v>8</v>
      </c>
      <c r="F111" s="391">
        <f t="shared" si="11"/>
        <v>22</v>
      </c>
      <c r="G111" s="391">
        <f t="shared" si="11"/>
        <v>17</v>
      </c>
      <c r="H111" s="391">
        <f t="shared" si="11"/>
        <v>17</v>
      </c>
      <c r="I111" s="391">
        <f t="shared" si="11"/>
        <v>13</v>
      </c>
      <c r="J111" s="391">
        <f t="shared" si="11"/>
        <v>12</v>
      </c>
      <c r="K111" s="391">
        <f t="shared" si="11"/>
        <v>12</v>
      </c>
      <c r="L111" s="391">
        <f t="shared" si="11"/>
        <v>117</v>
      </c>
    </row>
    <row r="112" s="416" customFormat="1" ht="11.25"/>
    <row r="113" s="416" customFormat="1" ht="11.25"/>
    <row r="114" spans="1:13" s="355" customFormat="1" ht="42" customHeight="1">
      <c r="A114" s="390" t="s">
        <v>75</v>
      </c>
      <c r="B114" s="490" t="s">
        <v>22</v>
      </c>
      <c r="C114" s="490"/>
      <c r="D114" s="490"/>
      <c r="E114" s="490"/>
      <c r="F114" s="490"/>
      <c r="G114" s="490"/>
      <c r="H114" s="490"/>
      <c r="I114" s="490"/>
      <c r="J114" s="490"/>
      <c r="K114" s="490"/>
      <c r="L114" s="491"/>
      <c r="M114" s="92"/>
    </row>
    <row r="115" spans="1:12" s="388" customFormat="1" ht="51" customHeight="1">
      <c r="A115" s="182" t="s">
        <v>114</v>
      </c>
      <c r="B115" s="387" t="s">
        <v>116</v>
      </c>
      <c r="C115" s="387" t="s">
        <v>117</v>
      </c>
      <c r="D115" s="387" t="s">
        <v>118</v>
      </c>
      <c r="E115" s="387" t="s">
        <v>119</v>
      </c>
      <c r="F115" s="387" t="s">
        <v>120</v>
      </c>
      <c r="G115" s="387" t="s">
        <v>121</v>
      </c>
      <c r="H115" s="387" t="s">
        <v>122</v>
      </c>
      <c r="I115" s="387" t="s">
        <v>123</v>
      </c>
      <c r="J115" s="387" t="s">
        <v>124</v>
      </c>
      <c r="K115" s="387" t="s">
        <v>125</v>
      </c>
      <c r="L115" s="387" t="s">
        <v>414</v>
      </c>
    </row>
    <row r="116" spans="1:12" s="416" customFormat="1" ht="11.25">
      <c r="A116" s="336" t="s">
        <v>305</v>
      </c>
      <c r="B116" s="335">
        <v>0</v>
      </c>
      <c r="C116" s="251">
        <v>0</v>
      </c>
      <c r="D116" s="251">
        <v>0</v>
      </c>
      <c r="E116" s="251">
        <v>0</v>
      </c>
      <c r="F116" s="251">
        <v>2</v>
      </c>
      <c r="G116" s="251">
        <v>3</v>
      </c>
      <c r="H116" s="251">
        <v>1</v>
      </c>
      <c r="I116" s="251">
        <v>3</v>
      </c>
      <c r="J116" s="251">
        <v>4</v>
      </c>
      <c r="K116" s="251">
        <v>4</v>
      </c>
      <c r="L116" s="337">
        <v>17</v>
      </c>
    </row>
    <row r="117" spans="1:12" s="416" customFormat="1" ht="11.25">
      <c r="A117" s="336" t="s">
        <v>304</v>
      </c>
      <c r="B117" s="335">
        <v>1</v>
      </c>
      <c r="C117" s="251">
        <v>0</v>
      </c>
      <c r="D117" s="251">
        <v>0</v>
      </c>
      <c r="E117" s="251">
        <v>0</v>
      </c>
      <c r="F117" s="251">
        <v>4</v>
      </c>
      <c r="G117" s="251">
        <v>1</v>
      </c>
      <c r="H117" s="251">
        <v>5</v>
      </c>
      <c r="I117" s="251">
        <v>9</v>
      </c>
      <c r="J117" s="251">
        <v>10</v>
      </c>
      <c r="K117" s="251">
        <v>8</v>
      </c>
      <c r="L117" s="337">
        <v>38</v>
      </c>
    </row>
    <row r="118" spans="1:12" s="416" customFormat="1" ht="11.25">
      <c r="A118" s="336" t="s">
        <v>303</v>
      </c>
      <c r="B118" s="335">
        <v>0</v>
      </c>
      <c r="C118" s="251">
        <v>0</v>
      </c>
      <c r="D118" s="251">
        <v>3</v>
      </c>
      <c r="E118" s="251">
        <v>3</v>
      </c>
      <c r="F118" s="251">
        <v>29</v>
      </c>
      <c r="G118" s="251">
        <v>13</v>
      </c>
      <c r="H118" s="251">
        <v>18</v>
      </c>
      <c r="I118" s="251">
        <v>15</v>
      </c>
      <c r="J118" s="251">
        <v>41</v>
      </c>
      <c r="K118" s="251">
        <v>47</v>
      </c>
      <c r="L118" s="337">
        <v>169</v>
      </c>
    </row>
    <row r="119" spans="1:12" s="416" customFormat="1" ht="11.25">
      <c r="A119" s="336" t="s">
        <v>98</v>
      </c>
      <c r="B119" s="335">
        <v>0</v>
      </c>
      <c r="C119" s="251">
        <v>0</v>
      </c>
      <c r="D119" s="251">
        <v>0</v>
      </c>
      <c r="E119" s="251">
        <v>0</v>
      </c>
      <c r="F119" s="251">
        <v>11</v>
      </c>
      <c r="G119" s="251">
        <v>8</v>
      </c>
      <c r="H119" s="251">
        <v>17</v>
      </c>
      <c r="I119" s="251">
        <v>10</v>
      </c>
      <c r="J119" s="251">
        <v>101</v>
      </c>
      <c r="K119" s="251">
        <v>76</v>
      </c>
      <c r="L119" s="337">
        <v>223</v>
      </c>
    </row>
    <row r="120" spans="1:12" s="416" customFormat="1" ht="11.25">
      <c r="A120" s="336" t="s">
        <v>297</v>
      </c>
      <c r="B120" s="335">
        <v>0</v>
      </c>
      <c r="C120" s="251">
        <v>0</v>
      </c>
      <c r="D120" s="251">
        <v>0</v>
      </c>
      <c r="E120" s="251">
        <v>0</v>
      </c>
      <c r="F120" s="251">
        <v>0</v>
      </c>
      <c r="G120" s="251">
        <v>0</v>
      </c>
      <c r="H120" s="251">
        <v>0</v>
      </c>
      <c r="I120" s="251">
        <v>0</v>
      </c>
      <c r="J120" s="251">
        <v>11</v>
      </c>
      <c r="K120" s="251">
        <v>12</v>
      </c>
      <c r="L120" s="337">
        <f>SUM(B120:K120)</f>
        <v>23</v>
      </c>
    </row>
    <row r="121" spans="1:12" s="392" customFormat="1" ht="32.25" customHeight="1">
      <c r="A121" s="393" t="s">
        <v>99</v>
      </c>
      <c r="B121" s="417">
        <f>SUM(B116:B120)</f>
        <v>1</v>
      </c>
      <c r="C121" s="391">
        <f aca="true" t="shared" si="12" ref="C121:L121">SUM(C116:C120)</f>
        <v>0</v>
      </c>
      <c r="D121" s="391">
        <f t="shared" si="12"/>
        <v>3</v>
      </c>
      <c r="E121" s="391">
        <f t="shared" si="12"/>
        <v>3</v>
      </c>
      <c r="F121" s="391">
        <f t="shared" si="12"/>
        <v>46</v>
      </c>
      <c r="G121" s="391">
        <f t="shared" si="12"/>
        <v>25</v>
      </c>
      <c r="H121" s="391">
        <f t="shared" si="12"/>
        <v>41</v>
      </c>
      <c r="I121" s="391">
        <f t="shared" si="12"/>
        <v>37</v>
      </c>
      <c r="J121" s="391">
        <f t="shared" si="12"/>
        <v>167</v>
      </c>
      <c r="K121" s="391">
        <f t="shared" si="12"/>
        <v>147</v>
      </c>
      <c r="L121" s="391">
        <f t="shared" si="12"/>
        <v>470</v>
      </c>
    </row>
    <row r="122" s="416" customFormat="1" ht="11.25"/>
    <row r="123" s="416" customFormat="1" ht="11.25"/>
    <row r="124" spans="1:13" s="355" customFormat="1" ht="42" customHeight="1">
      <c r="A124" s="390" t="s">
        <v>75</v>
      </c>
      <c r="B124" s="489" t="s">
        <v>21</v>
      </c>
      <c r="C124" s="490"/>
      <c r="D124" s="490"/>
      <c r="E124" s="490"/>
      <c r="F124" s="490"/>
      <c r="G124" s="490"/>
      <c r="H124" s="490"/>
      <c r="I124" s="490"/>
      <c r="J124" s="490"/>
      <c r="K124" s="490"/>
      <c r="L124" s="491"/>
      <c r="M124" s="92"/>
    </row>
    <row r="125" spans="1:12" s="388" customFormat="1" ht="51" customHeight="1">
      <c r="A125" s="182" t="s">
        <v>114</v>
      </c>
      <c r="B125" s="387" t="s">
        <v>116</v>
      </c>
      <c r="C125" s="387" t="s">
        <v>117</v>
      </c>
      <c r="D125" s="387" t="s">
        <v>118</v>
      </c>
      <c r="E125" s="387" t="s">
        <v>119</v>
      </c>
      <c r="F125" s="387" t="s">
        <v>120</v>
      </c>
      <c r="G125" s="387" t="s">
        <v>121</v>
      </c>
      <c r="H125" s="387" t="s">
        <v>122</v>
      </c>
      <c r="I125" s="387" t="s">
        <v>123</v>
      </c>
      <c r="J125" s="387" t="s">
        <v>124</v>
      </c>
      <c r="K125" s="387" t="s">
        <v>125</v>
      </c>
      <c r="L125" s="387" t="s">
        <v>414</v>
      </c>
    </row>
    <row r="126" spans="1:12" s="416" customFormat="1" ht="11.25">
      <c r="A126" s="336" t="s">
        <v>324</v>
      </c>
      <c r="B126" s="335">
        <v>0</v>
      </c>
      <c r="C126" s="251">
        <v>0</v>
      </c>
      <c r="D126" s="251">
        <v>0</v>
      </c>
      <c r="E126" s="251">
        <v>0</v>
      </c>
      <c r="F126" s="251">
        <v>1</v>
      </c>
      <c r="G126" s="251">
        <v>2</v>
      </c>
      <c r="H126" s="251">
        <v>3</v>
      </c>
      <c r="I126" s="251">
        <v>1</v>
      </c>
      <c r="J126" s="251">
        <v>15</v>
      </c>
      <c r="K126" s="251">
        <v>10</v>
      </c>
      <c r="L126" s="337">
        <v>32</v>
      </c>
    </row>
    <row r="127" spans="1:12" s="416" customFormat="1" ht="22.5">
      <c r="A127" s="336" t="s">
        <v>322</v>
      </c>
      <c r="B127" s="335">
        <v>0</v>
      </c>
      <c r="C127" s="251">
        <v>0</v>
      </c>
      <c r="D127" s="251">
        <v>0</v>
      </c>
      <c r="E127" s="251">
        <v>0</v>
      </c>
      <c r="F127" s="251">
        <v>0</v>
      </c>
      <c r="G127" s="251">
        <v>0</v>
      </c>
      <c r="H127" s="251">
        <v>0</v>
      </c>
      <c r="I127" s="251">
        <v>0</v>
      </c>
      <c r="J127" s="251">
        <v>16</v>
      </c>
      <c r="K127" s="251">
        <v>14</v>
      </c>
      <c r="L127" s="337">
        <v>30</v>
      </c>
    </row>
    <row r="128" spans="1:12" s="416" customFormat="1" ht="11.25">
      <c r="A128" s="336" t="s">
        <v>321</v>
      </c>
      <c r="B128" s="335">
        <v>0</v>
      </c>
      <c r="C128" s="251">
        <v>0</v>
      </c>
      <c r="D128" s="251">
        <v>0</v>
      </c>
      <c r="E128" s="251">
        <v>0</v>
      </c>
      <c r="F128" s="251">
        <v>16</v>
      </c>
      <c r="G128" s="251">
        <v>18</v>
      </c>
      <c r="H128" s="251">
        <v>16</v>
      </c>
      <c r="I128" s="251">
        <v>15</v>
      </c>
      <c r="J128" s="251">
        <v>59</v>
      </c>
      <c r="K128" s="251">
        <v>64</v>
      </c>
      <c r="L128" s="337">
        <v>188</v>
      </c>
    </row>
    <row r="129" spans="1:12" s="416" customFormat="1" ht="11.25">
      <c r="A129" s="336" t="s">
        <v>320</v>
      </c>
      <c r="B129" s="335">
        <v>0</v>
      </c>
      <c r="C129" s="251">
        <v>0</v>
      </c>
      <c r="D129" s="251">
        <v>0</v>
      </c>
      <c r="E129" s="251">
        <v>0</v>
      </c>
      <c r="F129" s="251">
        <v>7</v>
      </c>
      <c r="G129" s="251">
        <v>6</v>
      </c>
      <c r="H129" s="251">
        <v>8</v>
      </c>
      <c r="I129" s="251">
        <v>7</v>
      </c>
      <c r="J129" s="251">
        <v>31</v>
      </c>
      <c r="K129" s="251">
        <v>29</v>
      </c>
      <c r="L129" s="337">
        <v>88</v>
      </c>
    </row>
    <row r="130" spans="1:12" s="416" customFormat="1" ht="11.25">
      <c r="A130" s="336" t="s">
        <v>325</v>
      </c>
      <c r="B130" s="335">
        <v>0</v>
      </c>
      <c r="C130" s="251">
        <v>0</v>
      </c>
      <c r="D130" s="251">
        <v>0</v>
      </c>
      <c r="E130" s="251">
        <v>0</v>
      </c>
      <c r="F130" s="251">
        <v>0</v>
      </c>
      <c r="G130" s="251">
        <v>0</v>
      </c>
      <c r="H130" s="251">
        <v>0</v>
      </c>
      <c r="I130" s="251">
        <v>0</v>
      </c>
      <c r="J130" s="251">
        <v>8</v>
      </c>
      <c r="K130" s="251">
        <v>6</v>
      </c>
      <c r="L130" s="337">
        <v>14</v>
      </c>
    </row>
    <row r="131" spans="1:12" s="416" customFormat="1" ht="11.25">
      <c r="A131" s="336" t="s">
        <v>319</v>
      </c>
      <c r="B131" s="335">
        <v>0</v>
      </c>
      <c r="C131" s="251">
        <v>0</v>
      </c>
      <c r="D131" s="251">
        <v>0</v>
      </c>
      <c r="E131" s="251">
        <v>0</v>
      </c>
      <c r="F131" s="251">
        <v>10</v>
      </c>
      <c r="G131" s="251">
        <v>8</v>
      </c>
      <c r="H131" s="251">
        <v>4</v>
      </c>
      <c r="I131" s="251">
        <v>3</v>
      </c>
      <c r="J131" s="251">
        <v>93</v>
      </c>
      <c r="K131" s="251">
        <v>92</v>
      </c>
      <c r="L131" s="337">
        <v>210</v>
      </c>
    </row>
    <row r="132" spans="1:12" s="416" customFormat="1" ht="11.25">
      <c r="A132" s="336" t="s">
        <v>318</v>
      </c>
      <c r="B132" s="335">
        <v>0</v>
      </c>
      <c r="C132" s="251">
        <v>0</v>
      </c>
      <c r="D132" s="251">
        <v>0</v>
      </c>
      <c r="E132" s="251">
        <v>0</v>
      </c>
      <c r="F132" s="251">
        <v>0</v>
      </c>
      <c r="G132" s="251">
        <v>0</v>
      </c>
      <c r="H132" s="251">
        <v>0</v>
      </c>
      <c r="I132" s="251">
        <v>0</v>
      </c>
      <c r="J132" s="251">
        <v>12</v>
      </c>
      <c r="K132" s="251">
        <v>10</v>
      </c>
      <c r="L132" s="337">
        <v>22</v>
      </c>
    </row>
    <row r="133" spans="1:12" s="416" customFormat="1" ht="11.25">
      <c r="A133" s="336" t="s">
        <v>317</v>
      </c>
      <c r="B133" s="335">
        <v>0</v>
      </c>
      <c r="C133" s="251">
        <v>0</v>
      </c>
      <c r="D133" s="251">
        <v>0</v>
      </c>
      <c r="E133" s="251">
        <v>0</v>
      </c>
      <c r="F133" s="251">
        <v>0</v>
      </c>
      <c r="G133" s="251">
        <v>0</v>
      </c>
      <c r="H133" s="251">
        <v>1</v>
      </c>
      <c r="I133" s="251">
        <v>1</v>
      </c>
      <c r="J133" s="251">
        <v>8</v>
      </c>
      <c r="K133" s="251">
        <v>10</v>
      </c>
      <c r="L133" s="337">
        <v>20</v>
      </c>
    </row>
    <row r="134" spans="1:12" s="416" customFormat="1" ht="11.25">
      <c r="A134" s="336" t="s">
        <v>326</v>
      </c>
      <c r="B134" s="335">
        <v>0</v>
      </c>
      <c r="C134" s="251">
        <v>0</v>
      </c>
      <c r="D134" s="251">
        <v>0</v>
      </c>
      <c r="E134" s="251">
        <v>1</v>
      </c>
      <c r="F134" s="251">
        <v>0</v>
      </c>
      <c r="G134" s="251">
        <v>1</v>
      </c>
      <c r="H134" s="251">
        <v>0</v>
      </c>
      <c r="I134" s="251">
        <v>1</v>
      </c>
      <c r="J134" s="251">
        <v>4</v>
      </c>
      <c r="K134" s="251">
        <v>3</v>
      </c>
      <c r="L134" s="337">
        <v>10</v>
      </c>
    </row>
    <row r="135" spans="1:12" s="416" customFormat="1" ht="11.25">
      <c r="A135" s="336" t="s">
        <v>394</v>
      </c>
      <c r="B135" s="335">
        <v>0</v>
      </c>
      <c r="C135" s="251">
        <v>0</v>
      </c>
      <c r="D135" s="251">
        <v>0</v>
      </c>
      <c r="E135" s="251">
        <v>0</v>
      </c>
      <c r="F135" s="251">
        <v>0</v>
      </c>
      <c r="G135" s="251">
        <v>0</v>
      </c>
      <c r="H135" s="251">
        <v>0</v>
      </c>
      <c r="I135" s="251">
        <v>0</v>
      </c>
      <c r="J135" s="251">
        <v>9</v>
      </c>
      <c r="K135" s="251">
        <v>2</v>
      </c>
      <c r="L135" s="252">
        <f>SUM(B135:K135)</f>
        <v>11</v>
      </c>
    </row>
    <row r="136" spans="1:12" s="416" customFormat="1" ht="11.25">
      <c r="A136" s="336" t="s">
        <v>327</v>
      </c>
      <c r="B136" s="335">
        <v>0</v>
      </c>
      <c r="C136" s="251">
        <v>0</v>
      </c>
      <c r="D136" s="251">
        <v>0</v>
      </c>
      <c r="E136" s="251">
        <v>0</v>
      </c>
      <c r="F136" s="251">
        <v>0</v>
      </c>
      <c r="G136" s="251">
        <v>0</v>
      </c>
      <c r="H136" s="251">
        <v>0</v>
      </c>
      <c r="I136" s="251">
        <v>0</v>
      </c>
      <c r="J136" s="251">
        <v>3</v>
      </c>
      <c r="K136" s="251">
        <v>1</v>
      </c>
      <c r="L136" s="337">
        <v>4</v>
      </c>
    </row>
    <row r="137" spans="1:12" s="416" customFormat="1" ht="11.25">
      <c r="A137" s="336" t="s">
        <v>328</v>
      </c>
      <c r="B137" s="335">
        <v>0</v>
      </c>
      <c r="C137" s="251">
        <v>0</v>
      </c>
      <c r="D137" s="251">
        <v>0</v>
      </c>
      <c r="E137" s="251">
        <v>0</v>
      </c>
      <c r="F137" s="251">
        <v>0</v>
      </c>
      <c r="G137" s="251">
        <v>0</v>
      </c>
      <c r="H137" s="251">
        <v>0</v>
      </c>
      <c r="I137" s="251">
        <v>0</v>
      </c>
      <c r="J137" s="251">
        <v>4</v>
      </c>
      <c r="K137" s="251">
        <v>3</v>
      </c>
      <c r="L137" s="337">
        <v>7</v>
      </c>
    </row>
    <row r="138" spans="1:12" s="416" customFormat="1" ht="11.25">
      <c r="A138" s="336" t="s">
        <v>329</v>
      </c>
      <c r="B138" s="335">
        <v>0</v>
      </c>
      <c r="C138" s="251">
        <v>0</v>
      </c>
      <c r="D138" s="251">
        <v>0</v>
      </c>
      <c r="E138" s="251">
        <v>0</v>
      </c>
      <c r="F138" s="251">
        <v>0</v>
      </c>
      <c r="G138" s="251">
        <v>0</v>
      </c>
      <c r="H138" s="251">
        <v>0</v>
      </c>
      <c r="I138" s="251">
        <v>0</v>
      </c>
      <c r="J138" s="251">
        <v>10</v>
      </c>
      <c r="K138" s="251">
        <v>2</v>
      </c>
      <c r="L138" s="337">
        <v>12</v>
      </c>
    </row>
    <row r="139" spans="1:12" s="392" customFormat="1" ht="32.25" customHeight="1">
      <c r="A139" s="393" t="s">
        <v>100</v>
      </c>
      <c r="B139" s="417">
        <f>SUM(B126:B138)</f>
        <v>0</v>
      </c>
      <c r="C139" s="417">
        <f aca="true" t="shared" si="13" ref="C139:L139">SUM(C126:C138)</f>
        <v>0</v>
      </c>
      <c r="D139" s="417">
        <f t="shared" si="13"/>
        <v>0</v>
      </c>
      <c r="E139" s="417">
        <f t="shared" si="13"/>
        <v>1</v>
      </c>
      <c r="F139" s="417">
        <f t="shared" si="13"/>
        <v>34</v>
      </c>
      <c r="G139" s="417">
        <f t="shared" si="13"/>
        <v>35</v>
      </c>
      <c r="H139" s="417">
        <f t="shared" si="13"/>
        <v>32</v>
      </c>
      <c r="I139" s="417">
        <f t="shared" si="13"/>
        <v>28</v>
      </c>
      <c r="J139" s="417">
        <f t="shared" si="13"/>
        <v>272</v>
      </c>
      <c r="K139" s="417">
        <f t="shared" si="13"/>
        <v>246</v>
      </c>
      <c r="L139" s="417">
        <f t="shared" si="13"/>
        <v>648</v>
      </c>
    </row>
    <row r="140" s="416" customFormat="1" ht="11.25"/>
    <row r="141" s="416" customFormat="1" ht="11.25"/>
    <row r="142" spans="1:13" s="355" customFormat="1" ht="42" customHeight="1">
      <c r="A142" s="390" t="s">
        <v>75</v>
      </c>
      <c r="B142" s="489" t="s">
        <v>20</v>
      </c>
      <c r="C142" s="490"/>
      <c r="D142" s="490"/>
      <c r="E142" s="490"/>
      <c r="F142" s="490"/>
      <c r="G142" s="490"/>
      <c r="H142" s="490"/>
      <c r="I142" s="490"/>
      <c r="J142" s="490"/>
      <c r="K142" s="490"/>
      <c r="L142" s="491"/>
      <c r="M142" s="92"/>
    </row>
    <row r="143" spans="1:12" s="388" customFormat="1" ht="51" customHeight="1">
      <c r="A143" s="182" t="s">
        <v>114</v>
      </c>
      <c r="B143" s="387" t="s">
        <v>116</v>
      </c>
      <c r="C143" s="387" t="s">
        <v>117</v>
      </c>
      <c r="D143" s="387" t="s">
        <v>118</v>
      </c>
      <c r="E143" s="387" t="s">
        <v>119</v>
      </c>
      <c r="F143" s="387" t="s">
        <v>120</v>
      </c>
      <c r="G143" s="387" t="s">
        <v>121</v>
      </c>
      <c r="H143" s="387" t="s">
        <v>122</v>
      </c>
      <c r="I143" s="387" t="s">
        <v>123</v>
      </c>
      <c r="J143" s="387" t="s">
        <v>124</v>
      </c>
      <c r="K143" s="387" t="s">
        <v>125</v>
      </c>
      <c r="L143" s="387" t="s">
        <v>414</v>
      </c>
    </row>
    <row r="144" spans="1:12" s="392" customFormat="1" ht="17.25" customHeight="1">
      <c r="A144" s="390" t="s">
        <v>102</v>
      </c>
      <c r="B144" s="391">
        <v>0</v>
      </c>
      <c r="C144" s="391">
        <v>0</v>
      </c>
      <c r="D144" s="391">
        <v>0</v>
      </c>
      <c r="E144" s="391">
        <v>0</v>
      </c>
      <c r="F144" s="391">
        <v>0</v>
      </c>
      <c r="G144" s="391">
        <v>0</v>
      </c>
      <c r="H144" s="391">
        <v>0</v>
      </c>
      <c r="I144" s="391">
        <v>0</v>
      </c>
      <c r="J144" s="391">
        <v>0</v>
      </c>
      <c r="K144" s="391">
        <v>0</v>
      </c>
      <c r="L144" s="391">
        <v>0</v>
      </c>
    </row>
    <row r="145" s="416" customFormat="1" ht="11.25"/>
    <row r="146" s="416" customFormat="1" ht="11.25">
      <c r="A146" s="354" t="s">
        <v>50</v>
      </c>
    </row>
  </sheetData>
  <mergeCells count="17">
    <mergeCell ref="A30:L30"/>
    <mergeCell ref="B142:L142"/>
    <mergeCell ref="B90:L90"/>
    <mergeCell ref="B105:L105"/>
    <mergeCell ref="B114:L114"/>
    <mergeCell ref="B124:L124"/>
    <mergeCell ref="B33:L33"/>
    <mergeCell ref="B46:L46"/>
    <mergeCell ref="B55:L55"/>
    <mergeCell ref="B76:L76"/>
    <mergeCell ref="A3:A4"/>
    <mergeCell ref="B1:L1"/>
    <mergeCell ref="B3:C3"/>
    <mergeCell ref="D3:E3"/>
    <mergeCell ref="F3:G3"/>
    <mergeCell ref="H3:I3"/>
    <mergeCell ref="J3:K3"/>
  </mergeCells>
  <printOptions horizontalCentered="1"/>
  <pageMargins left="0.3937007874015748" right="0.3937007874015748" top="0.3937007874015748" bottom="0.3937007874015748" header="0.5118110236220472" footer="0.31496062992125984"/>
  <pageSetup horizontalDpi="600" verticalDpi="600" orientation="landscape" paperSize="9" r:id="rId2"/>
  <headerFooter alignWithMargins="0">
    <oddFooter>&amp;C&amp;"7,Normale"&amp;8&amp;P</oddFooter>
  </headerFooter>
  <rowBreaks count="5" manualBreakCount="5">
    <brk id="30" max="255" man="1"/>
    <brk id="54" max="255" man="1"/>
    <brk id="75" max="255" man="1"/>
    <brk id="104" max="255" man="1"/>
    <brk id="123" max="255" man="1"/>
  </rowBreaks>
  <drawing r:id="rId1"/>
</worksheet>
</file>

<file path=xl/worksheets/sheet11.xml><?xml version="1.0" encoding="utf-8"?>
<worksheet xmlns="http://schemas.openxmlformats.org/spreadsheetml/2006/main" xmlns:r="http://schemas.openxmlformats.org/officeDocument/2006/relationships">
  <dimension ref="A1:M123"/>
  <sheetViews>
    <sheetView workbookViewId="0" topLeftCell="A1">
      <selection activeCell="A1" sqref="A1:L123"/>
    </sheetView>
  </sheetViews>
  <sheetFormatPr defaultColWidth="9.140625" defaultRowHeight="12.75"/>
  <cols>
    <col min="1" max="1" width="22.7109375" style="0" customWidth="1"/>
    <col min="12" max="12" width="12.140625" style="0" customWidth="1"/>
  </cols>
  <sheetData>
    <row r="1" spans="1:13" s="44" customFormat="1" ht="40.5" customHeight="1">
      <c r="A1" s="70" t="s">
        <v>76</v>
      </c>
      <c r="B1" s="461" t="s">
        <v>52</v>
      </c>
      <c r="C1" s="462"/>
      <c r="D1" s="462"/>
      <c r="E1" s="462"/>
      <c r="F1" s="462"/>
      <c r="G1" s="462"/>
      <c r="H1" s="462"/>
      <c r="I1" s="462"/>
      <c r="J1" s="462"/>
      <c r="K1" s="462"/>
      <c r="L1" s="463"/>
      <c r="M1" s="394"/>
    </row>
    <row r="2" s="424" customFormat="1" ht="8.25" customHeight="1">
      <c r="A2" s="423"/>
    </row>
    <row r="3" spans="1:13" s="44" customFormat="1" ht="37.5" customHeight="1">
      <c r="A3" s="480" t="s">
        <v>84</v>
      </c>
      <c r="B3" s="484" t="s">
        <v>127</v>
      </c>
      <c r="C3" s="483"/>
      <c r="D3" s="484" t="s">
        <v>128</v>
      </c>
      <c r="E3" s="483"/>
      <c r="F3" s="484" t="s">
        <v>129</v>
      </c>
      <c r="G3" s="483"/>
      <c r="H3" s="484" t="s">
        <v>110</v>
      </c>
      <c r="I3" s="483"/>
      <c r="J3" s="484" t="s">
        <v>111</v>
      </c>
      <c r="K3" s="483"/>
      <c r="L3" s="395" t="s">
        <v>112</v>
      </c>
      <c r="M3" s="254"/>
    </row>
    <row r="4" spans="1:13" s="44" customFormat="1" ht="57.75" customHeight="1">
      <c r="A4" s="481"/>
      <c r="B4" s="114" t="s">
        <v>85</v>
      </c>
      <c r="C4" s="115" t="s">
        <v>66</v>
      </c>
      <c r="D4" s="114" t="s">
        <v>85</v>
      </c>
      <c r="E4" s="115" t="s">
        <v>66</v>
      </c>
      <c r="F4" s="114" t="s">
        <v>85</v>
      </c>
      <c r="G4" s="115" t="s">
        <v>66</v>
      </c>
      <c r="H4" s="114" t="s">
        <v>85</v>
      </c>
      <c r="I4" s="115" t="s">
        <v>66</v>
      </c>
      <c r="J4" s="114" t="s">
        <v>85</v>
      </c>
      <c r="K4" s="115" t="s">
        <v>66</v>
      </c>
      <c r="L4" s="114" t="s">
        <v>85</v>
      </c>
      <c r="M4" s="254"/>
    </row>
    <row r="5" spans="1:13" s="44" customFormat="1" ht="12">
      <c r="A5" s="396" t="s">
        <v>86</v>
      </c>
      <c r="B5" s="397">
        <f>B38+C38</f>
        <v>0</v>
      </c>
      <c r="C5" s="398">
        <f aca="true" t="shared" si="0" ref="C5:C14">B5/L5*100</f>
        <v>0</v>
      </c>
      <c r="D5" s="397">
        <f>D38+E38</f>
        <v>0</v>
      </c>
      <c r="E5" s="398">
        <f aca="true" t="shared" si="1" ref="E5:E14">D5/L5*100</f>
        <v>0</v>
      </c>
      <c r="F5" s="397">
        <f>F38+G38</f>
        <v>8</v>
      </c>
      <c r="G5" s="398">
        <f aca="true" t="shared" si="2" ref="G5:G14">F5/L5*100</f>
        <v>21.62162162162162</v>
      </c>
      <c r="H5" s="397">
        <f>H38+I38</f>
        <v>1</v>
      </c>
      <c r="I5" s="398">
        <f aca="true" t="shared" si="3" ref="I5:I14">H5/L5*100</f>
        <v>2.7027027027027026</v>
      </c>
      <c r="J5" s="397">
        <f>J38+K38</f>
        <v>28</v>
      </c>
      <c r="K5" s="398">
        <f aca="true" t="shared" si="4" ref="K5:K14">J5/L5*100</f>
        <v>75.67567567567568</v>
      </c>
      <c r="L5" s="399">
        <f aca="true" t="shared" si="5" ref="L5:L13">B5+D5+F5+H5+J5</f>
        <v>37</v>
      </c>
      <c r="M5" s="254"/>
    </row>
    <row r="6" spans="1:13" s="44" customFormat="1" ht="12">
      <c r="A6" s="400" t="s">
        <v>88</v>
      </c>
      <c r="B6" s="401">
        <f>B45+C45</f>
        <v>0</v>
      </c>
      <c r="C6" s="402">
        <f t="shared" si="0"/>
        <v>0</v>
      </c>
      <c r="D6" s="401">
        <f>D45+E45</f>
        <v>1</v>
      </c>
      <c r="E6" s="402">
        <f t="shared" si="1"/>
        <v>2.2222222222222223</v>
      </c>
      <c r="F6" s="401">
        <f>F45+G45</f>
        <v>14</v>
      </c>
      <c r="G6" s="402">
        <f t="shared" si="2"/>
        <v>31.11111111111111</v>
      </c>
      <c r="H6" s="401">
        <f>H45+I45</f>
        <v>13</v>
      </c>
      <c r="I6" s="402">
        <f t="shared" si="3"/>
        <v>28.888888888888886</v>
      </c>
      <c r="J6" s="401">
        <f>J45+K45</f>
        <v>17</v>
      </c>
      <c r="K6" s="402">
        <f t="shared" si="4"/>
        <v>37.77777777777778</v>
      </c>
      <c r="L6" s="403">
        <f t="shared" si="5"/>
        <v>45</v>
      </c>
      <c r="M6" s="254"/>
    </row>
    <row r="7" spans="1:13" s="44" customFormat="1" ht="12">
      <c r="A7" s="400" t="s">
        <v>115</v>
      </c>
      <c r="B7" s="401">
        <f>B56+C56</f>
        <v>0</v>
      </c>
      <c r="C7" s="402">
        <f t="shared" si="0"/>
        <v>0</v>
      </c>
      <c r="D7" s="401">
        <f>D56+E56</f>
        <v>3</v>
      </c>
      <c r="E7" s="402">
        <f t="shared" si="1"/>
        <v>1.0526315789473684</v>
      </c>
      <c r="F7" s="401">
        <f>F56+G56</f>
        <v>59</v>
      </c>
      <c r="G7" s="402">
        <f t="shared" si="2"/>
        <v>20.701754385964914</v>
      </c>
      <c r="H7" s="401">
        <f>H56+I56</f>
        <v>60</v>
      </c>
      <c r="I7" s="402">
        <f t="shared" si="3"/>
        <v>21.052631578947366</v>
      </c>
      <c r="J7" s="401">
        <f>J56+K56</f>
        <v>163</v>
      </c>
      <c r="K7" s="402">
        <f t="shared" si="4"/>
        <v>57.19298245614035</v>
      </c>
      <c r="L7" s="403">
        <f t="shared" si="5"/>
        <v>285</v>
      </c>
      <c r="M7" s="254"/>
    </row>
    <row r="8" spans="1:13" s="44" customFormat="1" ht="12">
      <c r="A8" s="404" t="s">
        <v>92</v>
      </c>
      <c r="B8" s="401">
        <f>B69+C69</f>
        <v>4</v>
      </c>
      <c r="C8" s="402">
        <f t="shared" si="0"/>
        <v>1.465201465201465</v>
      </c>
      <c r="D8" s="401">
        <f>D69+E69</f>
        <v>4</v>
      </c>
      <c r="E8" s="402">
        <f t="shared" si="1"/>
        <v>1.465201465201465</v>
      </c>
      <c r="F8" s="401">
        <f>F69+G69</f>
        <v>20</v>
      </c>
      <c r="G8" s="402">
        <f t="shared" si="2"/>
        <v>7.326007326007327</v>
      </c>
      <c r="H8" s="401">
        <f>H69+I69</f>
        <v>27</v>
      </c>
      <c r="I8" s="402">
        <f t="shared" si="3"/>
        <v>9.89010989010989</v>
      </c>
      <c r="J8" s="401">
        <f>J69+K69</f>
        <v>218</v>
      </c>
      <c r="K8" s="402">
        <f t="shared" si="4"/>
        <v>79.85347985347985</v>
      </c>
      <c r="L8" s="403">
        <f t="shared" si="5"/>
        <v>273</v>
      </c>
      <c r="M8" s="254"/>
    </row>
    <row r="9" spans="1:13" s="44" customFormat="1" ht="12">
      <c r="A9" s="400" t="s">
        <v>94</v>
      </c>
      <c r="B9" s="401">
        <f>B84+C84</f>
        <v>0</v>
      </c>
      <c r="C9" s="402">
        <f t="shared" si="0"/>
        <v>0</v>
      </c>
      <c r="D9" s="401">
        <f>D84+E84</f>
        <v>4</v>
      </c>
      <c r="E9" s="402">
        <f t="shared" si="1"/>
        <v>1.5444015444015444</v>
      </c>
      <c r="F9" s="401">
        <f>F84+G84</f>
        <v>38</v>
      </c>
      <c r="G9" s="402">
        <f t="shared" si="2"/>
        <v>14.671814671814673</v>
      </c>
      <c r="H9" s="401">
        <f>H84+I84</f>
        <v>40</v>
      </c>
      <c r="I9" s="402">
        <f t="shared" si="3"/>
        <v>15.444015444015443</v>
      </c>
      <c r="J9" s="401">
        <f>J84+K84</f>
        <v>177</v>
      </c>
      <c r="K9" s="402">
        <f t="shared" si="4"/>
        <v>68.33976833976834</v>
      </c>
      <c r="L9" s="403">
        <f t="shared" si="5"/>
        <v>259</v>
      </c>
      <c r="M9" s="254"/>
    </row>
    <row r="10" spans="1:13" s="44" customFormat="1" ht="12">
      <c r="A10" s="400" t="s">
        <v>96</v>
      </c>
      <c r="B10" s="401">
        <f>B95+C95</f>
        <v>5</v>
      </c>
      <c r="C10" s="402">
        <f t="shared" si="0"/>
        <v>1.524390243902439</v>
      </c>
      <c r="D10" s="401">
        <f>D95+E95</f>
        <v>18</v>
      </c>
      <c r="E10" s="402">
        <f t="shared" si="1"/>
        <v>5.487804878048781</v>
      </c>
      <c r="F10" s="401">
        <f>F95+G95</f>
        <v>36</v>
      </c>
      <c r="G10" s="402">
        <f t="shared" si="2"/>
        <v>10.975609756097562</v>
      </c>
      <c r="H10" s="401">
        <f>H95+I95</f>
        <v>49</v>
      </c>
      <c r="I10" s="402">
        <f t="shared" si="3"/>
        <v>14.939024390243901</v>
      </c>
      <c r="J10" s="401">
        <f>J95+K95</f>
        <v>220</v>
      </c>
      <c r="K10" s="402">
        <f t="shared" si="4"/>
        <v>67.07317073170732</v>
      </c>
      <c r="L10" s="403">
        <f t="shared" si="5"/>
        <v>328</v>
      </c>
      <c r="M10" s="254"/>
    </row>
    <row r="11" spans="1:13" s="44" customFormat="1" ht="12">
      <c r="A11" s="400" t="s">
        <v>98</v>
      </c>
      <c r="B11" s="401">
        <f>B107+C107</f>
        <v>0</v>
      </c>
      <c r="C11" s="402">
        <f t="shared" si="0"/>
        <v>0</v>
      </c>
      <c r="D11" s="401">
        <f>D107+E107</f>
        <v>2</v>
      </c>
      <c r="E11" s="402">
        <f t="shared" si="1"/>
        <v>0.9569377990430622</v>
      </c>
      <c r="F11" s="401">
        <f>F107+G107</f>
        <v>15</v>
      </c>
      <c r="G11" s="402">
        <f t="shared" si="2"/>
        <v>7.177033492822966</v>
      </c>
      <c r="H11" s="401">
        <f>H107+I107</f>
        <v>32</v>
      </c>
      <c r="I11" s="402">
        <f t="shared" si="3"/>
        <v>15.311004784688995</v>
      </c>
      <c r="J11" s="401">
        <f>J107+K107</f>
        <v>160</v>
      </c>
      <c r="K11" s="402">
        <f t="shared" si="4"/>
        <v>76.55502392344498</v>
      </c>
      <c r="L11" s="403">
        <f t="shared" si="5"/>
        <v>209</v>
      </c>
      <c r="M11" s="254"/>
    </row>
    <row r="12" spans="1:13" s="44" customFormat="1" ht="12">
      <c r="A12" s="400" t="s">
        <v>113</v>
      </c>
      <c r="B12" s="401">
        <f>B117+C117</f>
        <v>0</v>
      </c>
      <c r="C12" s="425">
        <f t="shared" si="0"/>
        <v>0</v>
      </c>
      <c r="D12" s="401">
        <f>D117+E117</f>
        <v>3</v>
      </c>
      <c r="E12" s="402">
        <f t="shared" si="1"/>
        <v>3.79746835443038</v>
      </c>
      <c r="F12" s="401">
        <f>F117+G117</f>
        <v>13</v>
      </c>
      <c r="G12" s="402">
        <f t="shared" si="2"/>
        <v>16.455696202531644</v>
      </c>
      <c r="H12" s="401">
        <f>H117+I117</f>
        <v>27</v>
      </c>
      <c r="I12" s="402">
        <f t="shared" si="3"/>
        <v>34.177215189873415</v>
      </c>
      <c r="J12" s="401">
        <f>J117+K117</f>
        <v>36</v>
      </c>
      <c r="K12" s="402">
        <f t="shared" si="4"/>
        <v>45.56962025316456</v>
      </c>
      <c r="L12" s="403">
        <f t="shared" si="5"/>
        <v>79</v>
      </c>
      <c r="M12" s="254"/>
    </row>
    <row r="13" spans="1:13" s="44" customFormat="1" ht="12">
      <c r="A13" s="405" t="s">
        <v>101</v>
      </c>
      <c r="B13" s="406">
        <f>B123+C123</f>
        <v>0</v>
      </c>
      <c r="C13" s="426">
        <f t="shared" si="0"/>
        <v>0</v>
      </c>
      <c r="D13" s="406">
        <f>D123+E123</f>
        <v>0</v>
      </c>
      <c r="E13" s="426">
        <f t="shared" si="1"/>
        <v>0</v>
      </c>
      <c r="F13" s="406">
        <f>F123+G123</f>
        <v>11</v>
      </c>
      <c r="G13" s="426">
        <f t="shared" si="2"/>
        <v>15.942028985507244</v>
      </c>
      <c r="H13" s="406">
        <f>H123+I123</f>
        <v>17</v>
      </c>
      <c r="I13" s="426">
        <f t="shared" si="3"/>
        <v>24.637681159420293</v>
      </c>
      <c r="J13" s="406">
        <f>J123+K123</f>
        <v>41</v>
      </c>
      <c r="K13" s="426">
        <f t="shared" si="4"/>
        <v>59.42028985507246</v>
      </c>
      <c r="L13" s="408">
        <f t="shared" si="5"/>
        <v>69</v>
      </c>
      <c r="M13" s="254"/>
    </row>
    <row r="14" spans="1:13" s="429" customFormat="1" ht="19.5" customHeight="1">
      <c r="A14" s="409" t="s">
        <v>78</v>
      </c>
      <c r="B14" s="427">
        <f>SUM(B5:B13)</f>
        <v>9</v>
      </c>
      <c r="C14" s="428">
        <f t="shared" si="0"/>
        <v>0.5681818181818182</v>
      </c>
      <c r="D14" s="427">
        <f>SUM(D5:D13)</f>
        <v>35</v>
      </c>
      <c r="E14" s="428">
        <f t="shared" si="1"/>
        <v>2.20959595959596</v>
      </c>
      <c r="F14" s="427">
        <f>SUM(F5:F13)</f>
        <v>214</v>
      </c>
      <c r="G14" s="428">
        <f t="shared" si="2"/>
        <v>13.51010101010101</v>
      </c>
      <c r="H14" s="427">
        <f>SUM(H5:H13)</f>
        <v>266</v>
      </c>
      <c r="I14" s="428">
        <f t="shared" si="3"/>
        <v>16.792929292929294</v>
      </c>
      <c r="J14" s="427">
        <f>SUM(J5:J13)</f>
        <v>1060</v>
      </c>
      <c r="K14" s="428">
        <f t="shared" si="4"/>
        <v>66.91919191919192</v>
      </c>
      <c r="L14" s="410">
        <f>SUM(L5:L13)</f>
        <v>1584</v>
      </c>
      <c r="M14" s="254"/>
    </row>
    <row r="15" s="48" customFormat="1" ht="12.75">
      <c r="A15" s="355" t="s">
        <v>212</v>
      </c>
    </row>
    <row r="16" s="48" customFormat="1" ht="12.75">
      <c r="A16" s="355"/>
    </row>
    <row r="17" s="48" customFormat="1" ht="12.75">
      <c r="A17" s="355"/>
    </row>
    <row r="18" s="48" customFormat="1" ht="12.75">
      <c r="A18" s="355"/>
    </row>
    <row r="19" spans="3:7" s="68" customFormat="1" ht="12.75">
      <c r="C19" s="68" t="s">
        <v>127</v>
      </c>
      <c r="D19" s="68" t="s">
        <v>128</v>
      </c>
      <c r="E19" s="68" t="s">
        <v>129</v>
      </c>
      <c r="F19" s="68" t="s">
        <v>110</v>
      </c>
      <c r="G19" s="68" t="s">
        <v>110</v>
      </c>
    </row>
    <row r="20" spans="3:7" s="68" customFormat="1" ht="12.75">
      <c r="C20" s="68">
        <v>9</v>
      </c>
      <c r="D20" s="68">
        <v>35</v>
      </c>
      <c r="E20" s="68">
        <v>214</v>
      </c>
      <c r="F20" s="68">
        <v>266</v>
      </c>
      <c r="G20" s="68">
        <v>1071</v>
      </c>
    </row>
    <row r="21" s="68" customFormat="1" ht="12.75"/>
    <row r="22" s="68" customFormat="1" ht="12.75"/>
    <row r="23" s="68" customFormat="1" ht="12.75"/>
    <row r="24" s="68" customFormat="1" ht="12.75"/>
    <row r="25" s="68" customFormat="1" ht="12.75"/>
    <row r="26" s="68" customFormat="1" ht="12.75"/>
    <row r="27" s="48" customFormat="1" ht="30.75" customHeight="1"/>
    <row r="33" spans="1:12" s="12" customFormat="1" ht="27.75" customHeight="1">
      <c r="A33" s="492" t="s">
        <v>64</v>
      </c>
      <c r="B33" s="493"/>
      <c r="C33" s="493"/>
      <c r="D33" s="493"/>
      <c r="E33" s="493"/>
      <c r="F33" s="493"/>
      <c r="G33" s="493"/>
      <c r="H33" s="493"/>
      <c r="I33" s="493"/>
      <c r="J33" s="493"/>
      <c r="K33" s="493"/>
      <c r="L33" s="493"/>
    </row>
    <row r="34" spans="1:13" s="355" customFormat="1" ht="42" customHeight="1">
      <c r="A34" s="390" t="s">
        <v>76</v>
      </c>
      <c r="B34" s="489" t="s">
        <v>37</v>
      </c>
      <c r="C34" s="490"/>
      <c r="D34" s="490"/>
      <c r="E34" s="490"/>
      <c r="F34" s="490"/>
      <c r="G34" s="490"/>
      <c r="H34" s="490"/>
      <c r="I34" s="490"/>
      <c r="J34" s="490"/>
      <c r="K34" s="490"/>
      <c r="L34" s="491"/>
      <c r="M34" s="92"/>
    </row>
    <row r="35" spans="1:12" s="388" customFormat="1" ht="51" customHeight="1">
      <c r="A35" s="182" t="s">
        <v>114</v>
      </c>
      <c r="B35" s="415" t="s">
        <v>116</v>
      </c>
      <c r="C35" s="387" t="s">
        <v>117</v>
      </c>
      <c r="D35" s="387" t="s">
        <v>118</v>
      </c>
      <c r="E35" s="387" t="s">
        <v>119</v>
      </c>
      <c r="F35" s="387" t="s">
        <v>120</v>
      </c>
      <c r="G35" s="387" t="s">
        <v>121</v>
      </c>
      <c r="H35" s="387" t="s">
        <v>122</v>
      </c>
      <c r="I35" s="387" t="s">
        <v>123</v>
      </c>
      <c r="J35" s="387" t="s">
        <v>124</v>
      </c>
      <c r="K35" s="387" t="s">
        <v>125</v>
      </c>
      <c r="L35" s="387" t="s">
        <v>414</v>
      </c>
    </row>
    <row r="36" spans="1:12" s="416" customFormat="1" ht="11.25">
      <c r="A36" s="336" t="s">
        <v>188</v>
      </c>
      <c r="B36" s="335">
        <v>0</v>
      </c>
      <c r="C36" s="251">
        <v>0</v>
      </c>
      <c r="D36" s="251">
        <v>0</v>
      </c>
      <c r="E36" s="251">
        <v>0</v>
      </c>
      <c r="F36" s="251">
        <v>0</v>
      </c>
      <c r="G36" s="251">
        <v>0</v>
      </c>
      <c r="H36" s="251">
        <v>0</v>
      </c>
      <c r="I36" s="251">
        <v>0</v>
      </c>
      <c r="J36" s="251">
        <v>14</v>
      </c>
      <c r="K36" s="251">
        <v>6</v>
      </c>
      <c r="L36" s="337">
        <f>SUM(B36:K36)</f>
        <v>20</v>
      </c>
    </row>
    <row r="37" spans="1:12" s="416" customFormat="1" ht="11.25">
      <c r="A37" s="336" t="s">
        <v>86</v>
      </c>
      <c r="B37" s="335">
        <v>0</v>
      </c>
      <c r="C37" s="251">
        <v>0</v>
      </c>
      <c r="D37" s="251">
        <v>0</v>
      </c>
      <c r="E37" s="251">
        <v>0</v>
      </c>
      <c r="F37" s="251">
        <v>7</v>
      </c>
      <c r="G37" s="251">
        <v>1</v>
      </c>
      <c r="H37" s="251">
        <v>0</v>
      </c>
      <c r="I37" s="251">
        <v>1</v>
      </c>
      <c r="J37" s="251">
        <v>1</v>
      </c>
      <c r="K37" s="251">
        <v>7</v>
      </c>
      <c r="L37" s="337">
        <v>17</v>
      </c>
    </row>
    <row r="38" spans="1:12" s="392" customFormat="1" ht="32.25" customHeight="1">
      <c r="A38" s="393" t="s">
        <v>87</v>
      </c>
      <c r="B38" s="417">
        <f>SUM(B36:B37)</f>
        <v>0</v>
      </c>
      <c r="C38" s="391">
        <f aca="true" t="shared" si="6" ref="C38:L38">SUM(C36:C37)</f>
        <v>0</v>
      </c>
      <c r="D38" s="391">
        <f t="shared" si="6"/>
        <v>0</v>
      </c>
      <c r="E38" s="391">
        <f t="shared" si="6"/>
        <v>0</v>
      </c>
      <c r="F38" s="391">
        <f t="shared" si="6"/>
        <v>7</v>
      </c>
      <c r="G38" s="391">
        <f t="shared" si="6"/>
        <v>1</v>
      </c>
      <c r="H38" s="391">
        <f t="shared" si="6"/>
        <v>0</v>
      </c>
      <c r="I38" s="391">
        <f t="shared" si="6"/>
        <v>1</v>
      </c>
      <c r="J38" s="391">
        <f t="shared" si="6"/>
        <v>15</v>
      </c>
      <c r="K38" s="391">
        <f t="shared" si="6"/>
        <v>13</v>
      </c>
      <c r="L38" s="391">
        <f t="shared" si="6"/>
        <v>37</v>
      </c>
    </row>
    <row r="39" s="416" customFormat="1" ht="11.25"/>
    <row r="40" s="416" customFormat="1" ht="11.25"/>
    <row r="41" spans="1:13" s="355" customFormat="1" ht="42" customHeight="1">
      <c r="A41" s="390" t="s">
        <v>76</v>
      </c>
      <c r="B41" s="489" t="s">
        <v>36</v>
      </c>
      <c r="C41" s="490"/>
      <c r="D41" s="490"/>
      <c r="E41" s="490"/>
      <c r="F41" s="490"/>
      <c r="G41" s="490"/>
      <c r="H41" s="490"/>
      <c r="I41" s="490"/>
      <c r="J41" s="490"/>
      <c r="K41" s="490"/>
      <c r="L41" s="491"/>
      <c r="M41" s="92"/>
    </row>
    <row r="42" spans="1:12" s="388" customFormat="1" ht="51" customHeight="1">
      <c r="A42" s="182" t="s">
        <v>114</v>
      </c>
      <c r="B42" s="415" t="s">
        <v>116</v>
      </c>
      <c r="C42" s="387" t="s">
        <v>117</v>
      </c>
      <c r="D42" s="387" t="s">
        <v>118</v>
      </c>
      <c r="E42" s="387" t="s">
        <v>119</v>
      </c>
      <c r="F42" s="387" t="s">
        <v>120</v>
      </c>
      <c r="G42" s="387" t="s">
        <v>121</v>
      </c>
      <c r="H42" s="387" t="s">
        <v>122</v>
      </c>
      <c r="I42" s="387" t="s">
        <v>123</v>
      </c>
      <c r="J42" s="387" t="s">
        <v>124</v>
      </c>
      <c r="K42" s="387" t="s">
        <v>125</v>
      </c>
      <c r="L42" s="387" t="s">
        <v>414</v>
      </c>
    </row>
    <row r="43" spans="1:12" s="416" customFormat="1" ht="11.25">
      <c r="A43" s="336" t="s">
        <v>206</v>
      </c>
      <c r="B43" s="335">
        <v>0</v>
      </c>
      <c r="C43" s="251">
        <v>0</v>
      </c>
      <c r="D43" s="251">
        <v>0</v>
      </c>
      <c r="E43" s="251">
        <v>0</v>
      </c>
      <c r="F43" s="251">
        <v>3</v>
      </c>
      <c r="G43" s="251">
        <v>4</v>
      </c>
      <c r="H43" s="251">
        <v>3</v>
      </c>
      <c r="I43" s="251">
        <v>1</v>
      </c>
      <c r="J43" s="251">
        <v>3</v>
      </c>
      <c r="K43" s="251">
        <v>2</v>
      </c>
      <c r="L43" s="337">
        <f>SUM(B43:K43)</f>
        <v>16</v>
      </c>
    </row>
    <row r="44" spans="1:12" s="416" customFormat="1" ht="11.25">
      <c r="A44" s="336" t="s">
        <v>88</v>
      </c>
      <c r="B44" s="335">
        <v>0</v>
      </c>
      <c r="C44" s="251">
        <v>0</v>
      </c>
      <c r="D44" s="251">
        <v>0</v>
      </c>
      <c r="E44" s="251">
        <v>1</v>
      </c>
      <c r="F44" s="251">
        <v>5</v>
      </c>
      <c r="G44" s="251">
        <v>2</v>
      </c>
      <c r="H44" s="251">
        <v>3</v>
      </c>
      <c r="I44" s="251">
        <v>6</v>
      </c>
      <c r="J44" s="251">
        <v>6</v>
      </c>
      <c r="K44" s="251">
        <v>6</v>
      </c>
      <c r="L44" s="337">
        <v>29</v>
      </c>
    </row>
    <row r="45" spans="1:12" s="392" customFormat="1" ht="32.25" customHeight="1">
      <c r="A45" s="393" t="s">
        <v>89</v>
      </c>
      <c r="B45" s="417">
        <f>SUM(B43:B44)</f>
        <v>0</v>
      </c>
      <c r="C45" s="391">
        <f aca="true" t="shared" si="7" ref="C45:L45">SUM(C43:C44)</f>
        <v>0</v>
      </c>
      <c r="D45" s="391">
        <f t="shared" si="7"/>
        <v>0</v>
      </c>
      <c r="E45" s="391">
        <f t="shared" si="7"/>
        <v>1</v>
      </c>
      <c r="F45" s="391">
        <f t="shared" si="7"/>
        <v>8</v>
      </c>
      <c r="G45" s="391">
        <f t="shared" si="7"/>
        <v>6</v>
      </c>
      <c r="H45" s="391">
        <f t="shared" si="7"/>
        <v>6</v>
      </c>
      <c r="I45" s="391">
        <f t="shared" si="7"/>
        <v>7</v>
      </c>
      <c r="J45" s="391">
        <f t="shared" si="7"/>
        <v>9</v>
      </c>
      <c r="K45" s="391">
        <f t="shared" si="7"/>
        <v>8</v>
      </c>
      <c r="L45" s="391">
        <f t="shared" si="7"/>
        <v>45</v>
      </c>
    </row>
    <row r="46" s="416" customFormat="1" ht="11.25"/>
    <row r="47" s="416" customFormat="1" ht="11.25"/>
    <row r="48" spans="1:13" s="355" customFormat="1" ht="42" customHeight="1">
      <c r="A48" s="390" t="s">
        <v>76</v>
      </c>
      <c r="B48" s="489" t="s">
        <v>35</v>
      </c>
      <c r="C48" s="490"/>
      <c r="D48" s="490"/>
      <c r="E48" s="490"/>
      <c r="F48" s="490"/>
      <c r="G48" s="490"/>
      <c r="H48" s="490"/>
      <c r="I48" s="490"/>
      <c r="J48" s="490"/>
      <c r="K48" s="490"/>
      <c r="L48" s="491"/>
      <c r="M48" s="92"/>
    </row>
    <row r="49" spans="1:12" s="388" customFormat="1" ht="51" customHeight="1">
      <c r="A49" s="182" t="s">
        <v>114</v>
      </c>
      <c r="B49" s="415" t="s">
        <v>116</v>
      </c>
      <c r="C49" s="387" t="s">
        <v>117</v>
      </c>
      <c r="D49" s="387" t="s">
        <v>118</v>
      </c>
      <c r="E49" s="387" t="s">
        <v>119</v>
      </c>
      <c r="F49" s="387" t="s">
        <v>120</v>
      </c>
      <c r="G49" s="387" t="s">
        <v>121</v>
      </c>
      <c r="H49" s="387" t="s">
        <v>122</v>
      </c>
      <c r="I49" s="387" t="s">
        <v>123</v>
      </c>
      <c r="J49" s="387" t="s">
        <v>124</v>
      </c>
      <c r="K49" s="387" t="s">
        <v>125</v>
      </c>
      <c r="L49" s="387" t="s">
        <v>414</v>
      </c>
    </row>
    <row r="50" spans="1:12" s="416" customFormat="1" ht="11.25">
      <c r="A50" s="336" t="s">
        <v>224</v>
      </c>
      <c r="B50" s="335">
        <v>0</v>
      </c>
      <c r="C50" s="251">
        <v>0</v>
      </c>
      <c r="D50" s="251">
        <v>0</v>
      </c>
      <c r="E50" s="251">
        <v>0</v>
      </c>
      <c r="F50" s="251">
        <v>0</v>
      </c>
      <c r="G50" s="251">
        <v>0</v>
      </c>
      <c r="H50" s="251">
        <v>0</v>
      </c>
      <c r="I50" s="251">
        <v>0</v>
      </c>
      <c r="J50" s="251">
        <v>20</v>
      </c>
      <c r="K50" s="251">
        <v>15</v>
      </c>
      <c r="L50" s="337">
        <v>35</v>
      </c>
    </row>
    <row r="51" spans="1:12" s="416" customFormat="1" ht="11.25">
      <c r="A51" s="336" t="s">
        <v>354</v>
      </c>
      <c r="B51" s="335">
        <v>0</v>
      </c>
      <c r="C51" s="251">
        <v>0</v>
      </c>
      <c r="D51" s="251">
        <v>0</v>
      </c>
      <c r="E51" s="251">
        <v>0</v>
      </c>
      <c r="F51" s="251">
        <v>0</v>
      </c>
      <c r="G51" s="251">
        <v>0</v>
      </c>
      <c r="H51" s="251">
        <v>0</v>
      </c>
      <c r="I51" s="251">
        <v>0</v>
      </c>
      <c r="J51" s="251">
        <v>4</v>
      </c>
      <c r="K51" s="251">
        <v>7</v>
      </c>
      <c r="L51" s="337">
        <v>11</v>
      </c>
    </row>
    <row r="52" spans="1:12" s="416" customFormat="1" ht="11.25">
      <c r="A52" s="336" t="s">
        <v>355</v>
      </c>
      <c r="B52" s="335">
        <v>0</v>
      </c>
      <c r="C52" s="251">
        <v>0</v>
      </c>
      <c r="D52" s="251">
        <v>0</v>
      </c>
      <c r="E52" s="251">
        <v>0</v>
      </c>
      <c r="F52" s="251">
        <v>3</v>
      </c>
      <c r="G52" s="251">
        <v>4</v>
      </c>
      <c r="H52" s="251">
        <v>2</v>
      </c>
      <c r="I52" s="251">
        <v>5</v>
      </c>
      <c r="J52" s="251">
        <v>8</v>
      </c>
      <c r="K52" s="251">
        <v>2</v>
      </c>
      <c r="L52" s="337">
        <v>24</v>
      </c>
    </row>
    <row r="53" spans="1:12" s="416" customFormat="1" ht="11.25">
      <c r="A53" s="336" t="s">
        <v>236</v>
      </c>
      <c r="B53" s="335">
        <v>0</v>
      </c>
      <c r="C53" s="251">
        <v>0</v>
      </c>
      <c r="D53" s="251">
        <v>0</v>
      </c>
      <c r="E53" s="251">
        <v>0</v>
      </c>
      <c r="F53" s="251">
        <v>0</v>
      </c>
      <c r="G53" s="251">
        <v>0</v>
      </c>
      <c r="H53" s="251">
        <v>0</v>
      </c>
      <c r="I53" s="251">
        <v>0</v>
      </c>
      <c r="J53" s="251">
        <v>18</v>
      </c>
      <c r="K53" s="251">
        <v>24</v>
      </c>
      <c r="L53" s="337">
        <v>42</v>
      </c>
    </row>
    <row r="54" spans="1:12" s="416" customFormat="1" ht="11.25">
      <c r="A54" s="336" t="s">
        <v>90</v>
      </c>
      <c r="B54" s="335">
        <v>0</v>
      </c>
      <c r="C54" s="251">
        <v>0</v>
      </c>
      <c r="D54" s="251">
        <v>1</v>
      </c>
      <c r="E54" s="251">
        <v>2</v>
      </c>
      <c r="F54" s="251">
        <v>19</v>
      </c>
      <c r="G54" s="251">
        <v>13</v>
      </c>
      <c r="H54" s="251">
        <v>21</v>
      </c>
      <c r="I54" s="251">
        <v>14</v>
      </c>
      <c r="J54" s="251">
        <v>26</v>
      </c>
      <c r="K54" s="251">
        <v>21</v>
      </c>
      <c r="L54" s="337">
        <v>117</v>
      </c>
    </row>
    <row r="55" spans="1:12" s="416" customFormat="1" ht="11.25">
      <c r="A55" s="336" t="s">
        <v>356</v>
      </c>
      <c r="B55" s="335">
        <v>0</v>
      </c>
      <c r="C55" s="251">
        <v>0</v>
      </c>
      <c r="D55" s="251">
        <v>0</v>
      </c>
      <c r="E55" s="251">
        <v>0</v>
      </c>
      <c r="F55" s="251">
        <v>11</v>
      </c>
      <c r="G55" s="251">
        <v>9</v>
      </c>
      <c r="H55" s="251">
        <v>9</v>
      </c>
      <c r="I55" s="251">
        <v>9</v>
      </c>
      <c r="J55" s="251">
        <v>10</v>
      </c>
      <c r="K55" s="251">
        <v>8</v>
      </c>
      <c r="L55" s="337">
        <v>56</v>
      </c>
    </row>
    <row r="56" spans="1:12" s="392" customFormat="1" ht="32.25" customHeight="1">
      <c r="A56" s="393" t="s">
        <v>109</v>
      </c>
      <c r="B56" s="417">
        <f>SUM(B50:B55)</f>
        <v>0</v>
      </c>
      <c r="C56" s="391">
        <f aca="true" t="shared" si="8" ref="C56:L56">SUM(C50:C55)</f>
        <v>0</v>
      </c>
      <c r="D56" s="391">
        <f t="shared" si="8"/>
        <v>1</v>
      </c>
      <c r="E56" s="391">
        <f t="shared" si="8"/>
        <v>2</v>
      </c>
      <c r="F56" s="391">
        <f t="shared" si="8"/>
        <v>33</v>
      </c>
      <c r="G56" s="391">
        <f t="shared" si="8"/>
        <v>26</v>
      </c>
      <c r="H56" s="391">
        <f t="shared" si="8"/>
        <v>32</v>
      </c>
      <c r="I56" s="391">
        <f t="shared" si="8"/>
        <v>28</v>
      </c>
      <c r="J56" s="391">
        <f t="shared" si="8"/>
        <v>86</v>
      </c>
      <c r="K56" s="391">
        <f t="shared" si="8"/>
        <v>77</v>
      </c>
      <c r="L56" s="391">
        <f t="shared" si="8"/>
        <v>285</v>
      </c>
    </row>
    <row r="57" s="416" customFormat="1" ht="11.25"/>
    <row r="58" s="416" customFormat="1" ht="11.25"/>
    <row r="59" spans="1:13" s="355" customFormat="1" ht="42" customHeight="1">
      <c r="A59" s="390" t="s">
        <v>76</v>
      </c>
      <c r="B59" s="489" t="s">
        <v>34</v>
      </c>
      <c r="C59" s="490"/>
      <c r="D59" s="490"/>
      <c r="E59" s="490"/>
      <c r="F59" s="490"/>
      <c r="G59" s="490"/>
      <c r="H59" s="490"/>
      <c r="I59" s="490"/>
      <c r="J59" s="490"/>
      <c r="K59" s="490"/>
      <c r="L59" s="491"/>
      <c r="M59" s="92"/>
    </row>
    <row r="60" spans="1:12" s="388" customFormat="1" ht="51" customHeight="1">
      <c r="A60" s="182" t="s">
        <v>114</v>
      </c>
      <c r="B60" s="415" t="s">
        <v>116</v>
      </c>
      <c r="C60" s="387" t="s">
        <v>117</v>
      </c>
      <c r="D60" s="387" t="s">
        <v>118</v>
      </c>
      <c r="E60" s="387" t="s">
        <v>119</v>
      </c>
      <c r="F60" s="387" t="s">
        <v>120</v>
      </c>
      <c r="G60" s="387" t="s">
        <v>121</v>
      </c>
      <c r="H60" s="387" t="s">
        <v>122</v>
      </c>
      <c r="I60" s="387" t="s">
        <v>123</v>
      </c>
      <c r="J60" s="387" t="s">
        <v>124</v>
      </c>
      <c r="K60" s="387" t="s">
        <v>125</v>
      </c>
      <c r="L60" s="387" t="s">
        <v>414</v>
      </c>
    </row>
    <row r="61" spans="1:12" s="416" customFormat="1" ht="11.25">
      <c r="A61" s="336" t="s">
        <v>259</v>
      </c>
      <c r="B61" s="335">
        <v>0</v>
      </c>
      <c r="C61" s="251">
        <v>0</v>
      </c>
      <c r="D61" s="251">
        <v>0</v>
      </c>
      <c r="E61" s="251">
        <v>0</v>
      </c>
      <c r="F61" s="251">
        <v>0</v>
      </c>
      <c r="G61" s="251">
        <v>0</v>
      </c>
      <c r="H61" s="251">
        <v>2</v>
      </c>
      <c r="I61" s="251">
        <v>4</v>
      </c>
      <c r="J61" s="251">
        <v>6</v>
      </c>
      <c r="K61" s="251">
        <v>5</v>
      </c>
      <c r="L61" s="337">
        <v>17</v>
      </c>
    </row>
    <row r="62" spans="1:12" s="416" customFormat="1" ht="11.25">
      <c r="A62" s="336" t="s">
        <v>258</v>
      </c>
      <c r="B62" s="335">
        <v>0</v>
      </c>
      <c r="C62" s="251">
        <v>0</v>
      </c>
      <c r="D62" s="251">
        <v>0</v>
      </c>
      <c r="E62" s="251">
        <v>0</v>
      </c>
      <c r="F62" s="251">
        <v>0</v>
      </c>
      <c r="G62" s="251">
        <v>0</v>
      </c>
      <c r="H62" s="251">
        <v>3</v>
      </c>
      <c r="I62" s="251">
        <v>0</v>
      </c>
      <c r="J62" s="251">
        <v>18</v>
      </c>
      <c r="K62" s="251">
        <v>17</v>
      </c>
      <c r="L62" s="337">
        <v>38</v>
      </c>
    </row>
    <row r="63" spans="1:12" s="416" customFormat="1" ht="11.25">
      <c r="A63" s="336" t="s">
        <v>292</v>
      </c>
      <c r="B63" s="335">
        <v>0</v>
      </c>
      <c r="C63" s="251">
        <v>0</v>
      </c>
      <c r="D63" s="251">
        <v>0</v>
      </c>
      <c r="E63" s="251">
        <v>2</v>
      </c>
      <c r="F63" s="251">
        <v>0</v>
      </c>
      <c r="G63" s="251">
        <v>5</v>
      </c>
      <c r="H63" s="251">
        <v>1</v>
      </c>
      <c r="I63" s="251">
        <v>1</v>
      </c>
      <c r="J63" s="251">
        <v>12</v>
      </c>
      <c r="K63" s="251">
        <v>18</v>
      </c>
      <c r="L63" s="337">
        <v>39</v>
      </c>
    </row>
    <row r="64" spans="1:12" s="416" customFormat="1" ht="11.25">
      <c r="A64" s="336" t="s">
        <v>289</v>
      </c>
      <c r="B64" s="335">
        <v>0</v>
      </c>
      <c r="C64" s="251">
        <v>0</v>
      </c>
      <c r="D64" s="251">
        <v>0</v>
      </c>
      <c r="E64" s="251">
        <v>0</v>
      </c>
      <c r="F64" s="251">
        <v>0</v>
      </c>
      <c r="G64" s="251">
        <v>0</v>
      </c>
      <c r="H64" s="251">
        <v>0</v>
      </c>
      <c r="I64" s="251">
        <v>0</v>
      </c>
      <c r="J64" s="251">
        <v>11</v>
      </c>
      <c r="K64" s="251">
        <v>4</v>
      </c>
      <c r="L64" s="337">
        <v>15</v>
      </c>
    </row>
    <row r="65" spans="1:12" s="416" customFormat="1" ht="11.25">
      <c r="A65" s="336" t="s">
        <v>287</v>
      </c>
      <c r="B65" s="335">
        <v>0</v>
      </c>
      <c r="C65" s="251">
        <v>0</v>
      </c>
      <c r="D65" s="251">
        <v>0</v>
      </c>
      <c r="E65" s="251">
        <v>0</v>
      </c>
      <c r="F65" s="251">
        <v>0</v>
      </c>
      <c r="G65" s="251">
        <v>0</v>
      </c>
      <c r="H65" s="251">
        <v>0</v>
      </c>
      <c r="I65" s="251">
        <v>0</v>
      </c>
      <c r="J65" s="251">
        <v>10</v>
      </c>
      <c r="K65" s="251">
        <v>17</v>
      </c>
      <c r="L65" s="337">
        <v>27</v>
      </c>
    </row>
    <row r="66" spans="1:12" s="416" customFormat="1" ht="11.25">
      <c r="A66" s="336" t="s">
        <v>92</v>
      </c>
      <c r="B66" s="335">
        <v>0</v>
      </c>
      <c r="C66" s="251">
        <v>0</v>
      </c>
      <c r="D66" s="251">
        <v>0</v>
      </c>
      <c r="E66" s="251">
        <v>0</v>
      </c>
      <c r="F66" s="251">
        <v>2</v>
      </c>
      <c r="G66" s="251">
        <v>1</v>
      </c>
      <c r="H66" s="251">
        <v>3</v>
      </c>
      <c r="I66" s="251">
        <v>1</v>
      </c>
      <c r="J66" s="251">
        <v>39</v>
      </c>
      <c r="K66" s="251">
        <v>42</v>
      </c>
      <c r="L66" s="337">
        <v>88</v>
      </c>
    </row>
    <row r="67" spans="1:12" s="416" customFormat="1" ht="11.25">
      <c r="A67" s="336" t="s">
        <v>277</v>
      </c>
      <c r="B67" s="335">
        <v>2</v>
      </c>
      <c r="C67" s="251">
        <v>2</v>
      </c>
      <c r="D67" s="251">
        <v>1</v>
      </c>
      <c r="E67" s="251">
        <v>1</v>
      </c>
      <c r="F67" s="251">
        <v>6</v>
      </c>
      <c r="G67" s="251">
        <v>2</v>
      </c>
      <c r="H67" s="251">
        <v>2</v>
      </c>
      <c r="I67" s="251">
        <v>2</v>
      </c>
      <c r="J67" s="251">
        <v>2</v>
      </c>
      <c r="K67" s="251">
        <v>1</v>
      </c>
      <c r="L67" s="337">
        <v>21</v>
      </c>
    </row>
    <row r="68" spans="1:12" s="416" customFormat="1" ht="11.25">
      <c r="A68" s="336" t="s">
        <v>275</v>
      </c>
      <c r="B68" s="335">
        <v>0</v>
      </c>
      <c r="C68" s="251">
        <v>0</v>
      </c>
      <c r="D68" s="251">
        <v>0</v>
      </c>
      <c r="E68" s="251">
        <v>0</v>
      </c>
      <c r="F68" s="251">
        <v>3</v>
      </c>
      <c r="G68" s="251">
        <v>1</v>
      </c>
      <c r="H68" s="251">
        <v>4</v>
      </c>
      <c r="I68" s="251">
        <v>4</v>
      </c>
      <c r="J68" s="251">
        <v>5</v>
      </c>
      <c r="K68" s="251">
        <v>11</v>
      </c>
      <c r="L68" s="337">
        <v>28</v>
      </c>
    </row>
    <row r="69" spans="1:12" s="392" customFormat="1" ht="32.25" customHeight="1">
      <c r="A69" s="393" t="s">
        <v>93</v>
      </c>
      <c r="B69" s="417">
        <f>SUM(B61:B68)</f>
        <v>2</v>
      </c>
      <c r="C69" s="391">
        <f aca="true" t="shared" si="9" ref="C69:L69">SUM(C61:C68)</f>
        <v>2</v>
      </c>
      <c r="D69" s="391">
        <f t="shared" si="9"/>
        <v>1</v>
      </c>
      <c r="E69" s="391">
        <f t="shared" si="9"/>
        <v>3</v>
      </c>
      <c r="F69" s="391">
        <f t="shared" si="9"/>
        <v>11</v>
      </c>
      <c r="G69" s="391">
        <f t="shared" si="9"/>
        <v>9</v>
      </c>
      <c r="H69" s="391">
        <f t="shared" si="9"/>
        <v>15</v>
      </c>
      <c r="I69" s="391">
        <f t="shared" si="9"/>
        <v>12</v>
      </c>
      <c r="J69" s="391">
        <f t="shared" si="9"/>
        <v>103</v>
      </c>
      <c r="K69" s="391">
        <f t="shared" si="9"/>
        <v>115</v>
      </c>
      <c r="L69" s="391">
        <f t="shared" si="9"/>
        <v>273</v>
      </c>
    </row>
    <row r="70" s="416" customFormat="1" ht="11.25"/>
    <row r="71" s="416" customFormat="1" ht="11.25"/>
    <row r="72" spans="1:13" s="355" customFormat="1" ht="42" customHeight="1">
      <c r="A72" s="390" t="s">
        <v>76</v>
      </c>
      <c r="B72" s="489" t="s">
        <v>33</v>
      </c>
      <c r="C72" s="490"/>
      <c r="D72" s="490"/>
      <c r="E72" s="490"/>
      <c r="F72" s="490"/>
      <c r="G72" s="490"/>
      <c r="H72" s="490"/>
      <c r="I72" s="490"/>
      <c r="J72" s="490"/>
      <c r="K72" s="490"/>
      <c r="L72" s="491"/>
      <c r="M72" s="92"/>
    </row>
    <row r="73" spans="1:12" s="388" customFormat="1" ht="51" customHeight="1">
      <c r="A73" s="182" t="s">
        <v>114</v>
      </c>
      <c r="B73" s="415" t="s">
        <v>116</v>
      </c>
      <c r="C73" s="387" t="s">
        <v>117</v>
      </c>
      <c r="D73" s="387" t="s">
        <v>118</v>
      </c>
      <c r="E73" s="387" t="s">
        <v>119</v>
      </c>
      <c r="F73" s="387" t="s">
        <v>120</v>
      </c>
      <c r="G73" s="387" t="s">
        <v>121</v>
      </c>
      <c r="H73" s="387" t="s">
        <v>122</v>
      </c>
      <c r="I73" s="387" t="s">
        <v>123</v>
      </c>
      <c r="J73" s="387" t="s">
        <v>124</v>
      </c>
      <c r="K73" s="387" t="s">
        <v>125</v>
      </c>
      <c r="L73" s="387" t="s">
        <v>414</v>
      </c>
    </row>
    <row r="74" spans="1:12" s="416" customFormat="1" ht="11.25">
      <c r="A74" s="336" t="s">
        <v>137</v>
      </c>
      <c r="B74" s="335">
        <v>0</v>
      </c>
      <c r="C74" s="251">
        <v>0</v>
      </c>
      <c r="D74" s="251">
        <v>0</v>
      </c>
      <c r="E74" s="251">
        <v>0</v>
      </c>
      <c r="F74" s="251">
        <v>0</v>
      </c>
      <c r="G74" s="251">
        <v>0</v>
      </c>
      <c r="H74" s="251">
        <v>0</v>
      </c>
      <c r="I74" s="251">
        <v>0</v>
      </c>
      <c r="J74" s="251">
        <v>17</v>
      </c>
      <c r="K74" s="251">
        <v>17</v>
      </c>
      <c r="L74" s="337">
        <v>34</v>
      </c>
    </row>
    <row r="75" spans="1:12" s="416" customFormat="1" ht="11.25">
      <c r="A75" s="336" t="s">
        <v>94</v>
      </c>
      <c r="B75" s="335">
        <v>0</v>
      </c>
      <c r="C75" s="251">
        <v>0</v>
      </c>
      <c r="D75" s="251">
        <v>0</v>
      </c>
      <c r="E75" s="251">
        <v>0</v>
      </c>
      <c r="F75" s="251">
        <v>12</v>
      </c>
      <c r="G75" s="251">
        <v>11</v>
      </c>
      <c r="H75" s="251">
        <v>10</v>
      </c>
      <c r="I75" s="251">
        <v>9</v>
      </c>
      <c r="J75" s="251">
        <v>23</v>
      </c>
      <c r="K75" s="251">
        <v>20</v>
      </c>
      <c r="L75" s="337">
        <v>85</v>
      </c>
    </row>
    <row r="76" spans="1:12" s="416" customFormat="1" ht="11.25">
      <c r="A76" s="336" t="s">
        <v>143</v>
      </c>
      <c r="B76" s="335">
        <v>0</v>
      </c>
      <c r="C76" s="251">
        <v>0</v>
      </c>
      <c r="D76" s="251">
        <v>0</v>
      </c>
      <c r="E76" s="251">
        <v>0</v>
      </c>
      <c r="F76" s="251">
        <v>0</v>
      </c>
      <c r="G76" s="251">
        <v>0</v>
      </c>
      <c r="H76" s="251">
        <v>2</v>
      </c>
      <c r="I76" s="251">
        <v>2</v>
      </c>
      <c r="J76" s="251">
        <v>6</v>
      </c>
      <c r="K76" s="251">
        <v>5</v>
      </c>
      <c r="L76" s="337">
        <v>15</v>
      </c>
    </row>
    <row r="77" spans="1:12" s="416" customFormat="1" ht="11.25">
      <c r="A77" s="336" t="s">
        <v>145</v>
      </c>
      <c r="B77" s="335">
        <v>0</v>
      </c>
      <c r="C77" s="251">
        <v>0</v>
      </c>
      <c r="D77" s="251">
        <v>0</v>
      </c>
      <c r="E77" s="251">
        <v>2</v>
      </c>
      <c r="F77" s="251">
        <v>5</v>
      </c>
      <c r="G77" s="251">
        <v>4</v>
      </c>
      <c r="H77" s="251">
        <v>2</v>
      </c>
      <c r="I77" s="251">
        <v>1</v>
      </c>
      <c r="J77" s="251">
        <v>3</v>
      </c>
      <c r="K77" s="251">
        <v>3</v>
      </c>
      <c r="L77" s="337">
        <v>20</v>
      </c>
    </row>
    <row r="78" spans="1:12" s="416" customFormat="1" ht="11.25">
      <c r="A78" s="336" t="s">
        <v>148</v>
      </c>
      <c r="B78" s="335">
        <v>0</v>
      </c>
      <c r="C78" s="251">
        <v>0</v>
      </c>
      <c r="D78" s="251">
        <v>0</v>
      </c>
      <c r="E78" s="251">
        <v>0</v>
      </c>
      <c r="F78" s="251">
        <v>3</v>
      </c>
      <c r="G78" s="251">
        <v>1</v>
      </c>
      <c r="H78" s="251">
        <v>2</v>
      </c>
      <c r="I78" s="251">
        <v>4</v>
      </c>
      <c r="J78" s="251">
        <v>4</v>
      </c>
      <c r="K78" s="251">
        <v>3</v>
      </c>
      <c r="L78" s="337">
        <v>17</v>
      </c>
    </row>
    <row r="79" spans="1:12" s="416" customFormat="1" ht="11.25">
      <c r="A79" s="336" t="s">
        <v>155</v>
      </c>
      <c r="B79" s="335">
        <v>0</v>
      </c>
      <c r="C79" s="251">
        <v>0</v>
      </c>
      <c r="D79" s="251">
        <v>1</v>
      </c>
      <c r="E79" s="251">
        <v>1</v>
      </c>
      <c r="F79" s="251">
        <v>1</v>
      </c>
      <c r="G79" s="251">
        <v>1</v>
      </c>
      <c r="H79" s="251">
        <v>0</v>
      </c>
      <c r="I79" s="251">
        <v>1</v>
      </c>
      <c r="J79" s="251">
        <v>9</v>
      </c>
      <c r="K79" s="251">
        <v>6</v>
      </c>
      <c r="L79" s="337">
        <v>20</v>
      </c>
    </row>
    <row r="80" spans="1:12" s="416" customFormat="1" ht="11.25">
      <c r="A80" s="336" t="s">
        <v>157</v>
      </c>
      <c r="B80" s="335">
        <v>0</v>
      </c>
      <c r="C80" s="251">
        <v>0</v>
      </c>
      <c r="D80" s="251">
        <v>0</v>
      </c>
      <c r="E80" s="251">
        <v>0</v>
      </c>
      <c r="F80" s="251">
        <v>0</v>
      </c>
      <c r="G80" s="251">
        <v>0</v>
      </c>
      <c r="H80" s="251">
        <v>3</v>
      </c>
      <c r="I80" s="251">
        <v>1</v>
      </c>
      <c r="J80" s="251">
        <v>10</v>
      </c>
      <c r="K80" s="251">
        <v>8</v>
      </c>
      <c r="L80" s="337">
        <v>22</v>
      </c>
    </row>
    <row r="81" spans="1:12" s="416" customFormat="1" ht="11.25">
      <c r="A81" s="336" t="s">
        <v>168</v>
      </c>
      <c r="B81" s="335">
        <v>0</v>
      </c>
      <c r="C81" s="251">
        <v>0</v>
      </c>
      <c r="D81" s="251">
        <v>0</v>
      </c>
      <c r="E81" s="251">
        <v>0</v>
      </c>
      <c r="F81" s="251">
        <v>0</v>
      </c>
      <c r="G81" s="251">
        <v>0</v>
      </c>
      <c r="H81" s="251">
        <v>0</v>
      </c>
      <c r="I81" s="251">
        <v>2</v>
      </c>
      <c r="J81" s="251">
        <v>11</v>
      </c>
      <c r="K81" s="251">
        <v>7</v>
      </c>
      <c r="L81" s="337">
        <v>20</v>
      </c>
    </row>
    <row r="82" spans="1:12" s="416" customFormat="1" ht="11.25">
      <c r="A82" s="336" t="s">
        <v>169</v>
      </c>
      <c r="B82" s="335">
        <v>0</v>
      </c>
      <c r="C82" s="251">
        <v>0</v>
      </c>
      <c r="D82" s="251">
        <v>0</v>
      </c>
      <c r="E82" s="251">
        <v>0</v>
      </c>
      <c r="F82" s="251">
        <v>0</v>
      </c>
      <c r="G82" s="251">
        <v>0</v>
      </c>
      <c r="H82" s="251">
        <v>0</v>
      </c>
      <c r="I82" s="251">
        <v>1</v>
      </c>
      <c r="J82" s="251">
        <v>3</v>
      </c>
      <c r="K82" s="251">
        <v>8</v>
      </c>
      <c r="L82" s="337">
        <v>12</v>
      </c>
    </row>
    <row r="83" spans="1:12" s="416" customFormat="1" ht="11.25">
      <c r="A83" s="336" t="s">
        <v>172</v>
      </c>
      <c r="B83" s="335">
        <v>0</v>
      </c>
      <c r="C83" s="251">
        <v>0</v>
      </c>
      <c r="D83" s="251">
        <v>0</v>
      </c>
      <c r="E83" s="251">
        <v>0</v>
      </c>
      <c r="F83" s="251">
        <v>0</v>
      </c>
      <c r="G83" s="251">
        <v>0</v>
      </c>
      <c r="H83" s="251">
        <v>0</v>
      </c>
      <c r="I83" s="251">
        <v>0</v>
      </c>
      <c r="J83" s="251">
        <v>5</v>
      </c>
      <c r="K83" s="251">
        <v>9</v>
      </c>
      <c r="L83" s="337">
        <v>14</v>
      </c>
    </row>
    <row r="84" spans="1:12" s="392" customFormat="1" ht="32.25" customHeight="1">
      <c r="A84" s="393" t="s">
        <v>95</v>
      </c>
      <c r="B84" s="417">
        <f>SUM(B74:B83)</f>
        <v>0</v>
      </c>
      <c r="C84" s="391">
        <f aca="true" t="shared" si="10" ref="C84:L84">SUM(C74:C83)</f>
        <v>0</v>
      </c>
      <c r="D84" s="391">
        <f t="shared" si="10"/>
        <v>1</v>
      </c>
      <c r="E84" s="391">
        <f t="shared" si="10"/>
        <v>3</v>
      </c>
      <c r="F84" s="391">
        <f t="shared" si="10"/>
        <v>21</v>
      </c>
      <c r="G84" s="391">
        <f t="shared" si="10"/>
        <v>17</v>
      </c>
      <c r="H84" s="391">
        <f t="shared" si="10"/>
        <v>19</v>
      </c>
      <c r="I84" s="391">
        <f t="shared" si="10"/>
        <v>21</v>
      </c>
      <c r="J84" s="391">
        <f t="shared" si="10"/>
        <v>91</v>
      </c>
      <c r="K84" s="391">
        <f t="shared" si="10"/>
        <v>86</v>
      </c>
      <c r="L84" s="391">
        <f t="shared" si="10"/>
        <v>259</v>
      </c>
    </row>
    <row r="85" s="416" customFormat="1" ht="11.25"/>
    <row r="86" s="416" customFormat="1" ht="11.25"/>
    <row r="87" spans="1:13" s="355" customFormat="1" ht="42" customHeight="1">
      <c r="A87" s="390" t="s">
        <v>76</v>
      </c>
      <c r="B87" s="489" t="s">
        <v>32</v>
      </c>
      <c r="C87" s="490"/>
      <c r="D87" s="490"/>
      <c r="E87" s="490"/>
      <c r="F87" s="490"/>
      <c r="G87" s="490"/>
      <c r="H87" s="490"/>
      <c r="I87" s="490"/>
      <c r="J87" s="490"/>
      <c r="K87" s="490"/>
      <c r="L87" s="491"/>
      <c r="M87" s="92"/>
    </row>
    <row r="88" spans="1:12" s="388" customFormat="1" ht="51" customHeight="1">
      <c r="A88" s="182" t="s">
        <v>114</v>
      </c>
      <c r="B88" s="415" t="s">
        <v>116</v>
      </c>
      <c r="C88" s="387" t="s">
        <v>117</v>
      </c>
      <c r="D88" s="387" t="s">
        <v>118</v>
      </c>
      <c r="E88" s="387" t="s">
        <v>119</v>
      </c>
      <c r="F88" s="387" t="s">
        <v>120</v>
      </c>
      <c r="G88" s="387" t="s">
        <v>121</v>
      </c>
      <c r="H88" s="387" t="s">
        <v>122</v>
      </c>
      <c r="I88" s="387" t="s">
        <v>123</v>
      </c>
      <c r="J88" s="387" t="s">
        <v>124</v>
      </c>
      <c r="K88" s="387" t="s">
        <v>125</v>
      </c>
      <c r="L88" s="387" t="s">
        <v>414</v>
      </c>
    </row>
    <row r="89" spans="1:12" s="416" customFormat="1" ht="11.25">
      <c r="A89" s="336" t="s">
        <v>362</v>
      </c>
      <c r="B89" s="335">
        <v>0</v>
      </c>
      <c r="C89" s="251">
        <v>0</v>
      </c>
      <c r="D89" s="251">
        <v>0</v>
      </c>
      <c r="E89" s="251">
        <v>0</v>
      </c>
      <c r="F89" s="251">
        <v>6</v>
      </c>
      <c r="G89" s="251">
        <v>2</v>
      </c>
      <c r="H89" s="251">
        <v>0</v>
      </c>
      <c r="I89" s="251">
        <v>0</v>
      </c>
      <c r="J89" s="251">
        <v>9</v>
      </c>
      <c r="K89" s="251">
        <v>14</v>
      </c>
      <c r="L89" s="337">
        <v>31</v>
      </c>
    </row>
    <row r="90" spans="1:12" s="416" customFormat="1" ht="11.25">
      <c r="A90" s="336" t="s">
        <v>363</v>
      </c>
      <c r="B90" s="335">
        <v>0</v>
      </c>
      <c r="C90" s="251">
        <v>0</v>
      </c>
      <c r="D90" s="251">
        <v>0</v>
      </c>
      <c r="E90" s="251">
        <v>0</v>
      </c>
      <c r="F90" s="251">
        <v>0</v>
      </c>
      <c r="G90" s="251">
        <v>0</v>
      </c>
      <c r="H90" s="251">
        <v>0</v>
      </c>
      <c r="I90" s="251">
        <v>0</v>
      </c>
      <c r="J90" s="251">
        <v>12</v>
      </c>
      <c r="K90" s="251">
        <v>10</v>
      </c>
      <c r="L90" s="337">
        <v>22</v>
      </c>
    </row>
    <row r="91" spans="1:12" s="416" customFormat="1" ht="11.25">
      <c r="A91" s="336" t="s">
        <v>365</v>
      </c>
      <c r="B91" s="335">
        <v>0</v>
      </c>
      <c r="C91" s="251">
        <v>0</v>
      </c>
      <c r="D91" s="251">
        <v>0</v>
      </c>
      <c r="E91" s="251">
        <v>0</v>
      </c>
      <c r="F91" s="251">
        <v>0</v>
      </c>
      <c r="G91" s="251">
        <v>0</v>
      </c>
      <c r="H91" s="251">
        <v>2</v>
      </c>
      <c r="I91" s="251">
        <v>0</v>
      </c>
      <c r="J91" s="251">
        <v>17</v>
      </c>
      <c r="K91" s="251">
        <v>16</v>
      </c>
      <c r="L91" s="337">
        <v>35</v>
      </c>
    </row>
    <row r="92" spans="1:12" s="416" customFormat="1" ht="11.25">
      <c r="A92" s="336" t="s">
        <v>96</v>
      </c>
      <c r="B92" s="335">
        <v>4</v>
      </c>
      <c r="C92" s="251">
        <v>1</v>
      </c>
      <c r="D92" s="251">
        <v>7</v>
      </c>
      <c r="E92" s="251">
        <v>11</v>
      </c>
      <c r="F92" s="251">
        <v>14</v>
      </c>
      <c r="G92" s="251">
        <v>14</v>
      </c>
      <c r="H92" s="251">
        <v>26</v>
      </c>
      <c r="I92" s="251">
        <v>21</v>
      </c>
      <c r="J92" s="251">
        <v>57</v>
      </c>
      <c r="K92" s="251">
        <v>65</v>
      </c>
      <c r="L92" s="337">
        <v>220</v>
      </c>
    </row>
    <row r="93" spans="1:12" s="416" customFormat="1" ht="11.25">
      <c r="A93" s="336" t="s">
        <v>368</v>
      </c>
      <c r="B93" s="335">
        <v>0</v>
      </c>
      <c r="C93" s="251">
        <v>0</v>
      </c>
      <c r="D93" s="251">
        <v>0</v>
      </c>
      <c r="E93" s="251">
        <v>0</v>
      </c>
      <c r="F93" s="251">
        <v>0</v>
      </c>
      <c r="G93" s="251">
        <v>0</v>
      </c>
      <c r="H93" s="251">
        <v>0</v>
      </c>
      <c r="I93" s="251">
        <v>0</v>
      </c>
      <c r="J93" s="251">
        <v>6</v>
      </c>
      <c r="K93" s="251">
        <v>4</v>
      </c>
      <c r="L93" s="337">
        <v>10</v>
      </c>
    </row>
    <row r="94" spans="1:12" s="416" customFormat="1" ht="11.25">
      <c r="A94" s="336" t="s">
        <v>371</v>
      </c>
      <c r="B94" s="335">
        <v>0</v>
      </c>
      <c r="C94" s="251">
        <v>0</v>
      </c>
      <c r="D94" s="251">
        <v>0</v>
      </c>
      <c r="E94" s="251">
        <v>0</v>
      </c>
      <c r="F94" s="251">
        <v>0</v>
      </c>
      <c r="G94" s="251">
        <v>0</v>
      </c>
      <c r="H94" s="251">
        <v>0</v>
      </c>
      <c r="I94" s="251">
        <v>0</v>
      </c>
      <c r="J94" s="251">
        <v>3</v>
      </c>
      <c r="K94" s="251">
        <v>7</v>
      </c>
      <c r="L94" s="337">
        <v>10</v>
      </c>
    </row>
    <row r="95" spans="1:12" s="392" customFormat="1" ht="32.25" customHeight="1">
      <c r="A95" s="393" t="s">
        <v>97</v>
      </c>
      <c r="B95" s="417">
        <f>SUM(B89:B94)</f>
        <v>4</v>
      </c>
      <c r="C95" s="391">
        <f aca="true" t="shared" si="11" ref="C95:L95">SUM(C89:C94)</f>
        <v>1</v>
      </c>
      <c r="D95" s="391">
        <f t="shared" si="11"/>
        <v>7</v>
      </c>
      <c r="E95" s="391">
        <f t="shared" si="11"/>
        <v>11</v>
      </c>
      <c r="F95" s="391">
        <f t="shared" si="11"/>
        <v>20</v>
      </c>
      <c r="G95" s="391">
        <f t="shared" si="11"/>
        <v>16</v>
      </c>
      <c r="H95" s="391">
        <f t="shared" si="11"/>
        <v>28</v>
      </c>
      <c r="I95" s="391">
        <f t="shared" si="11"/>
        <v>21</v>
      </c>
      <c r="J95" s="391">
        <f t="shared" si="11"/>
        <v>104</v>
      </c>
      <c r="K95" s="391">
        <f t="shared" si="11"/>
        <v>116</v>
      </c>
      <c r="L95" s="391">
        <f t="shared" si="11"/>
        <v>328</v>
      </c>
    </row>
    <row r="96" s="416" customFormat="1" ht="11.25"/>
    <row r="97" s="416" customFormat="1" ht="11.25"/>
    <row r="98" spans="1:13" s="355" customFormat="1" ht="42" customHeight="1">
      <c r="A98" s="390" t="s">
        <v>76</v>
      </c>
      <c r="B98" s="489" t="s">
        <v>31</v>
      </c>
      <c r="C98" s="490"/>
      <c r="D98" s="490"/>
      <c r="E98" s="490"/>
      <c r="F98" s="490"/>
      <c r="G98" s="490"/>
      <c r="H98" s="490"/>
      <c r="I98" s="490"/>
      <c r="J98" s="490"/>
      <c r="K98" s="490"/>
      <c r="L98" s="491"/>
      <c r="M98" s="92"/>
    </row>
    <row r="99" spans="1:12" s="388" customFormat="1" ht="51" customHeight="1">
      <c r="A99" s="182" t="s">
        <v>114</v>
      </c>
      <c r="B99" s="415" t="s">
        <v>116</v>
      </c>
      <c r="C99" s="387" t="s">
        <v>117</v>
      </c>
      <c r="D99" s="387" t="s">
        <v>118</v>
      </c>
      <c r="E99" s="387" t="s">
        <v>119</v>
      </c>
      <c r="F99" s="387" t="s">
        <v>120</v>
      </c>
      <c r="G99" s="387" t="s">
        <v>121</v>
      </c>
      <c r="H99" s="387" t="s">
        <v>122</v>
      </c>
      <c r="I99" s="387" t="s">
        <v>123</v>
      </c>
      <c r="J99" s="387" t="s">
        <v>124</v>
      </c>
      <c r="K99" s="387" t="s">
        <v>125</v>
      </c>
      <c r="L99" s="387" t="s">
        <v>414</v>
      </c>
    </row>
    <row r="100" spans="1:12" s="416" customFormat="1" ht="11.25">
      <c r="A100" s="336" t="s">
        <v>302</v>
      </c>
      <c r="B100" s="335">
        <v>0</v>
      </c>
      <c r="C100" s="251">
        <v>0</v>
      </c>
      <c r="D100" s="251">
        <v>0</v>
      </c>
      <c r="E100" s="251">
        <v>0</v>
      </c>
      <c r="F100" s="251">
        <v>0</v>
      </c>
      <c r="G100" s="251">
        <v>0</v>
      </c>
      <c r="H100" s="251">
        <v>0</v>
      </c>
      <c r="I100" s="251">
        <v>0</v>
      </c>
      <c r="J100" s="251">
        <v>12</v>
      </c>
      <c r="K100" s="251">
        <v>10</v>
      </c>
      <c r="L100" s="337">
        <v>22</v>
      </c>
    </row>
    <row r="101" spans="1:12" s="416" customFormat="1" ht="11.25">
      <c r="A101" s="336" t="s">
        <v>301</v>
      </c>
      <c r="B101" s="335">
        <v>0</v>
      </c>
      <c r="C101" s="251">
        <v>0</v>
      </c>
      <c r="D101" s="251">
        <v>0</v>
      </c>
      <c r="E101" s="251">
        <v>0</v>
      </c>
      <c r="F101" s="251">
        <v>0</v>
      </c>
      <c r="G101" s="251">
        <v>0</v>
      </c>
      <c r="H101" s="251">
        <v>1</v>
      </c>
      <c r="I101" s="251">
        <v>0</v>
      </c>
      <c r="J101" s="251">
        <v>3</v>
      </c>
      <c r="K101" s="251">
        <v>5</v>
      </c>
      <c r="L101" s="337">
        <v>9</v>
      </c>
    </row>
    <row r="102" spans="1:12" s="416" customFormat="1" ht="11.25">
      <c r="A102" s="336" t="s">
        <v>300</v>
      </c>
      <c r="B102" s="335">
        <v>0</v>
      </c>
      <c r="C102" s="251">
        <v>0</v>
      </c>
      <c r="D102" s="251">
        <v>0</v>
      </c>
      <c r="E102" s="251">
        <v>0</v>
      </c>
      <c r="F102" s="251">
        <v>0</v>
      </c>
      <c r="G102" s="251">
        <v>0</v>
      </c>
      <c r="H102" s="251">
        <v>0</v>
      </c>
      <c r="I102" s="251">
        <v>0</v>
      </c>
      <c r="J102" s="251">
        <v>19</v>
      </c>
      <c r="K102" s="251">
        <v>12</v>
      </c>
      <c r="L102" s="337">
        <v>31</v>
      </c>
    </row>
    <row r="103" spans="1:12" s="416" customFormat="1" ht="11.25">
      <c r="A103" s="336" t="s">
        <v>299</v>
      </c>
      <c r="B103" s="335">
        <v>0</v>
      </c>
      <c r="C103" s="251">
        <v>0</v>
      </c>
      <c r="D103" s="251">
        <v>0</v>
      </c>
      <c r="E103" s="251">
        <v>0</v>
      </c>
      <c r="F103" s="251">
        <v>0</v>
      </c>
      <c r="G103" s="251">
        <v>0</v>
      </c>
      <c r="H103" s="251">
        <v>7</v>
      </c>
      <c r="I103" s="251">
        <v>10</v>
      </c>
      <c r="J103" s="251">
        <v>38</v>
      </c>
      <c r="K103" s="251">
        <v>30</v>
      </c>
      <c r="L103" s="337">
        <v>85</v>
      </c>
    </row>
    <row r="104" spans="1:12" s="416" customFormat="1" ht="11.25">
      <c r="A104" s="336" t="s">
        <v>298</v>
      </c>
      <c r="B104" s="335">
        <v>0</v>
      </c>
      <c r="C104" s="251">
        <v>0</v>
      </c>
      <c r="D104" s="251">
        <v>0</v>
      </c>
      <c r="E104" s="251">
        <v>0</v>
      </c>
      <c r="F104" s="251">
        <v>0</v>
      </c>
      <c r="G104" s="251">
        <v>0</v>
      </c>
      <c r="H104" s="251">
        <v>0</v>
      </c>
      <c r="I104" s="251">
        <v>0</v>
      </c>
      <c r="J104" s="251">
        <v>4</v>
      </c>
      <c r="K104" s="251">
        <v>3</v>
      </c>
      <c r="L104" s="337">
        <v>7</v>
      </c>
    </row>
    <row r="105" spans="1:12" s="416" customFormat="1" ht="11.25">
      <c r="A105" s="336" t="s">
        <v>98</v>
      </c>
      <c r="B105" s="335">
        <v>0</v>
      </c>
      <c r="C105" s="251">
        <v>0</v>
      </c>
      <c r="D105" s="251">
        <v>2</v>
      </c>
      <c r="E105" s="251">
        <v>0</v>
      </c>
      <c r="F105" s="251">
        <v>6</v>
      </c>
      <c r="G105" s="251">
        <v>9</v>
      </c>
      <c r="H105" s="251">
        <v>5</v>
      </c>
      <c r="I105" s="251">
        <v>8</v>
      </c>
      <c r="J105" s="251">
        <v>8</v>
      </c>
      <c r="K105" s="251">
        <v>8</v>
      </c>
      <c r="L105" s="337">
        <v>46</v>
      </c>
    </row>
    <row r="106" spans="1:12" s="416" customFormat="1" ht="11.25">
      <c r="A106" s="336" t="s">
        <v>297</v>
      </c>
      <c r="B106" s="335">
        <v>0</v>
      </c>
      <c r="C106" s="251">
        <v>0</v>
      </c>
      <c r="D106" s="251">
        <v>0</v>
      </c>
      <c r="E106" s="251">
        <v>0</v>
      </c>
      <c r="F106" s="251">
        <v>0</v>
      </c>
      <c r="G106" s="251">
        <v>0</v>
      </c>
      <c r="H106" s="251">
        <v>1</v>
      </c>
      <c r="I106" s="251">
        <v>0</v>
      </c>
      <c r="J106" s="251">
        <v>5</v>
      </c>
      <c r="K106" s="251">
        <v>3</v>
      </c>
      <c r="L106" s="337">
        <f>SUM(B106:K106)</f>
        <v>9</v>
      </c>
    </row>
    <row r="107" spans="1:12" s="392" customFormat="1" ht="32.25" customHeight="1">
      <c r="A107" s="393" t="s">
        <v>99</v>
      </c>
      <c r="B107" s="417">
        <f>SUM(B100:B106)</f>
        <v>0</v>
      </c>
      <c r="C107" s="391">
        <f aca="true" t="shared" si="12" ref="C107:L107">SUM(C100:C106)</f>
        <v>0</v>
      </c>
      <c r="D107" s="391">
        <f t="shared" si="12"/>
        <v>2</v>
      </c>
      <c r="E107" s="391">
        <f t="shared" si="12"/>
        <v>0</v>
      </c>
      <c r="F107" s="391">
        <f t="shared" si="12"/>
        <v>6</v>
      </c>
      <c r="G107" s="391">
        <f t="shared" si="12"/>
        <v>9</v>
      </c>
      <c r="H107" s="391">
        <f t="shared" si="12"/>
        <v>14</v>
      </c>
      <c r="I107" s="391">
        <f t="shared" si="12"/>
        <v>18</v>
      </c>
      <c r="J107" s="391">
        <f t="shared" si="12"/>
        <v>89</v>
      </c>
      <c r="K107" s="391">
        <f t="shared" si="12"/>
        <v>71</v>
      </c>
      <c r="L107" s="391">
        <f t="shared" si="12"/>
        <v>209</v>
      </c>
    </row>
    <row r="108" s="416" customFormat="1" ht="11.25"/>
    <row r="109" s="416" customFormat="1" ht="11.25"/>
    <row r="110" spans="1:13" s="355" customFormat="1" ht="42" customHeight="1">
      <c r="A110" s="390" t="s">
        <v>76</v>
      </c>
      <c r="B110" s="489" t="s">
        <v>30</v>
      </c>
      <c r="C110" s="490"/>
      <c r="D110" s="490"/>
      <c r="E110" s="490"/>
      <c r="F110" s="490"/>
      <c r="G110" s="490"/>
      <c r="H110" s="490"/>
      <c r="I110" s="490"/>
      <c r="J110" s="490"/>
      <c r="K110" s="490"/>
      <c r="L110" s="491"/>
      <c r="M110" s="92"/>
    </row>
    <row r="111" spans="1:12" s="388" customFormat="1" ht="51" customHeight="1">
      <c r="A111" s="182" t="s">
        <v>114</v>
      </c>
      <c r="B111" s="415" t="s">
        <v>116</v>
      </c>
      <c r="C111" s="387" t="s">
        <v>117</v>
      </c>
      <c r="D111" s="387" t="s">
        <v>118</v>
      </c>
      <c r="E111" s="387" t="s">
        <v>119</v>
      </c>
      <c r="F111" s="387" t="s">
        <v>120</v>
      </c>
      <c r="G111" s="387" t="s">
        <v>121</v>
      </c>
      <c r="H111" s="387" t="s">
        <v>122</v>
      </c>
      <c r="I111" s="387" t="s">
        <v>123</v>
      </c>
      <c r="J111" s="387" t="s">
        <v>124</v>
      </c>
      <c r="K111" s="387" t="s">
        <v>125</v>
      </c>
      <c r="L111" s="387" t="s">
        <v>414</v>
      </c>
    </row>
    <row r="112" spans="1:12" s="416" customFormat="1" ht="11.25">
      <c r="A112" s="336" t="s">
        <v>396</v>
      </c>
      <c r="B112" s="335">
        <v>0</v>
      </c>
      <c r="C112" s="251">
        <v>0</v>
      </c>
      <c r="D112" s="251">
        <v>0</v>
      </c>
      <c r="E112" s="251">
        <v>0</v>
      </c>
      <c r="F112" s="251">
        <v>0</v>
      </c>
      <c r="G112" s="251">
        <v>0</v>
      </c>
      <c r="H112" s="251">
        <v>4</v>
      </c>
      <c r="I112" s="251">
        <v>6</v>
      </c>
      <c r="J112" s="251">
        <v>7</v>
      </c>
      <c r="K112" s="251">
        <v>4</v>
      </c>
      <c r="L112" s="252">
        <f>SUM(B112:K112)</f>
        <v>21</v>
      </c>
    </row>
    <row r="113" spans="1:12" s="416" customFormat="1" ht="11.25">
      <c r="A113" s="336" t="s">
        <v>321</v>
      </c>
      <c r="B113" s="335">
        <v>0</v>
      </c>
      <c r="C113" s="251">
        <v>0</v>
      </c>
      <c r="D113" s="251">
        <v>0</v>
      </c>
      <c r="E113" s="251">
        <v>0</v>
      </c>
      <c r="F113" s="251">
        <v>4</v>
      </c>
      <c r="G113" s="251">
        <v>0</v>
      </c>
      <c r="H113" s="251">
        <v>1</v>
      </c>
      <c r="I113" s="251">
        <v>6</v>
      </c>
      <c r="J113" s="251">
        <v>2</v>
      </c>
      <c r="K113" s="251">
        <v>7</v>
      </c>
      <c r="L113" s="252">
        <f>SUM(B113:K113)</f>
        <v>20</v>
      </c>
    </row>
    <row r="114" spans="1:12" s="416" customFormat="1" ht="11.25">
      <c r="A114" s="336" t="s">
        <v>319</v>
      </c>
      <c r="B114" s="335">
        <v>0</v>
      </c>
      <c r="C114" s="251">
        <v>0</v>
      </c>
      <c r="D114" s="251">
        <v>0</v>
      </c>
      <c r="E114" s="251">
        <v>3</v>
      </c>
      <c r="F114" s="251">
        <v>3</v>
      </c>
      <c r="G114" s="251">
        <v>2</v>
      </c>
      <c r="H114" s="251">
        <v>3</v>
      </c>
      <c r="I114" s="251">
        <v>3</v>
      </c>
      <c r="J114" s="251">
        <v>1</v>
      </c>
      <c r="K114" s="251">
        <v>1</v>
      </c>
      <c r="L114" s="252">
        <f>SUM(B114:K114)</f>
        <v>16</v>
      </c>
    </row>
    <row r="115" spans="1:12" s="416" customFormat="1" ht="11.25">
      <c r="A115" s="336" t="s">
        <v>398</v>
      </c>
      <c r="B115" s="335">
        <v>0</v>
      </c>
      <c r="C115" s="251">
        <v>0</v>
      </c>
      <c r="D115" s="251">
        <v>0</v>
      </c>
      <c r="E115" s="251">
        <v>0</v>
      </c>
      <c r="F115" s="251">
        <v>0</v>
      </c>
      <c r="G115" s="251">
        <v>0</v>
      </c>
      <c r="H115" s="251">
        <v>1</v>
      </c>
      <c r="I115" s="251">
        <v>0</v>
      </c>
      <c r="J115" s="251">
        <v>4</v>
      </c>
      <c r="K115" s="251">
        <v>3</v>
      </c>
      <c r="L115" s="252">
        <f>SUM(B115:K115)</f>
        <v>8</v>
      </c>
    </row>
    <row r="116" spans="1:12" s="416" customFormat="1" ht="11.25">
      <c r="A116" s="336" t="s">
        <v>397</v>
      </c>
      <c r="B116" s="335">
        <v>0</v>
      </c>
      <c r="C116" s="251">
        <v>0</v>
      </c>
      <c r="D116" s="251">
        <v>0</v>
      </c>
      <c r="E116" s="251">
        <v>0</v>
      </c>
      <c r="F116" s="251">
        <v>1</v>
      </c>
      <c r="G116" s="251">
        <v>3</v>
      </c>
      <c r="H116" s="251">
        <v>2</v>
      </c>
      <c r="I116" s="251">
        <v>1</v>
      </c>
      <c r="J116" s="251">
        <v>3</v>
      </c>
      <c r="K116" s="251">
        <v>4</v>
      </c>
      <c r="L116" s="252">
        <f>SUM(B116:K116)</f>
        <v>14</v>
      </c>
    </row>
    <row r="117" spans="1:12" s="392" customFormat="1" ht="32.25" customHeight="1">
      <c r="A117" s="393" t="s">
        <v>100</v>
      </c>
      <c r="B117" s="417">
        <f>SUM(B112:B116)</f>
        <v>0</v>
      </c>
      <c r="C117" s="417">
        <f aca="true" t="shared" si="13" ref="C117:L117">SUM(C112:C116)</f>
        <v>0</v>
      </c>
      <c r="D117" s="417">
        <f t="shared" si="13"/>
        <v>0</v>
      </c>
      <c r="E117" s="417">
        <f t="shared" si="13"/>
        <v>3</v>
      </c>
      <c r="F117" s="417">
        <f t="shared" si="13"/>
        <v>8</v>
      </c>
      <c r="G117" s="417">
        <f t="shared" si="13"/>
        <v>5</v>
      </c>
      <c r="H117" s="417">
        <f t="shared" si="13"/>
        <v>11</v>
      </c>
      <c r="I117" s="417">
        <f t="shared" si="13"/>
        <v>16</v>
      </c>
      <c r="J117" s="417">
        <f t="shared" si="13"/>
        <v>17</v>
      </c>
      <c r="K117" s="417">
        <f t="shared" si="13"/>
        <v>19</v>
      </c>
      <c r="L117" s="417">
        <f t="shared" si="13"/>
        <v>79</v>
      </c>
    </row>
    <row r="118" s="416" customFormat="1" ht="11.25"/>
    <row r="119" s="416" customFormat="1" ht="11.25"/>
    <row r="120" spans="1:13" s="355" customFormat="1" ht="42" customHeight="1">
      <c r="A120" s="390" t="s">
        <v>76</v>
      </c>
      <c r="B120" s="489" t="s">
        <v>29</v>
      </c>
      <c r="C120" s="490"/>
      <c r="D120" s="490"/>
      <c r="E120" s="490"/>
      <c r="F120" s="490"/>
      <c r="G120" s="490"/>
      <c r="H120" s="490"/>
      <c r="I120" s="490"/>
      <c r="J120" s="490"/>
      <c r="K120" s="490"/>
      <c r="L120" s="491"/>
      <c r="M120" s="92"/>
    </row>
    <row r="121" spans="1:12" s="388" customFormat="1" ht="51" customHeight="1">
      <c r="A121" s="182" t="s">
        <v>114</v>
      </c>
      <c r="B121" s="415" t="s">
        <v>116</v>
      </c>
      <c r="C121" s="387" t="s">
        <v>117</v>
      </c>
      <c r="D121" s="387" t="s">
        <v>118</v>
      </c>
      <c r="E121" s="387" t="s">
        <v>119</v>
      </c>
      <c r="F121" s="387" t="s">
        <v>120</v>
      </c>
      <c r="G121" s="387" t="s">
        <v>121</v>
      </c>
      <c r="H121" s="387" t="s">
        <v>122</v>
      </c>
      <c r="I121" s="387" t="s">
        <v>123</v>
      </c>
      <c r="J121" s="387" t="s">
        <v>124</v>
      </c>
      <c r="K121" s="387" t="s">
        <v>125</v>
      </c>
      <c r="L121" s="387" t="s">
        <v>414</v>
      </c>
    </row>
    <row r="122" spans="1:12" s="416" customFormat="1" ht="11.25">
      <c r="A122" s="336" t="s">
        <v>101</v>
      </c>
      <c r="B122" s="335">
        <v>0</v>
      </c>
      <c r="C122" s="251">
        <v>0</v>
      </c>
      <c r="D122" s="251">
        <v>0</v>
      </c>
      <c r="E122" s="251">
        <v>0</v>
      </c>
      <c r="F122" s="251">
        <v>7</v>
      </c>
      <c r="G122" s="251">
        <v>4</v>
      </c>
      <c r="H122" s="251">
        <v>11</v>
      </c>
      <c r="I122" s="251">
        <v>6</v>
      </c>
      <c r="J122" s="251">
        <v>24</v>
      </c>
      <c r="K122" s="251">
        <v>17</v>
      </c>
      <c r="L122" s="337">
        <v>69</v>
      </c>
    </row>
    <row r="123" spans="1:12" s="392" customFormat="1" ht="17.25" customHeight="1">
      <c r="A123" s="390" t="s">
        <v>102</v>
      </c>
      <c r="B123" s="417">
        <f>SUM(B122)</f>
        <v>0</v>
      </c>
      <c r="C123" s="391">
        <f aca="true" t="shared" si="14" ref="C123:L123">SUM(C122)</f>
        <v>0</v>
      </c>
      <c r="D123" s="391">
        <f t="shared" si="14"/>
        <v>0</v>
      </c>
      <c r="E123" s="391">
        <f t="shared" si="14"/>
        <v>0</v>
      </c>
      <c r="F123" s="391">
        <f t="shared" si="14"/>
        <v>7</v>
      </c>
      <c r="G123" s="391">
        <f t="shared" si="14"/>
        <v>4</v>
      </c>
      <c r="H123" s="391">
        <f t="shared" si="14"/>
        <v>11</v>
      </c>
      <c r="I123" s="391">
        <f t="shared" si="14"/>
        <v>6</v>
      </c>
      <c r="J123" s="391">
        <f t="shared" si="14"/>
        <v>24</v>
      </c>
      <c r="K123" s="391">
        <f t="shared" si="14"/>
        <v>17</v>
      </c>
      <c r="L123" s="391">
        <f t="shared" si="14"/>
        <v>69</v>
      </c>
    </row>
  </sheetData>
  <mergeCells count="17">
    <mergeCell ref="A3:A4"/>
    <mergeCell ref="B1:L1"/>
    <mergeCell ref="B3:C3"/>
    <mergeCell ref="D3:E3"/>
    <mergeCell ref="F3:G3"/>
    <mergeCell ref="H3:I3"/>
    <mergeCell ref="J3:K3"/>
    <mergeCell ref="A33:L33"/>
    <mergeCell ref="B120:L120"/>
    <mergeCell ref="B72:L72"/>
    <mergeCell ref="B87:L87"/>
    <mergeCell ref="B98:L98"/>
    <mergeCell ref="B110:L110"/>
    <mergeCell ref="B34:L34"/>
    <mergeCell ref="B41:L41"/>
    <mergeCell ref="B48:L48"/>
    <mergeCell ref="B59:L59"/>
  </mergeCells>
  <printOptions horizontalCentered="1"/>
  <pageMargins left="0.3937007874015748" right="0.3937007874015748" top="0.3937007874015748" bottom="0.3937007874015748" header="0.5118110236220472" footer="0.31496062992125984"/>
  <pageSetup horizontalDpi="600" verticalDpi="600" orientation="landscape" paperSize="9" r:id="rId2"/>
  <headerFooter alignWithMargins="0">
    <oddFooter>&amp;C&amp;"7,Normale"&amp;7&amp;P</oddFooter>
  </headerFooter>
  <rowBreaks count="3" manualBreakCount="3">
    <brk id="33" max="255" man="1"/>
    <brk id="86" max="255" man="1"/>
    <brk id="109" max="255" man="1"/>
  </rowBreaks>
  <drawing r:id="rId1"/>
</worksheet>
</file>

<file path=xl/worksheets/sheet12.xml><?xml version="1.0" encoding="utf-8"?>
<worksheet xmlns="http://schemas.openxmlformats.org/spreadsheetml/2006/main" xmlns:r="http://schemas.openxmlformats.org/officeDocument/2006/relationships">
  <dimension ref="A1:H30"/>
  <sheetViews>
    <sheetView workbookViewId="0" topLeftCell="A1">
      <selection activeCell="A30" sqref="A1:C30"/>
    </sheetView>
  </sheetViews>
  <sheetFormatPr defaultColWidth="9.140625" defaultRowHeight="12.75"/>
  <cols>
    <col min="1" max="1" width="23.28125" style="0" customWidth="1"/>
    <col min="2" max="2" width="11.00390625" style="0" customWidth="1"/>
    <col min="3" max="3" width="20.7109375" style="0" customWidth="1"/>
    <col min="5" max="5" width="15.421875" style="0" bestFit="1" customWidth="1"/>
  </cols>
  <sheetData>
    <row r="1" spans="1:3" ht="87.75" customHeight="1">
      <c r="A1" s="1" t="s">
        <v>135</v>
      </c>
      <c r="B1" s="434" t="s">
        <v>434</v>
      </c>
      <c r="C1" s="436"/>
    </row>
    <row r="2" spans="1:3" ht="32.25" customHeight="1">
      <c r="A2" s="97" t="s">
        <v>84</v>
      </c>
      <c r="B2" s="98" t="s">
        <v>77</v>
      </c>
      <c r="C2" s="106" t="s">
        <v>131</v>
      </c>
    </row>
    <row r="3" spans="1:3" ht="12.75">
      <c r="A3" s="105" t="s">
        <v>86</v>
      </c>
      <c r="B3" s="107">
        <v>7</v>
      </c>
      <c r="C3" s="104">
        <f>B3/$B$12*100</f>
        <v>3.571428571428571</v>
      </c>
    </row>
    <row r="4" spans="1:3" ht="12.75">
      <c r="A4" s="105" t="s">
        <v>88</v>
      </c>
      <c r="B4" s="107">
        <v>18</v>
      </c>
      <c r="C4" s="65">
        <f aca="true" t="shared" si="0" ref="C4:C12">B4/$B$12*100</f>
        <v>9.183673469387756</v>
      </c>
    </row>
    <row r="5" spans="1:3" ht="12.75">
      <c r="A5" s="105" t="s">
        <v>90</v>
      </c>
      <c r="B5" s="107">
        <v>16</v>
      </c>
      <c r="C5" s="65">
        <f t="shared" si="0"/>
        <v>8.16326530612245</v>
      </c>
    </row>
    <row r="6" spans="1:3" ht="12.75">
      <c r="A6" s="105" t="s">
        <v>92</v>
      </c>
      <c r="B6" s="107">
        <v>30</v>
      </c>
      <c r="C6" s="65">
        <f t="shared" si="0"/>
        <v>15.306122448979592</v>
      </c>
    </row>
    <row r="7" spans="1:3" ht="12.75">
      <c r="A7" s="105" t="s">
        <v>94</v>
      </c>
      <c r="B7" s="107">
        <v>67</v>
      </c>
      <c r="C7" s="65">
        <f t="shared" si="0"/>
        <v>34.183673469387756</v>
      </c>
    </row>
    <row r="8" spans="1:3" ht="12.75">
      <c r="A8" s="105" t="s">
        <v>96</v>
      </c>
      <c r="B8" s="107">
        <v>13</v>
      </c>
      <c r="C8" s="65">
        <f t="shared" si="0"/>
        <v>6.63265306122449</v>
      </c>
    </row>
    <row r="9" spans="1:3" ht="12.75">
      <c r="A9" s="105" t="s">
        <v>98</v>
      </c>
      <c r="B9" s="107">
        <v>15</v>
      </c>
      <c r="C9" s="65">
        <f t="shared" si="0"/>
        <v>7.653061224489796</v>
      </c>
    </row>
    <row r="10" spans="1:3" ht="12.75">
      <c r="A10" s="105" t="s">
        <v>113</v>
      </c>
      <c r="B10" s="107">
        <v>10</v>
      </c>
      <c r="C10" s="65">
        <f t="shared" si="0"/>
        <v>5.1020408163265305</v>
      </c>
    </row>
    <row r="11" spans="1:3" ht="12.75">
      <c r="A11" s="105" t="s">
        <v>101</v>
      </c>
      <c r="B11" s="107">
        <v>20</v>
      </c>
      <c r="C11" s="65">
        <f t="shared" si="0"/>
        <v>10.204081632653061</v>
      </c>
    </row>
    <row r="12" spans="1:3" ht="25.5" customHeight="1">
      <c r="A12" s="70" t="s">
        <v>78</v>
      </c>
      <c r="B12" s="103">
        <f>SUM(B3:B11)</f>
        <v>196</v>
      </c>
      <c r="C12" s="110">
        <f t="shared" si="0"/>
        <v>100</v>
      </c>
    </row>
    <row r="14" spans="1:7" s="12" customFormat="1" ht="51.75" customHeight="1">
      <c r="A14" s="494" t="s">
        <v>64</v>
      </c>
      <c r="B14" s="494"/>
      <c r="C14" s="494"/>
      <c r="D14" s="11"/>
      <c r="E14" s="10"/>
      <c r="F14" s="11"/>
      <c r="G14" s="11"/>
    </row>
    <row r="15" spans="1:8" s="12" customFormat="1" ht="12">
      <c r="A15" s="80" t="s">
        <v>134</v>
      </c>
      <c r="B15" s="11"/>
      <c r="C15" s="10"/>
      <c r="D15" s="11"/>
      <c r="E15" s="10"/>
      <c r="F15" s="11"/>
      <c r="G15" s="36"/>
      <c r="H15" s="36"/>
    </row>
    <row r="17" spans="1:3" ht="87.75" customHeight="1">
      <c r="A17" s="1" t="s">
        <v>53</v>
      </c>
      <c r="B17" s="434" t="s">
        <v>436</v>
      </c>
      <c r="C17" s="436"/>
    </row>
    <row r="18" spans="1:3" ht="32.25" customHeight="1">
      <c r="A18" s="97" t="s">
        <v>84</v>
      </c>
      <c r="B18" s="98" t="s">
        <v>77</v>
      </c>
      <c r="C18" s="106" t="s">
        <v>131</v>
      </c>
    </row>
    <row r="19" spans="1:3" ht="12.75">
      <c r="A19" s="105" t="s">
        <v>86</v>
      </c>
      <c r="B19" s="107">
        <v>4</v>
      </c>
      <c r="C19" s="104">
        <f>B19/$B$12*100</f>
        <v>2.0408163265306123</v>
      </c>
    </row>
    <row r="20" spans="1:3" ht="12.75">
      <c r="A20" s="105" t="s">
        <v>88</v>
      </c>
      <c r="B20" s="107">
        <v>0</v>
      </c>
      <c r="C20" s="65">
        <f aca="true" t="shared" si="1" ref="C20:C28">B20/$B$12*100</f>
        <v>0</v>
      </c>
    </row>
    <row r="21" spans="1:3" ht="12.75">
      <c r="A21" s="105" t="s">
        <v>90</v>
      </c>
      <c r="B21" s="107">
        <v>2</v>
      </c>
      <c r="C21" s="65">
        <f t="shared" si="1"/>
        <v>1.0204081632653061</v>
      </c>
    </row>
    <row r="22" spans="1:3" ht="12.75">
      <c r="A22" s="105" t="s">
        <v>92</v>
      </c>
      <c r="B22" s="107">
        <v>4</v>
      </c>
      <c r="C22" s="65">
        <f t="shared" si="1"/>
        <v>2.0408163265306123</v>
      </c>
    </row>
    <row r="23" spans="1:3" ht="12.75">
      <c r="A23" s="105" t="s">
        <v>94</v>
      </c>
      <c r="B23" s="107">
        <v>0</v>
      </c>
      <c r="C23" s="65">
        <f t="shared" si="1"/>
        <v>0</v>
      </c>
    </row>
    <row r="24" spans="1:3" ht="12.75">
      <c r="A24" s="105" t="s">
        <v>96</v>
      </c>
      <c r="B24" s="107">
        <v>0</v>
      </c>
      <c r="C24" s="65">
        <f t="shared" si="1"/>
        <v>0</v>
      </c>
    </row>
    <row r="25" spans="1:3" ht="12.75">
      <c r="A25" s="105" t="s">
        <v>98</v>
      </c>
      <c r="B25" s="107">
        <v>0</v>
      </c>
      <c r="C25" s="65">
        <f t="shared" si="1"/>
        <v>0</v>
      </c>
    </row>
    <row r="26" spans="1:3" ht="12.75">
      <c r="A26" s="105" t="s">
        <v>113</v>
      </c>
      <c r="B26" s="107">
        <v>1</v>
      </c>
      <c r="C26" s="65">
        <f t="shared" si="1"/>
        <v>0.5102040816326531</v>
      </c>
    </row>
    <row r="27" spans="1:3" ht="12.75">
      <c r="A27" s="105" t="s">
        <v>101</v>
      </c>
      <c r="B27" s="107"/>
      <c r="C27" s="65">
        <f t="shared" si="1"/>
        <v>0</v>
      </c>
    </row>
    <row r="28" spans="1:3" ht="12.75">
      <c r="A28" s="70" t="s">
        <v>78</v>
      </c>
      <c r="B28" s="103">
        <f>SUM(B19:B27)</f>
        <v>11</v>
      </c>
      <c r="C28" s="110">
        <f t="shared" si="1"/>
        <v>5.612244897959184</v>
      </c>
    </row>
    <row r="30" spans="1:7" s="12" customFormat="1" ht="51.75" customHeight="1">
      <c r="A30" s="494" t="s">
        <v>64</v>
      </c>
      <c r="B30" s="494"/>
      <c r="C30" s="494"/>
      <c r="D30" s="11"/>
      <c r="E30" s="10"/>
      <c r="F30" s="11"/>
      <c r="G30" s="11"/>
    </row>
  </sheetData>
  <mergeCells count="4">
    <mergeCell ref="B1:C1"/>
    <mergeCell ref="A14:C14"/>
    <mergeCell ref="B17:C17"/>
    <mergeCell ref="A30:C30"/>
  </mergeCells>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G47"/>
  <sheetViews>
    <sheetView workbookViewId="0" topLeftCell="A1">
      <selection activeCell="A47" sqref="A1:G47"/>
    </sheetView>
  </sheetViews>
  <sheetFormatPr defaultColWidth="9.140625" defaultRowHeight="12.75"/>
  <cols>
    <col min="1" max="1" width="19.421875" style="3" customWidth="1"/>
    <col min="2" max="2" width="10.140625" style="3" customWidth="1"/>
    <col min="3" max="3" width="10.421875" style="3" bestFit="1" customWidth="1"/>
    <col min="4" max="4" width="9.57421875" style="3" bestFit="1" customWidth="1"/>
    <col min="5" max="5" width="9.140625" style="3" bestFit="1" customWidth="1"/>
    <col min="6" max="6" width="9.140625" style="3" customWidth="1"/>
    <col min="7" max="7" width="13.28125" style="3" customWidth="1"/>
    <col min="8" max="16384" width="9.140625" style="3" customWidth="1"/>
  </cols>
  <sheetData>
    <row r="1" spans="1:7" ht="54.75" customHeight="1">
      <c r="A1" s="1" t="s">
        <v>54</v>
      </c>
      <c r="B1" s="434" t="s">
        <v>476</v>
      </c>
      <c r="C1" s="435"/>
      <c r="D1" s="435"/>
      <c r="E1" s="435"/>
      <c r="F1" s="435"/>
      <c r="G1" s="436"/>
    </row>
    <row r="3" spans="1:7" ht="65.25" customHeight="1">
      <c r="A3" s="495" t="s">
        <v>84</v>
      </c>
      <c r="B3" s="505" t="s">
        <v>72</v>
      </c>
      <c r="C3" s="506"/>
      <c r="D3" s="506"/>
      <c r="E3" s="507"/>
      <c r="F3" s="501" t="s">
        <v>73</v>
      </c>
      <c r="G3" s="503" t="s">
        <v>132</v>
      </c>
    </row>
    <row r="4" spans="1:7" ht="44.25" customHeight="1">
      <c r="A4" s="495"/>
      <c r="B4" s="360" t="s">
        <v>81</v>
      </c>
      <c r="C4" s="361" t="s">
        <v>463</v>
      </c>
      <c r="D4" s="357" t="s">
        <v>82</v>
      </c>
      <c r="E4" s="359" t="s">
        <v>464</v>
      </c>
      <c r="F4" s="502"/>
      <c r="G4" s="504"/>
    </row>
    <row r="5" spans="1:7" ht="12.75">
      <c r="A5" s="371" t="s">
        <v>86</v>
      </c>
      <c r="B5" s="364">
        <v>49</v>
      </c>
      <c r="C5" s="365">
        <f>B5</f>
        <v>49</v>
      </c>
      <c r="D5" s="364">
        <v>41</v>
      </c>
      <c r="E5" s="365">
        <f>D5</f>
        <v>41</v>
      </c>
      <c r="F5" s="374">
        <f aca="true" t="shared" si="0" ref="F5:F14">B5+D5</f>
        <v>90</v>
      </c>
      <c r="G5" s="375">
        <f>F5/$F$14*100</f>
        <v>4.912663755458515</v>
      </c>
    </row>
    <row r="6" spans="1:7" ht="12.75">
      <c r="A6" s="372" t="s">
        <v>88</v>
      </c>
      <c r="B6" s="366">
        <v>97</v>
      </c>
      <c r="C6" s="367">
        <f>B6/F6*100</f>
        <v>59.14634146341463</v>
      </c>
      <c r="D6" s="366">
        <v>67</v>
      </c>
      <c r="E6" s="367">
        <f>D6/F6*100</f>
        <v>40.853658536585364</v>
      </c>
      <c r="F6" s="370">
        <f t="shared" si="0"/>
        <v>164</v>
      </c>
      <c r="G6" s="66">
        <f aca="true" t="shared" si="1" ref="G6:G14">F6/$F$14*100</f>
        <v>8.951965065502183</v>
      </c>
    </row>
    <row r="7" spans="1:7" ht="12.75">
      <c r="A7" s="372" t="s">
        <v>115</v>
      </c>
      <c r="B7" s="366">
        <v>107</v>
      </c>
      <c r="C7" s="367">
        <f aca="true" t="shared" si="2" ref="C7:C14">B7/F7*100</f>
        <v>50.71090047393365</v>
      </c>
      <c r="D7" s="366">
        <v>104</v>
      </c>
      <c r="E7" s="367">
        <f aca="true" t="shared" si="3" ref="E7:E14">D7/F7*100</f>
        <v>49.28909952606635</v>
      </c>
      <c r="F7" s="370">
        <f t="shared" si="0"/>
        <v>211</v>
      </c>
      <c r="G7" s="66">
        <f t="shared" si="1"/>
        <v>11.517467248908297</v>
      </c>
    </row>
    <row r="8" spans="1:7" ht="12.75">
      <c r="A8" s="372" t="s">
        <v>92</v>
      </c>
      <c r="B8" s="366">
        <v>217</v>
      </c>
      <c r="C8" s="367">
        <f t="shared" si="2"/>
        <v>52.926829268292686</v>
      </c>
      <c r="D8" s="366">
        <v>193</v>
      </c>
      <c r="E8" s="367">
        <f t="shared" si="3"/>
        <v>47.073170731707314</v>
      </c>
      <c r="F8" s="370">
        <f t="shared" si="0"/>
        <v>410</v>
      </c>
      <c r="G8" s="66">
        <f t="shared" si="1"/>
        <v>22.37991266375546</v>
      </c>
    </row>
    <row r="9" spans="1:7" ht="12.75">
      <c r="A9" s="372" t="s">
        <v>94</v>
      </c>
      <c r="B9" s="366">
        <v>339</v>
      </c>
      <c r="C9" s="367">
        <f t="shared" si="2"/>
        <v>57.26351351351351</v>
      </c>
      <c r="D9" s="366">
        <v>253</v>
      </c>
      <c r="E9" s="367">
        <f t="shared" si="3"/>
        <v>42.736486486486484</v>
      </c>
      <c r="F9" s="370">
        <f t="shared" si="0"/>
        <v>592</v>
      </c>
      <c r="G9" s="66">
        <f t="shared" si="1"/>
        <v>32.314410480349345</v>
      </c>
    </row>
    <row r="10" spans="1:7" ht="12.75">
      <c r="A10" s="372" t="s">
        <v>96</v>
      </c>
      <c r="B10" s="366">
        <v>46</v>
      </c>
      <c r="C10" s="367">
        <f t="shared" si="2"/>
        <v>55.42168674698795</v>
      </c>
      <c r="D10" s="366">
        <v>37</v>
      </c>
      <c r="E10" s="367">
        <f t="shared" si="3"/>
        <v>44.57831325301205</v>
      </c>
      <c r="F10" s="370">
        <f t="shared" si="0"/>
        <v>83</v>
      </c>
      <c r="G10" s="66">
        <f t="shared" si="1"/>
        <v>4.53056768558952</v>
      </c>
    </row>
    <row r="11" spans="1:7" ht="12.75">
      <c r="A11" s="372" t="s">
        <v>98</v>
      </c>
      <c r="B11" s="366">
        <v>59</v>
      </c>
      <c r="C11" s="367">
        <f t="shared" si="2"/>
        <v>53.63636363636364</v>
      </c>
      <c r="D11" s="366">
        <v>51</v>
      </c>
      <c r="E11" s="367">
        <f t="shared" si="3"/>
        <v>46.36363636363636</v>
      </c>
      <c r="F11" s="370">
        <f t="shared" si="0"/>
        <v>110</v>
      </c>
      <c r="G11" s="66">
        <f t="shared" si="1"/>
        <v>6.004366812227074</v>
      </c>
    </row>
    <row r="12" spans="1:7" ht="12.75">
      <c r="A12" s="372" t="s">
        <v>113</v>
      </c>
      <c r="B12" s="366">
        <v>58</v>
      </c>
      <c r="C12" s="367">
        <f t="shared" si="2"/>
        <v>54.71698113207547</v>
      </c>
      <c r="D12" s="366">
        <v>48</v>
      </c>
      <c r="E12" s="367">
        <f t="shared" si="3"/>
        <v>45.28301886792453</v>
      </c>
      <c r="F12" s="370">
        <f t="shared" si="0"/>
        <v>106</v>
      </c>
      <c r="G12" s="66">
        <f t="shared" si="1"/>
        <v>5.786026200873363</v>
      </c>
    </row>
    <row r="13" spans="1:7" ht="12.75">
      <c r="A13" s="373" t="s">
        <v>101</v>
      </c>
      <c r="B13" s="368">
        <v>34</v>
      </c>
      <c r="C13" s="369">
        <f t="shared" si="2"/>
        <v>51.515151515151516</v>
      </c>
      <c r="D13" s="368">
        <v>32</v>
      </c>
      <c r="E13" s="369">
        <f t="shared" si="3"/>
        <v>48.484848484848484</v>
      </c>
      <c r="F13" s="376">
        <f t="shared" si="0"/>
        <v>66</v>
      </c>
      <c r="G13" s="377">
        <f t="shared" si="1"/>
        <v>3.602620087336245</v>
      </c>
    </row>
    <row r="14" spans="1:7" s="55" customFormat="1" ht="21.75" customHeight="1">
      <c r="A14" s="70" t="s">
        <v>78</v>
      </c>
      <c r="B14" s="362">
        <f>SUM(B5:B13)</f>
        <v>1006</v>
      </c>
      <c r="C14" s="363">
        <f t="shared" si="2"/>
        <v>54.91266375545851</v>
      </c>
      <c r="D14" s="358">
        <f>SUM(D5:D13)</f>
        <v>826</v>
      </c>
      <c r="E14" s="109">
        <f t="shared" si="3"/>
        <v>45.08733624454149</v>
      </c>
      <c r="F14" s="108">
        <f t="shared" si="0"/>
        <v>1832</v>
      </c>
      <c r="G14" s="109">
        <f t="shared" si="1"/>
        <v>100</v>
      </c>
    </row>
    <row r="16" spans="1:7" ht="39" customHeight="1">
      <c r="A16" s="476" t="s">
        <v>64</v>
      </c>
      <c r="B16" s="476"/>
      <c r="C16" s="476"/>
      <c r="D16" s="476"/>
      <c r="E16" s="476"/>
      <c r="F16" s="476"/>
      <c r="G16" s="476"/>
    </row>
    <row r="17" spans="1:7" ht="46.5" customHeight="1">
      <c r="A17" s="111"/>
      <c r="B17" s="111"/>
      <c r="C17" s="111"/>
      <c r="D17" s="111"/>
      <c r="E17" s="111"/>
      <c r="F17" s="111"/>
      <c r="G17" s="111"/>
    </row>
    <row r="18" spans="1:7" ht="46.5" customHeight="1">
      <c r="A18" s="1" t="s">
        <v>465</v>
      </c>
      <c r="B18" s="434" t="s">
        <v>439</v>
      </c>
      <c r="C18" s="435"/>
      <c r="D18" s="435"/>
      <c r="E18" s="435"/>
      <c r="F18" s="435"/>
      <c r="G18" s="436"/>
    </row>
    <row r="20" spans="1:7" ht="24.75" customHeight="1">
      <c r="A20" s="496" t="s">
        <v>84</v>
      </c>
      <c r="B20" s="498" t="s">
        <v>438</v>
      </c>
      <c r="C20" s="499"/>
      <c r="D20" s="499"/>
      <c r="E20" s="500"/>
      <c r="F20" s="501" t="s">
        <v>73</v>
      </c>
      <c r="G20" s="503" t="s">
        <v>132</v>
      </c>
    </row>
    <row r="21" spans="1:7" ht="44.25" customHeight="1">
      <c r="A21" s="497"/>
      <c r="B21" s="356" t="s">
        <v>81</v>
      </c>
      <c r="C21" s="359" t="s">
        <v>467</v>
      </c>
      <c r="D21" s="357" t="s">
        <v>82</v>
      </c>
      <c r="E21" s="359" t="s">
        <v>468</v>
      </c>
      <c r="F21" s="502"/>
      <c r="G21" s="504"/>
    </row>
    <row r="22" spans="1:7" ht="12.75">
      <c r="A22" s="371" t="s">
        <v>86</v>
      </c>
      <c r="B22" s="364">
        <v>0</v>
      </c>
      <c r="C22" s="365">
        <v>0</v>
      </c>
      <c r="D22" s="364">
        <v>0</v>
      </c>
      <c r="E22" s="365">
        <v>0</v>
      </c>
      <c r="F22" s="374">
        <f>B22+D22</f>
        <v>0</v>
      </c>
      <c r="G22" s="375">
        <f>F22/$F$31*100</f>
        <v>0</v>
      </c>
    </row>
    <row r="23" spans="1:7" ht="12.75">
      <c r="A23" s="372" t="s">
        <v>88</v>
      </c>
      <c r="B23" s="366">
        <v>1</v>
      </c>
      <c r="C23" s="367">
        <f aca="true" t="shared" si="4" ref="C23:C31">B23/F23*100</f>
        <v>100</v>
      </c>
      <c r="D23" s="366">
        <v>0</v>
      </c>
      <c r="E23" s="367">
        <v>0</v>
      </c>
      <c r="F23" s="370">
        <f aca="true" t="shared" si="5" ref="F23:F31">B23+D23</f>
        <v>1</v>
      </c>
      <c r="G23" s="66">
        <f aca="true" t="shared" si="6" ref="G23:G31">F23/$F$31*100</f>
        <v>9.090909090909092</v>
      </c>
    </row>
    <row r="24" spans="1:7" ht="12.75">
      <c r="A24" s="372" t="s">
        <v>115</v>
      </c>
      <c r="B24" s="366">
        <v>2</v>
      </c>
      <c r="C24" s="367">
        <f t="shared" si="4"/>
        <v>50</v>
      </c>
      <c r="D24" s="366">
        <v>2</v>
      </c>
      <c r="E24" s="367">
        <f>D24/F24*100</f>
        <v>50</v>
      </c>
      <c r="F24" s="370">
        <f t="shared" si="5"/>
        <v>4</v>
      </c>
      <c r="G24" s="66">
        <f t="shared" si="6"/>
        <v>36.36363636363637</v>
      </c>
    </row>
    <row r="25" spans="1:7" ht="12.75">
      <c r="A25" s="372" t="s">
        <v>92</v>
      </c>
      <c r="B25" s="366">
        <v>2</v>
      </c>
      <c r="C25" s="367">
        <f t="shared" si="4"/>
        <v>100</v>
      </c>
      <c r="D25" s="366">
        <v>0</v>
      </c>
      <c r="E25" s="367">
        <f aca="true" t="shared" si="7" ref="E25:E31">D25/F25*100</f>
        <v>0</v>
      </c>
      <c r="F25" s="370">
        <f t="shared" si="5"/>
        <v>2</v>
      </c>
      <c r="G25" s="66">
        <f t="shared" si="6"/>
        <v>18.181818181818183</v>
      </c>
    </row>
    <row r="26" spans="1:7" ht="12.75">
      <c r="A26" s="372" t="s">
        <v>94</v>
      </c>
      <c r="B26" s="366">
        <v>2</v>
      </c>
      <c r="C26" s="367">
        <f t="shared" si="4"/>
        <v>50</v>
      </c>
      <c r="D26" s="366">
        <v>2</v>
      </c>
      <c r="E26" s="367">
        <f t="shared" si="7"/>
        <v>50</v>
      </c>
      <c r="F26" s="370">
        <f t="shared" si="5"/>
        <v>4</v>
      </c>
      <c r="G26" s="66">
        <f t="shared" si="6"/>
        <v>36.36363636363637</v>
      </c>
    </row>
    <row r="27" spans="1:7" ht="12.75">
      <c r="A27" s="372" t="s">
        <v>96</v>
      </c>
      <c r="B27" s="366">
        <v>0</v>
      </c>
      <c r="C27" s="367">
        <v>0</v>
      </c>
      <c r="D27" s="366">
        <v>0</v>
      </c>
      <c r="E27" s="367">
        <v>0</v>
      </c>
      <c r="F27" s="370">
        <f t="shared" si="5"/>
        <v>0</v>
      </c>
      <c r="G27" s="66">
        <f t="shared" si="6"/>
        <v>0</v>
      </c>
    </row>
    <row r="28" spans="1:7" ht="12.75">
      <c r="A28" s="372" t="s">
        <v>98</v>
      </c>
      <c r="B28" s="366">
        <v>0</v>
      </c>
      <c r="C28" s="367">
        <v>0</v>
      </c>
      <c r="D28" s="366">
        <v>0</v>
      </c>
      <c r="E28" s="367">
        <v>0</v>
      </c>
      <c r="F28" s="370">
        <f t="shared" si="5"/>
        <v>0</v>
      </c>
      <c r="G28" s="66">
        <f t="shared" si="6"/>
        <v>0</v>
      </c>
    </row>
    <row r="29" spans="1:7" ht="12.75">
      <c r="A29" s="372" t="s">
        <v>113</v>
      </c>
      <c r="B29" s="366">
        <v>0</v>
      </c>
      <c r="C29" s="367">
        <v>0</v>
      </c>
      <c r="D29" s="366">
        <v>0</v>
      </c>
      <c r="E29" s="367">
        <v>0</v>
      </c>
      <c r="F29" s="370">
        <f t="shared" si="5"/>
        <v>0</v>
      </c>
      <c r="G29" s="66">
        <f t="shared" si="6"/>
        <v>0</v>
      </c>
    </row>
    <row r="30" spans="1:7" ht="12.75">
      <c r="A30" s="373" t="s">
        <v>101</v>
      </c>
      <c r="B30" s="368">
        <v>0</v>
      </c>
      <c r="C30" s="369">
        <v>0</v>
      </c>
      <c r="D30" s="368">
        <v>0</v>
      </c>
      <c r="E30" s="369">
        <v>0</v>
      </c>
      <c r="F30" s="376">
        <f t="shared" si="5"/>
        <v>0</v>
      </c>
      <c r="G30" s="377">
        <f t="shared" si="6"/>
        <v>0</v>
      </c>
    </row>
    <row r="31" spans="1:7" ht="26.25" customHeight="1">
      <c r="A31" s="70" t="s">
        <v>78</v>
      </c>
      <c r="B31" s="362">
        <f>SUM(B22:B30)</f>
        <v>7</v>
      </c>
      <c r="C31" s="363">
        <f t="shared" si="4"/>
        <v>63.63636363636363</v>
      </c>
      <c r="D31" s="358">
        <f>SUM(D22:D30)</f>
        <v>4</v>
      </c>
      <c r="E31" s="109">
        <f t="shared" si="7"/>
        <v>36.36363636363637</v>
      </c>
      <c r="F31" s="108">
        <f t="shared" si="5"/>
        <v>11</v>
      </c>
      <c r="G31" s="109">
        <f t="shared" si="6"/>
        <v>100</v>
      </c>
    </row>
    <row r="34" spans="1:7" ht="46.5" customHeight="1">
      <c r="A34" s="1" t="s">
        <v>466</v>
      </c>
      <c r="B34" s="434" t="s">
        <v>435</v>
      </c>
      <c r="C34" s="435"/>
      <c r="D34" s="435"/>
      <c r="E34" s="435"/>
      <c r="F34" s="435"/>
      <c r="G34" s="436"/>
    </row>
    <row r="36" spans="1:7" ht="24.75" customHeight="1">
      <c r="A36" s="496" t="s">
        <v>84</v>
      </c>
      <c r="B36" s="498" t="s">
        <v>477</v>
      </c>
      <c r="C36" s="499"/>
      <c r="D36" s="499"/>
      <c r="E36" s="500"/>
      <c r="F36" s="501" t="s">
        <v>73</v>
      </c>
      <c r="G36" s="503" t="s">
        <v>132</v>
      </c>
    </row>
    <row r="37" spans="1:7" ht="44.25" customHeight="1">
      <c r="A37" s="497"/>
      <c r="B37" s="356" t="s">
        <v>81</v>
      </c>
      <c r="C37" s="359" t="s">
        <v>469</v>
      </c>
      <c r="D37" s="357" t="s">
        <v>82</v>
      </c>
      <c r="E37" s="359" t="s">
        <v>470</v>
      </c>
      <c r="F37" s="502"/>
      <c r="G37" s="504"/>
    </row>
    <row r="38" spans="1:7" ht="12.75">
      <c r="A38" s="371" t="s">
        <v>86</v>
      </c>
      <c r="B38" s="364">
        <v>0</v>
      </c>
      <c r="C38" s="365">
        <v>0</v>
      </c>
      <c r="D38" s="364">
        <v>0</v>
      </c>
      <c r="E38" s="365">
        <v>0</v>
      </c>
      <c r="F38" s="374">
        <f>B38+D38</f>
        <v>0</v>
      </c>
      <c r="G38" s="375">
        <f>F38/$F$47*100</f>
        <v>0</v>
      </c>
    </row>
    <row r="39" spans="1:7" ht="12.75">
      <c r="A39" s="372" t="s">
        <v>88</v>
      </c>
      <c r="B39" s="366">
        <v>2</v>
      </c>
      <c r="C39" s="367">
        <f>B39/F39*100</f>
        <v>100</v>
      </c>
      <c r="D39" s="366">
        <v>0</v>
      </c>
      <c r="E39" s="367">
        <v>0</v>
      </c>
      <c r="F39" s="370">
        <f aca="true" t="shared" si="8" ref="F39:F47">B39+D39</f>
        <v>2</v>
      </c>
      <c r="G39" s="66">
        <f aca="true" t="shared" si="9" ref="G39:G47">F39/$F$47*100</f>
        <v>100</v>
      </c>
    </row>
    <row r="40" spans="1:7" ht="12.75">
      <c r="A40" s="372" t="s">
        <v>115</v>
      </c>
      <c r="B40" s="366">
        <v>0</v>
      </c>
      <c r="C40" s="367">
        <v>0</v>
      </c>
      <c r="D40" s="366">
        <v>0</v>
      </c>
      <c r="E40" s="367">
        <v>0</v>
      </c>
      <c r="F40" s="370">
        <f t="shared" si="8"/>
        <v>0</v>
      </c>
      <c r="G40" s="66">
        <f t="shared" si="9"/>
        <v>0</v>
      </c>
    </row>
    <row r="41" spans="1:7" ht="12.75">
      <c r="A41" s="372" t="s">
        <v>92</v>
      </c>
      <c r="B41" s="366">
        <v>0</v>
      </c>
      <c r="C41" s="367">
        <v>0</v>
      </c>
      <c r="D41" s="366">
        <v>0</v>
      </c>
      <c r="E41" s="367">
        <v>0</v>
      </c>
      <c r="F41" s="370">
        <f t="shared" si="8"/>
        <v>0</v>
      </c>
      <c r="G41" s="66">
        <f t="shared" si="9"/>
        <v>0</v>
      </c>
    </row>
    <row r="42" spans="1:7" ht="12.75">
      <c r="A42" s="372" t="s">
        <v>94</v>
      </c>
      <c r="B42" s="366">
        <v>0</v>
      </c>
      <c r="C42" s="367">
        <v>0</v>
      </c>
      <c r="D42" s="366">
        <v>0</v>
      </c>
      <c r="E42" s="367">
        <v>0</v>
      </c>
      <c r="F42" s="370">
        <f t="shared" si="8"/>
        <v>0</v>
      </c>
      <c r="G42" s="66">
        <f t="shared" si="9"/>
        <v>0</v>
      </c>
    </row>
    <row r="43" spans="1:7" ht="12.75">
      <c r="A43" s="372" t="s">
        <v>96</v>
      </c>
      <c r="B43" s="366">
        <v>0</v>
      </c>
      <c r="C43" s="367">
        <v>0</v>
      </c>
      <c r="D43" s="366">
        <v>0</v>
      </c>
      <c r="E43" s="367">
        <v>0</v>
      </c>
      <c r="F43" s="370">
        <f t="shared" si="8"/>
        <v>0</v>
      </c>
      <c r="G43" s="66">
        <f t="shared" si="9"/>
        <v>0</v>
      </c>
    </row>
    <row r="44" spans="1:7" ht="12.75">
      <c r="A44" s="372" t="s">
        <v>98</v>
      </c>
      <c r="B44" s="366">
        <v>0</v>
      </c>
      <c r="C44" s="367">
        <v>0</v>
      </c>
      <c r="D44" s="366">
        <v>0</v>
      </c>
      <c r="E44" s="367">
        <v>0</v>
      </c>
      <c r="F44" s="370">
        <f t="shared" si="8"/>
        <v>0</v>
      </c>
      <c r="G44" s="66">
        <f t="shared" si="9"/>
        <v>0</v>
      </c>
    </row>
    <row r="45" spans="1:7" ht="12.75">
      <c r="A45" s="372" t="s">
        <v>113</v>
      </c>
      <c r="B45" s="366">
        <v>0</v>
      </c>
      <c r="C45" s="367">
        <v>0</v>
      </c>
      <c r="D45" s="366">
        <v>0</v>
      </c>
      <c r="E45" s="367">
        <v>0</v>
      </c>
      <c r="F45" s="370">
        <f t="shared" si="8"/>
        <v>0</v>
      </c>
      <c r="G45" s="66">
        <f t="shared" si="9"/>
        <v>0</v>
      </c>
    </row>
    <row r="46" spans="1:7" ht="12.75">
      <c r="A46" s="373" t="s">
        <v>101</v>
      </c>
      <c r="B46" s="368">
        <v>0</v>
      </c>
      <c r="C46" s="369">
        <v>0</v>
      </c>
      <c r="D46" s="368">
        <v>0</v>
      </c>
      <c r="E46" s="369">
        <v>0</v>
      </c>
      <c r="F46" s="376">
        <f t="shared" si="8"/>
        <v>0</v>
      </c>
      <c r="G46" s="377">
        <f t="shared" si="9"/>
        <v>0</v>
      </c>
    </row>
    <row r="47" spans="1:7" ht="26.25" customHeight="1">
      <c r="A47" s="70" t="s">
        <v>78</v>
      </c>
      <c r="B47" s="362">
        <f>SUM(B38:B46)</f>
        <v>2</v>
      </c>
      <c r="C47" s="363">
        <f>B47/F47*100</f>
        <v>100</v>
      </c>
      <c r="D47" s="358">
        <f>SUM(D38:D46)</f>
        <v>0</v>
      </c>
      <c r="E47" s="109">
        <f>D47/F47*100</f>
        <v>0</v>
      </c>
      <c r="F47" s="108">
        <f t="shared" si="8"/>
        <v>2</v>
      </c>
      <c r="G47" s="109">
        <f t="shared" si="9"/>
        <v>100</v>
      </c>
    </row>
  </sheetData>
  <sheetProtection password="EFAE" sheet="1" objects="1" scenarios="1"/>
  <mergeCells count="16">
    <mergeCell ref="A16:G16"/>
    <mergeCell ref="A36:A37"/>
    <mergeCell ref="B36:E36"/>
    <mergeCell ref="F36:F37"/>
    <mergeCell ref="B34:G34"/>
    <mergeCell ref="G36:G37"/>
    <mergeCell ref="A3:A4"/>
    <mergeCell ref="B1:G1"/>
    <mergeCell ref="A20:A21"/>
    <mergeCell ref="B20:E20"/>
    <mergeCell ref="F20:F21"/>
    <mergeCell ref="G20:G21"/>
    <mergeCell ref="B18:G18"/>
    <mergeCell ref="B3:E3"/>
    <mergeCell ref="G3:G4"/>
    <mergeCell ref="F3:F4"/>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Y843"/>
  <sheetViews>
    <sheetView workbookViewId="0" topLeftCell="A1">
      <selection activeCell="A286" sqref="A1:L286"/>
    </sheetView>
  </sheetViews>
  <sheetFormatPr defaultColWidth="9.140625" defaultRowHeight="12.75"/>
  <cols>
    <col min="1" max="1" width="21.8515625" style="13" customWidth="1"/>
    <col min="2" max="2" width="9.7109375" style="5" customWidth="1"/>
    <col min="3" max="3" width="9.28125" style="5" customWidth="1"/>
    <col min="4" max="4" width="9.00390625" style="5" bestFit="1" customWidth="1"/>
    <col min="5" max="5" width="9.8515625" style="5" customWidth="1"/>
    <col min="6" max="6" width="11.00390625" style="5" customWidth="1"/>
    <col min="7" max="7" width="9.421875" style="5" customWidth="1"/>
    <col min="8" max="8" width="10.8515625" style="5" bestFit="1" customWidth="1"/>
    <col min="9" max="9" width="9.421875" style="143" bestFit="1" customWidth="1"/>
    <col min="10" max="10" width="9.28125" style="143" customWidth="1"/>
    <col min="11" max="11" width="8.8515625" style="143" customWidth="1"/>
    <col min="12" max="12" width="9.57421875" style="143" customWidth="1"/>
    <col min="13" max="25" width="9.140625" style="143" customWidth="1"/>
    <col min="26" max="16384" width="9.140625" style="5" customWidth="1"/>
  </cols>
  <sheetData>
    <row r="1" spans="1:25" s="118" customFormat="1" ht="40.5" customHeight="1">
      <c r="A1" s="1" t="s">
        <v>79</v>
      </c>
      <c r="B1" s="455" t="s">
        <v>456</v>
      </c>
      <c r="C1" s="455"/>
      <c r="D1" s="455"/>
      <c r="E1" s="455"/>
      <c r="F1" s="455"/>
      <c r="G1" s="455"/>
      <c r="H1" s="455"/>
      <c r="I1" s="455"/>
      <c r="J1" s="455"/>
      <c r="K1" s="455"/>
      <c r="L1" s="455"/>
      <c r="M1" s="141"/>
      <c r="N1" s="141"/>
      <c r="O1" s="141"/>
      <c r="P1" s="141"/>
      <c r="Q1" s="141"/>
      <c r="R1" s="141"/>
      <c r="S1" s="141"/>
      <c r="T1" s="141"/>
      <c r="U1" s="141"/>
      <c r="V1" s="141"/>
      <c r="W1" s="141"/>
      <c r="X1" s="141"/>
      <c r="Y1" s="141"/>
    </row>
    <row r="2" spans="1:25" ht="7.5" customHeight="1">
      <c r="A2" s="4"/>
      <c r="C2" s="6"/>
      <c r="E2" s="6"/>
      <c r="H2" s="7"/>
      <c r="I2" s="142"/>
      <c r="J2" s="142"/>
      <c r="K2" s="142"/>
      <c r="L2" s="142"/>
      <c r="M2" s="142"/>
      <c r="N2" s="142"/>
      <c r="O2" s="142"/>
      <c r="P2" s="142"/>
      <c r="Q2" s="142"/>
      <c r="R2" s="142"/>
      <c r="S2" s="142"/>
      <c r="T2" s="142"/>
      <c r="U2" s="142"/>
      <c r="V2" s="142"/>
      <c r="W2" s="142"/>
      <c r="X2" s="142"/>
      <c r="Y2" s="142"/>
    </row>
    <row r="3" spans="1:12" s="51" customFormat="1" ht="25.5" customHeight="1">
      <c r="A3" s="456" t="s">
        <v>84</v>
      </c>
      <c r="B3" s="448" t="s">
        <v>81</v>
      </c>
      <c r="C3" s="448"/>
      <c r="D3" s="448" t="s">
        <v>82</v>
      </c>
      <c r="E3" s="448"/>
      <c r="F3" s="448" t="s">
        <v>83</v>
      </c>
      <c r="G3" s="448" t="s">
        <v>181</v>
      </c>
      <c r="H3" s="437" t="s">
        <v>307</v>
      </c>
      <c r="I3" s="430" t="s">
        <v>332</v>
      </c>
      <c r="J3" s="430" t="s">
        <v>333</v>
      </c>
      <c r="K3" s="440" t="s">
        <v>334</v>
      </c>
      <c r="L3" s="430" t="s">
        <v>342</v>
      </c>
    </row>
    <row r="4" spans="1:12" s="51" customFormat="1" ht="50.25" customHeight="1">
      <c r="A4" s="456"/>
      <c r="B4" s="119" t="s">
        <v>85</v>
      </c>
      <c r="C4" s="120" t="s">
        <v>66</v>
      </c>
      <c r="D4" s="119" t="s">
        <v>85</v>
      </c>
      <c r="E4" s="120" t="s">
        <v>66</v>
      </c>
      <c r="F4" s="448"/>
      <c r="G4" s="448"/>
      <c r="H4" s="437"/>
      <c r="I4" s="430"/>
      <c r="J4" s="430"/>
      <c r="K4" s="440"/>
      <c r="L4" s="430"/>
    </row>
    <row r="5" spans="1:12" s="51" customFormat="1" ht="12.75">
      <c r="A5" s="121" t="s">
        <v>86</v>
      </c>
      <c r="B5" s="222">
        <f aca="true" t="shared" si="0" ref="B5:K5">B42</f>
        <v>368</v>
      </c>
      <c r="C5" s="262">
        <f t="shared" si="0"/>
        <v>52.42165242165242</v>
      </c>
      <c r="D5" s="222">
        <f t="shared" si="0"/>
        <v>334</v>
      </c>
      <c r="E5" s="262">
        <f t="shared" si="0"/>
        <v>47.57834757834758</v>
      </c>
      <c r="F5" s="222">
        <f t="shared" si="0"/>
        <v>702</v>
      </c>
      <c r="G5" s="222">
        <f t="shared" si="0"/>
        <v>19</v>
      </c>
      <c r="H5" s="262">
        <f t="shared" si="0"/>
        <v>2.7065527065527064</v>
      </c>
      <c r="I5" s="222">
        <f t="shared" si="0"/>
        <v>6</v>
      </c>
      <c r="J5" s="222">
        <f t="shared" si="0"/>
        <v>3</v>
      </c>
      <c r="K5" s="222">
        <f t="shared" si="0"/>
        <v>9</v>
      </c>
      <c r="L5" s="262">
        <f aca="true" t="shared" si="1" ref="L5:L14">K5/F5*100</f>
        <v>1.282051282051282</v>
      </c>
    </row>
    <row r="6" spans="1:12" s="51" customFormat="1" ht="12.75">
      <c r="A6" s="121" t="s">
        <v>88</v>
      </c>
      <c r="B6" s="222">
        <f aca="true" t="shared" si="2" ref="B6:K6">B65</f>
        <v>766</v>
      </c>
      <c r="C6" s="262">
        <f t="shared" si="2"/>
        <v>52.21540558963872</v>
      </c>
      <c r="D6" s="222">
        <f t="shared" si="2"/>
        <v>701</v>
      </c>
      <c r="E6" s="262">
        <f t="shared" si="2"/>
        <v>47.78459441036128</v>
      </c>
      <c r="F6" s="222">
        <f t="shared" si="2"/>
        <v>1467</v>
      </c>
      <c r="G6" s="222">
        <f t="shared" si="2"/>
        <v>123</v>
      </c>
      <c r="H6" s="262">
        <f t="shared" si="2"/>
        <v>8.384458077709612</v>
      </c>
      <c r="I6" s="222">
        <f t="shared" si="2"/>
        <v>111</v>
      </c>
      <c r="J6" s="222">
        <f t="shared" si="2"/>
        <v>1</v>
      </c>
      <c r="K6" s="222">
        <f t="shared" si="2"/>
        <v>112</v>
      </c>
      <c r="L6" s="262">
        <f t="shared" si="1"/>
        <v>7.6346284935241995</v>
      </c>
    </row>
    <row r="7" spans="1:12" s="51" customFormat="1" ht="12.75">
      <c r="A7" s="121" t="s">
        <v>115</v>
      </c>
      <c r="B7" s="222">
        <f aca="true" t="shared" si="3" ref="B7:K7">B105</f>
        <v>1313</v>
      </c>
      <c r="C7" s="262">
        <f t="shared" si="3"/>
        <v>52.0618556701031</v>
      </c>
      <c r="D7" s="222">
        <f t="shared" si="3"/>
        <v>1209</v>
      </c>
      <c r="E7" s="262">
        <f t="shared" si="3"/>
        <v>47.93814432989691</v>
      </c>
      <c r="F7" s="222">
        <f t="shared" si="3"/>
        <v>2522</v>
      </c>
      <c r="G7" s="222">
        <f t="shared" si="3"/>
        <v>335</v>
      </c>
      <c r="H7" s="262">
        <f t="shared" si="3"/>
        <v>13.283108643933387</v>
      </c>
      <c r="I7" s="222">
        <f t="shared" si="3"/>
        <v>50</v>
      </c>
      <c r="J7" s="222">
        <f t="shared" si="3"/>
        <v>7</v>
      </c>
      <c r="K7" s="222">
        <f t="shared" si="3"/>
        <v>57</v>
      </c>
      <c r="L7" s="262">
        <f t="shared" si="1"/>
        <v>2.260111022997621</v>
      </c>
    </row>
    <row r="8" spans="1:12" s="51" customFormat="1" ht="12.75">
      <c r="A8" s="121" t="s">
        <v>92</v>
      </c>
      <c r="B8" s="222">
        <f aca="true" t="shared" si="4" ref="B8:K8">B145</f>
        <v>1695</v>
      </c>
      <c r="C8" s="262">
        <f t="shared" si="4"/>
        <v>52.089735709895514</v>
      </c>
      <c r="D8" s="222">
        <f t="shared" si="4"/>
        <v>1559</v>
      </c>
      <c r="E8" s="262">
        <f t="shared" si="4"/>
        <v>47.910264290104486</v>
      </c>
      <c r="F8" s="222">
        <f t="shared" si="4"/>
        <v>3254</v>
      </c>
      <c r="G8" s="222">
        <f t="shared" si="4"/>
        <v>637</v>
      </c>
      <c r="H8" s="262">
        <f t="shared" si="4"/>
        <v>19.575906576521206</v>
      </c>
      <c r="I8" s="222">
        <f t="shared" si="4"/>
        <v>43</v>
      </c>
      <c r="J8" s="222">
        <f t="shared" si="4"/>
        <v>8</v>
      </c>
      <c r="K8" s="222">
        <f t="shared" si="4"/>
        <v>51</v>
      </c>
      <c r="L8" s="262">
        <f t="shared" si="1"/>
        <v>1.5673017824216349</v>
      </c>
    </row>
    <row r="9" spans="1:12" s="51" customFormat="1" ht="12.75">
      <c r="A9" s="121" t="s">
        <v>94</v>
      </c>
      <c r="B9" s="222">
        <f aca="true" t="shared" si="5" ref="B9:K9">B198</f>
        <v>2969</v>
      </c>
      <c r="C9" s="262">
        <f t="shared" si="5"/>
        <v>53.14122069088957</v>
      </c>
      <c r="D9" s="222">
        <f t="shared" si="5"/>
        <v>2618</v>
      </c>
      <c r="E9" s="262">
        <f t="shared" si="5"/>
        <v>46.85877930911044</v>
      </c>
      <c r="F9" s="222">
        <f t="shared" si="5"/>
        <v>5587</v>
      </c>
      <c r="G9" s="222">
        <f t="shared" si="5"/>
        <v>727</v>
      </c>
      <c r="H9" s="262">
        <f t="shared" si="5"/>
        <v>13.012350098442813</v>
      </c>
      <c r="I9" s="222">
        <f t="shared" si="5"/>
        <v>58</v>
      </c>
      <c r="J9" s="222">
        <f t="shared" si="5"/>
        <v>10</v>
      </c>
      <c r="K9" s="222">
        <f t="shared" si="5"/>
        <v>68</v>
      </c>
      <c r="L9" s="262">
        <f t="shared" si="1"/>
        <v>1.2171111508859853</v>
      </c>
    </row>
    <row r="10" spans="1:12" s="51" customFormat="1" ht="12.75">
      <c r="A10" s="121" t="s">
        <v>96</v>
      </c>
      <c r="B10" s="222">
        <f aca="true" t="shared" si="6" ref="B10:K10">B230</f>
        <v>659</v>
      </c>
      <c r="C10" s="262">
        <f t="shared" si="6"/>
        <v>50.614439324116745</v>
      </c>
      <c r="D10" s="222">
        <f t="shared" si="6"/>
        <v>643</v>
      </c>
      <c r="E10" s="262">
        <f t="shared" si="6"/>
        <v>49.385560675883255</v>
      </c>
      <c r="F10" s="222">
        <f t="shared" si="6"/>
        <v>1302</v>
      </c>
      <c r="G10" s="222">
        <f t="shared" si="6"/>
        <v>21</v>
      </c>
      <c r="H10" s="262">
        <f t="shared" si="6"/>
        <v>1.6129032258064515</v>
      </c>
      <c r="I10" s="222">
        <f t="shared" si="6"/>
        <v>12</v>
      </c>
      <c r="J10" s="222">
        <f t="shared" si="6"/>
        <v>6</v>
      </c>
      <c r="K10" s="222">
        <f t="shared" si="6"/>
        <v>18</v>
      </c>
      <c r="L10" s="262">
        <f t="shared" si="1"/>
        <v>1.3824884792626728</v>
      </c>
    </row>
    <row r="11" spans="1:12" s="51" customFormat="1" ht="12.75">
      <c r="A11" s="121" t="s">
        <v>98</v>
      </c>
      <c r="B11" s="222">
        <f aca="true" t="shared" si="7" ref="B11:K11">B251</f>
        <v>633</v>
      </c>
      <c r="C11" s="262">
        <f t="shared" si="7"/>
        <v>52.618453865336654</v>
      </c>
      <c r="D11" s="222">
        <f t="shared" si="7"/>
        <v>570</v>
      </c>
      <c r="E11" s="262">
        <f t="shared" si="7"/>
        <v>47.381546134663346</v>
      </c>
      <c r="F11" s="222">
        <f t="shared" si="7"/>
        <v>1203</v>
      </c>
      <c r="G11" s="222">
        <f t="shared" si="7"/>
        <v>163</v>
      </c>
      <c r="H11" s="262">
        <f t="shared" si="7"/>
        <v>13.549459684123025</v>
      </c>
      <c r="I11" s="222">
        <f t="shared" si="7"/>
        <v>1</v>
      </c>
      <c r="J11" s="222">
        <f t="shared" si="7"/>
        <v>4</v>
      </c>
      <c r="K11" s="222">
        <f t="shared" si="7"/>
        <v>5</v>
      </c>
      <c r="L11" s="262">
        <f t="shared" si="1"/>
        <v>0.41562759767248547</v>
      </c>
    </row>
    <row r="12" spans="1:12" s="51" customFormat="1" ht="12.75">
      <c r="A12" s="121" t="s">
        <v>113</v>
      </c>
      <c r="B12" s="222">
        <f aca="true" t="shared" si="8" ref="B12:K12">B268</f>
        <v>614</v>
      </c>
      <c r="C12" s="262">
        <f t="shared" si="8"/>
        <v>53.530950305143854</v>
      </c>
      <c r="D12" s="222">
        <f t="shared" si="8"/>
        <v>533</v>
      </c>
      <c r="E12" s="262">
        <f t="shared" si="8"/>
        <v>46.469049694856146</v>
      </c>
      <c r="F12" s="222">
        <f t="shared" si="8"/>
        <v>1147</v>
      </c>
      <c r="G12" s="222">
        <f t="shared" si="8"/>
        <v>177</v>
      </c>
      <c r="H12" s="262">
        <f t="shared" si="8"/>
        <v>15.431560592850916</v>
      </c>
      <c r="I12" s="222">
        <f t="shared" si="8"/>
        <v>6</v>
      </c>
      <c r="J12" s="222">
        <f t="shared" si="8"/>
        <v>2</v>
      </c>
      <c r="K12" s="222">
        <f t="shared" si="8"/>
        <v>8</v>
      </c>
      <c r="L12" s="262">
        <f t="shared" si="1"/>
        <v>0.6974716652136007</v>
      </c>
    </row>
    <row r="13" spans="1:12" s="51" customFormat="1" ht="12.75">
      <c r="A13" s="121" t="s">
        <v>101</v>
      </c>
      <c r="B13" s="222">
        <f>B284</f>
        <v>586</v>
      </c>
      <c r="C13" s="262">
        <f aca="true" t="shared" si="9" ref="C13:K13">C284</f>
        <v>53.46715328467153</v>
      </c>
      <c r="D13" s="222">
        <f t="shared" si="9"/>
        <v>510</v>
      </c>
      <c r="E13" s="262">
        <f t="shared" si="9"/>
        <v>46.53284671532847</v>
      </c>
      <c r="F13" s="222">
        <f t="shared" si="9"/>
        <v>1096</v>
      </c>
      <c r="G13" s="222">
        <f t="shared" si="9"/>
        <v>100</v>
      </c>
      <c r="H13" s="262">
        <f t="shared" si="9"/>
        <v>9.124087591240876</v>
      </c>
      <c r="I13" s="222">
        <f t="shared" si="9"/>
        <v>2</v>
      </c>
      <c r="J13" s="222">
        <f t="shared" si="9"/>
        <v>0</v>
      </c>
      <c r="K13" s="222">
        <f t="shared" si="9"/>
        <v>2</v>
      </c>
      <c r="L13" s="262">
        <f t="shared" si="1"/>
        <v>0.18248175182481752</v>
      </c>
    </row>
    <row r="14" spans="1:12" s="51" customFormat="1" ht="22.5" customHeight="1">
      <c r="A14" s="125" t="s">
        <v>78</v>
      </c>
      <c r="B14" s="261">
        <f>SUM(B5:B13)</f>
        <v>9603</v>
      </c>
      <c r="C14" s="263">
        <f>B14/F14*100</f>
        <v>52.532822757111596</v>
      </c>
      <c r="D14" s="261">
        <f>SUM(D5:D13)</f>
        <v>8677</v>
      </c>
      <c r="E14" s="263">
        <f>D14/F14*100</f>
        <v>47.467177242888404</v>
      </c>
      <c r="F14" s="261">
        <f>SUM(F5:F13)</f>
        <v>18280</v>
      </c>
      <c r="G14" s="261">
        <f>SUM(G5:G13)</f>
        <v>2302</v>
      </c>
      <c r="H14" s="263">
        <f>G14/F14*100</f>
        <v>12.592997811816192</v>
      </c>
      <c r="I14" s="260">
        <f>SUM(I5:I13)</f>
        <v>289</v>
      </c>
      <c r="J14" s="260">
        <f>SUM(J5:J13)</f>
        <v>41</v>
      </c>
      <c r="K14" s="261">
        <f>SUM(K5:K13)</f>
        <v>330</v>
      </c>
      <c r="L14" s="263">
        <f t="shared" si="1"/>
        <v>1.8052516411378556</v>
      </c>
    </row>
    <row r="15" spans="1:8" s="75" customFormat="1" ht="12.75">
      <c r="A15" s="96" t="s">
        <v>212</v>
      </c>
      <c r="H15" s="3"/>
    </row>
    <row r="16" spans="1:7" ht="18.75" customHeight="1">
      <c r="A16" s="4"/>
      <c r="B16" s="8"/>
      <c r="C16" s="4"/>
      <c r="D16" s="8"/>
      <c r="E16" s="4"/>
      <c r="F16" s="8"/>
      <c r="G16" s="8"/>
    </row>
    <row r="17" spans="1:7" ht="18.75" customHeight="1">
      <c r="A17" s="4"/>
      <c r="B17" s="4"/>
      <c r="C17" s="37" t="s">
        <v>454</v>
      </c>
      <c r="D17" s="37" t="s">
        <v>455</v>
      </c>
      <c r="E17" s="4"/>
      <c r="F17" s="8"/>
      <c r="G17" s="8"/>
    </row>
    <row r="18" spans="1:7" s="285" customFormat="1" ht="18.75" customHeight="1">
      <c r="A18" s="37"/>
      <c r="B18" s="287" t="s">
        <v>86</v>
      </c>
      <c r="C18" s="286">
        <v>683</v>
      </c>
      <c r="D18" s="37">
        <v>19</v>
      </c>
      <c r="F18" s="273"/>
      <c r="G18" s="273"/>
    </row>
    <row r="19" spans="1:7" s="285" customFormat="1" ht="18.75" customHeight="1">
      <c r="A19" s="37"/>
      <c r="B19" s="287" t="s">
        <v>88</v>
      </c>
      <c r="C19" s="286">
        <v>1344</v>
      </c>
      <c r="D19" s="37">
        <v>123</v>
      </c>
      <c r="F19" s="273"/>
      <c r="G19" s="273"/>
    </row>
    <row r="20" spans="1:7" s="285" customFormat="1" ht="18.75" customHeight="1">
      <c r="A20" s="37"/>
      <c r="B20" s="287" t="s">
        <v>115</v>
      </c>
      <c r="C20" s="286">
        <v>2187</v>
      </c>
      <c r="D20" s="37">
        <v>335</v>
      </c>
      <c r="F20" s="273"/>
      <c r="G20" s="273"/>
    </row>
    <row r="21" spans="1:7" s="285" customFormat="1" ht="18.75" customHeight="1">
      <c r="A21" s="37"/>
      <c r="B21" s="287" t="s">
        <v>92</v>
      </c>
      <c r="C21" s="286">
        <v>2617</v>
      </c>
      <c r="D21" s="37">
        <v>637</v>
      </c>
      <c r="F21" s="273"/>
      <c r="G21" s="273"/>
    </row>
    <row r="22" spans="1:7" s="285" customFormat="1" ht="18.75" customHeight="1">
      <c r="A22" s="37"/>
      <c r="B22" s="287" t="s">
        <v>94</v>
      </c>
      <c r="C22" s="286">
        <v>4860</v>
      </c>
      <c r="D22" s="37">
        <v>727</v>
      </c>
      <c r="F22" s="273"/>
      <c r="G22" s="273"/>
    </row>
    <row r="23" spans="1:7" s="285" customFormat="1" ht="18.75" customHeight="1">
      <c r="A23" s="37"/>
      <c r="B23" s="287" t="s">
        <v>96</v>
      </c>
      <c r="C23" s="286">
        <v>1281</v>
      </c>
      <c r="D23" s="37">
        <v>21</v>
      </c>
      <c r="F23" s="273"/>
      <c r="G23" s="273"/>
    </row>
    <row r="24" spans="1:7" s="285" customFormat="1" ht="18.75" customHeight="1">
      <c r="A24" s="37"/>
      <c r="B24" s="287" t="s">
        <v>98</v>
      </c>
      <c r="C24" s="286">
        <v>1040</v>
      </c>
      <c r="D24" s="37">
        <v>163</v>
      </c>
      <c r="F24" s="273"/>
      <c r="G24" s="273"/>
    </row>
    <row r="25" spans="1:7" s="285" customFormat="1" ht="18.75" customHeight="1">
      <c r="A25" s="37"/>
      <c r="B25" s="287" t="s">
        <v>113</v>
      </c>
      <c r="C25" s="286">
        <v>970</v>
      </c>
      <c r="D25" s="37">
        <v>177</v>
      </c>
      <c r="F25" s="273"/>
      <c r="G25" s="273"/>
    </row>
    <row r="26" spans="1:7" s="285" customFormat="1" ht="18.75" customHeight="1">
      <c r="A26" s="37"/>
      <c r="B26" s="287" t="s">
        <v>101</v>
      </c>
      <c r="C26" s="286">
        <v>996</v>
      </c>
      <c r="D26" s="37">
        <v>100</v>
      </c>
      <c r="F26" s="273"/>
      <c r="G26" s="273"/>
    </row>
    <row r="27" spans="1:7" s="285" customFormat="1" ht="18.75" customHeight="1">
      <c r="A27" s="37"/>
      <c r="B27" s="287"/>
      <c r="C27" s="286"/>
      <c r="D27" s="37"/>
      <c r="F27" s="273"/>
      <c r="G27" s="273"/>
    </row>
    <row r="28" s="266" customFormat="1" ht="21" customHeight="1"/>
    <row r="29" spans="1:12" ht="29.25" customHeight="1">
      <c r="A29" s="449" t="s">
        <v>60</v>
      </c>
      <c r="B29" s="449"/>
      <c r="C29" s="449"/>
      <c r="D29" s="449"/>
      <c r="E29" s="449"/>
      <c r="F29" s="449"/>
      <c r="G29" s="449"/>
      <c r="H29" s="449"/>
      <c r="I29" s="449"/>
      <c r="J29" s="449"/>
      <c r="K29" s="449"/>
      <c r="L29" s="449"/>
    </row>
    <row r="30" spans="1:25" s="118" customFormat="1" ht="39.75" customHeight="1">
      <c r="A30" s="1" t="s">
        <v>79</v>
      </c>
      <c r="B30" s="434" t="s">
        <v>343</v>
      </c>
      <c r="C30" s="435"/>
      <c r="D30" s="435"/>
      <c r="E30" s="435"/>
      <c r="F30" s="435"/>
      <c r="G30" s="435"/>
      <c r="H30" s="435"/>
      <c r="I30" s="435"/>
      <c r="J30" s="435"/>
      <c r="K30" s="436"/>
      <c r="L30" s="144"/>
      <c r="M30" s="144"/>
      <c r="N30" s="144"/>
      <c r="O30" s="144"/>
      <c r="P30" s="144"/>
      <c r="Q30" s="144"/>
      <c r="R30" s="144"/>
      <c r="S30" s="144"/>
      <c r="T30" s="144"/>
      <c r="U30" s="144"/>
      <c r="V30" s="144"/>
      <c r="W30" s="144"/>
      <c r="X30" s="144"/>
      <c r="Y30" s="144"/>
    </row>
    <row r="31" spans="1:25" s="46" customFormat="1" ht="26.25" customHeight="1">
      <c r="A31" s="446" t="s">
        <v>133</v>
      </c>
      <c r="B31" s="431" t="s">
        <v>81</v>
      </c>
      <c r="C31" s="432"/>
      <c r="D31" s="431" t="s">
        <v>82</v>
      </c>
      <c r="E31" s="432"/>
      <c r="F31" s="453" t="s">
        <v>83</v>
      </c>
      <c r="G31" s="453" t="s">
        <v>181</v>
      </c>
      <c r="H31" s="453" t="s">
        <v>307</v>
      </c>
      <c r="I31" s="451" t="s">
        <v>332</v>
      </c>
      <c r="J31" s="451" t="s">
        <v>333</v>
      </c>
      <c r="K31" s="438" t="s">
        <v>334</v>
      </c>
      <c r="L31" s="68"/>
      <c r="M31" s="68"/>
      <c r="N31" s="68"/>
      <c r="O31" s="68"/>
      <c r="P31" s="68"/>
      <c r="Q31" s="68"/>
      <c r="R31" s="68"/>
      <c r="S31" s="68"/>
      <c r="T31" s="68"/>
      <c r="U31" s="68"/>
      <c r="V31" s="68"/>
      <c r="W31" s="68"/>
      <c r="X31" s="68"/>
      <c r="Y31" s="68"/>
    </row>
    <row r="32" spans="1:25" s="46" customFormat="1" ht="48" customHeight="1">
      <c r="A32" s="447"/>
      <c r="B32" s="185" t="s">
        <v>85</v>
      </c>
      <c r="C32" s="186" t="s">
        <v>182</v>
      </c>
      <c r="D32" s="185" t="s">
        <v>85</v>
      </c>
      <c r="E32" s="186" t="s">
        <v>182</v>
      </c>
      <c r="F32" s="454"/>
      <c r="G32" s="454"/>
      <c r="H32" s="454"/>
      <c r="I32" s="452"/>
      <c r="J32" s="452"/>
      <c r="K32" s="439"/>
      <c r="L32" s="68"/>
      <c r="M32" s="68"/>
      <c r="N32" s="68"/>
      <c r="O32" s="68"/>
      <c r="P32" s="68"/>
      <c r="Q32" s="68"/>
      <c r="R32" s="68"/>
      <c r="S32" s="68"/>
      <c r="T32" s="68"/>
      <c r="U32" s="68"/>
      <c r="V32" s="68"/>
      <c r="W32" s="68"/>
      <c r="X32" s="68"/>
      <c r="Y32" s="68"/>
    </row>
    <row r="33" spans="1:25" s="47" customFormat="1" ht="15" customHeight="1">
      <c r="A33" s="191" t="s">
        <v>184</v>
      </c>
      <c r="B33" s="162">
        <v>11</v>
      </c>
      <c r="C33" s="192">
        <f aca="true" t="shared" si="10" ref="C33:C42">B33/F33*100</f>
        <v>52.38095238095239</v>
      </c>
      <c r="D33" s="162">
        <v>10</v>
      </c>
      <c r="E33" s="192">
        <f aca="true" t="shared" si="11" ref="E33:E42">D33/F33*100</f>
        <v>47.61904761904761</v>
      </c>
      <c r="F33" s="206">
        <f aca="true" t="shared" si="12" ref="F33:F41">B33+D33</f>
        <v>21</v>
      </c>
      <c r="G33" s="162">
        <v>2</v>
      </c>
      <c r="H33" s="193">
        <f aca="true" t="shared" si="13" ref="H33:H42">G33/F33*100</f>
        <v>9.523809523809524</v>
      </c>
      <c r="I33" s="194">
        <v>0</v>
      </c>
      <c r="J33" s="195">
        <v>0</v>
      </c>
      <c r="K33" s="207">
        <f aca="true" t="shared" si="14" ref="K33:K42">SUM(I33:J33)</f>
        <v>0</v>
      </c>
      <c r="L33" s="96"/>
      <c r="M33" s="96"/>
      <c r="N33" s="96"/>
      <c r="O33" s="96"/>
      <c r="P33" s="96"/>
      <c r="Q33" s="96"/>
      <c r="R33" s="96"/>
      <c r="S33" s="96"/>
      <c r="T33" s="96"/>
      <c r="U33" s="96"/>
      <c r="V33" s="96"/>
      <c r="W33" s="96"/>
      <c r="X33" s="96"/>
      <c r="Y33" s="96"/>
    </row>
    <row r="34" spans="1:25" s="47" customFormat="1" ht="15" customHeight="1">
      <c r="A34" s="191" t="s">
        <v>185</v>
      </c>
      <c r="B34" s="162">
        <v>18</v>
      </c>
      <c r="C34" s="192">
        <f t="shared" si="10"/>
        <v>56.25</v>
      </c>
      <c r="D34" s="162">
        <v>14</v>
      </c>
      <c r="E34" s="192">
        <f t="shared" si="11"/>
        <v>43.75</v>
      </c>
      <c r="F34" s="206">
        <f t="shared" si="12"/>
        <v>32</v>
      </c>
      <c r="G34" s="162">
        <v>6</v>
      </c>
      <c r="H34" s="193">
        <f t="shared" si="13"/>
        <v>18.75</v>
      </c>
      <c r="I34" s="162">
        <v>0</v>
      </c>
      <c r="J34" s="165">
        <v>0</v>
      </c>
      <c r="K34" s="208">
        <f t="shared" si="14"/>
        <v>0</v>
      </c>
      <c r="L34" s="96"/>
      <c r="M34" s="96"/>
      <c r="N34" s="96"/>
      <c r="O34" s="96"/>
      <c r="P34" s="96"/>
      <c r="Q34" s="96"/>
      <c r="R34" s="96"/>
      <c r="S34" s="96"/>
      <c r="T34" s="96"/>
      <c r="U34" s="96"/>
      <c r="V34" s="96"/>
      <c r="W34" s="96"/>
      <c r="X34" s="96"/>
      <c r="Y34" s="96"/>
    </row>
    <row r="35" spans="1:25" s="47" customFormat="1" ht="15" customHeight="1">
      <c r="A35" s="191" t="s">
        <v>186</v>
      </c>
      <c r="B35" s="162">
        <v>10</v>
      </c>
      <c r="C35" s="192">
        <f t="shared" si="10"/>
        <v>58.82352941176471</v>
      </c>
      <c r="D35" s="162">
        <v>7</v>
      </c>
      <c r="E35" s="192">
        <f t="shared" si="11"/>
        <v>41.17647058823529</v>
      </c>
      <c r="F35" s="206">
        <f t="shared" si="12"/>
        <v>17</v>
      </c>
      <c r="G35" s="162">
        <v>0</v>
      </c>
      <c r="H35" s="196">
        <f t="shared" si="13"/>
        <v>0</v>
      </c>
      <c r="I35" s="162">
        <v>0</v>
      </c>
      <c r="J35" s="165">
        <v>0</v>
      </c>
      <c r="K35" s="208">
        <f t="shared" si="14"/>
        <v>0</v>
      </c>
      <c r="L35" s="96"/>
      <c r="M35" s="96"/>
      <c r="N35" s="96"/>
      <c r="O35" s="96"/>
      <c r="P35" s="96"/>
      <c r="Q35" s="96"/>
      <c r="R35" s="96"/>
      <c r="S35" s="96"/>
      <c r="T35" s="96"/>
      <c r="U35" s="96"/>
      <c r="V35" s="96"/>
      <c r="W35" s="96"/>
      <c r="X35" s="96"/>
      <c r="Y35" s="96"/>
    </row>
    <row r="36" spans="1:25" s="47" customFormat="1" ht="15" customHeight="1">
      <c r="A36" s="191" t="s">
        <v>187</v>
      </c>
      <c r="B36" s="162">
        <v>24</v>
      </c>
      <c r="C36" s="192">
        <f t="shared" si="10"/>
        <v>51.06382978723404</v>
      </c>
      <c r="D36" s="162">
        <v>23</v>
      </c>
      <c r="E36" s="192">
        <f t="shared" si="11"/>
        <v>48.93617021276596</v>
      </c>
      <c r="F36" s="206">
        <f t="shared" si="12"/>
        <v>47</v>
      </c>
      <c r="G36" s="162">
        <v>7</v>
      </c>
      <c r="H36" s="193">
        <f t="shared" si="13"/>
        <v>14.893617021276595</v>
      </c>
      <c r="I36" s="162">
        <v>5</v>
      </c>
      <c r="J36" s="165">
        <v>2</v>
      </c>
      <c r="K36" s="208">
        <f t="shared" si="14"/>
        <v>7</v>
      </c>
      <c r="L36" s="96"/>
      <c r="M36" s="96"/>
      <c r="N36" s="96"/>
      <c r="O36" s="96"/>
      <c r="P36" s="96"/>
      <c r="Q36" s="96"/>
      <c r="R36" s="96"/>
      <c r="S36" s="96"/>
      <c r="T36" s="96"/>
      <c r="U36" s="96"/>
      <c r="V36" s="96"/>
      <c r="W36" s="96"/>
      <c r="X36" s="96"/>
      <c r="Y36" s="96"/>
    </row>
    <row r="37" spans="1:25" s="47" customFormat="1" ht="15" customHeight="1">
      <c r="A37" s="191" t="s">
        <v>188</v>
      </c>
      <c r="B37" s="162">
        <v>13</v>
      </c>
      <c r="C37" s="192">
        <f t="shared" si="10"/>
        <v>54.166666666666664</v>
      </c>
      <c r="D37" s="162">
        <v>11</v>
      </c>
      <c r="E37" s="192">
        <f t="shared" si="11"/>
        <v>45.83333333333333</v>
      </c>
      <c r="F37" s="206">
        <f t="shared" si="12"/>
        <v>24</v>
      </c>
      <c r="G37" s="162">
        <v>0</v>
      </c>
      <c r="H37" s="196">
        <f t="shared" si="13"/>
        <v>0</v>
      </c>
      <c r="I37" s="162">
        <v>0</v>
      </c>
      <c r="J37" s="165">
        <v>0</v>
      </c>
      <c r="K37" s="208">
        <f t="shared" si="14"/>
        <v>0</v>
      </c>
      <c r="L37" s="96"/>
      <c r="M37" s="96"/>
      <c r="N37" s="96"/>
      <c r="O37" s="96"/>
      <c r="P37" s="96"/>
      <c r="Q37" s="96"/>
      <c r="R37" s="96"/>
      <c r="S37" s="96"/>
      <c r="T37" s="96"/>
      <c r="U37" s="96"/>
      <c r="V37" s="96"/>
      <c r="W37" s="96"/>
      <c r="X37" s="96"/>
      <c r="Y37" s="96"/>
    </row>
    <row r="38" spans="1:25" s="47" customFormat="1" ht="15" customHeight="1">
      <c r="A38" s="191" t="s">
        <v>189</v>
      </c>
      <c r="B38" s="162">
        <v>20</v>
      </c>
      <c r="C38" s="192">
        <f t="shared" si="10"/>
        <v>62.5</v>
      </c>
      <c r="D38" s="162">
        <v>12</v>
      </c>
      <c r="E38" s="192">
        <f t="shared" si="11"/>
        <v>37.5</v>
      </c>
      <c r="F38" s="206">
        <f t="shared" si="12"/>
        <v>32</v>
      </c>
      <c r="G38" s="162">
        <v>0</v>
      </c>
      <c r="H38" s="196">
        <f t="shared" si="13"/>
        <v>0</v>
      </c>
      <c r="I38" s="162">
        <v>0</v>
      </c>
      <c r="J38" s="165">
        <v>0</v>
      </c>
      <c r="K38" s="208">
        <f t="shared" si="14"/>
        <v>0</v>
      </c>
      <c r="L38" s="96"/>
      <c r="M38" s="96"/>
      <c r="N38" s="96"/>
      <c r="O38" s="96"/>
      <c r="P38" s="96"/>
      <c r="Q38" s="96"/>
      <c r="R38" s="96"/>
      <c r="S38" s="96"/>
      <c r="T38" s="96"/>
      <c r="U38" s="96"/>
      <c r="V38" s="96"/>
      <c r="W38" s="96"/>
      <c r="X38" s="96"/>
      <c r="Y38" s="96"/>
    </row>
    <row r="39" spans="1:25" s="47" customFormat="1" ht="15" customHeight="1">
      <c r="A39" s="191" t="s">
        <v>86</v>
      </c>
      <c r="B39" s="162">
        <v>233</v>
      </c>
      <c r="C39" s="192">
        <f t="shared" si="10"/>
        <v>53.075170842824605</v>
      </c>
      <c r="D39" s="162">
        <v>206</v>
      </c>
      <c r="E39" s="192">
        <f t="shared" si="11"/>
        <v>46.924829157175395</v>
      </c>
      <c r="F39" s="206">
        <f t="shared" si="12"/>
        <v>439</v>
      </c>
      <c r="G39" s="162">
        <v>0</v>
      </c>
      <c r="H39" s="196">
        <f t="shared" si="13"/>
        <v>0</v>
      </c>
      <c r="I39" s="162">
        <v>0</v>
      </c>
      <c r="J39" s="165">
        <v>0</v>
      </c>
      <c r="K39" s="208">
        <f t="shared" si="14"/>
        <v>0</v>
      </c>
      <c r="L39" s="96"/>
      <c r="M39" s="96"/>
      <c r="N39" s="96"/>
      <c r="O39" s="96"/>
      <c r="P39" s="96"/>
      <c r="Q39" s="96"/>
      <c r="R39" s="96"/>
      <c r="S39" s="96"/>
      <c r="T39" s="96"/>
      <c r="U39" s="96"/>
      <c r="V39" s="96"/>
      <c r="W39" s="96"/>
      <c r="X39" s="96"/>
      <c r="Y39" s="96"/>
    </row>
    <row r="40" spans="1:25" s="47" customFormat="1" ht="15" customHeight="1">
      <c r="A40" s="191" t="s">
        <v>190</v>
      </c>
      <c r="B40" s="162">
        <v>19</v>
      </c>
      <c r="C40" s="192">
        <f t="shared" si="10"/>
        <v>52.77777777777778</v>
      </c>
      <c r="D40" s="162">
        <v>17</v>
      </c>
      <c r="E40" s="192">
        <f t="shared" si="11"/>
        <v>47.22222222222222</v>
      </c>
      <c r="F40" s="206">
        <f t="shared" si="12"/>
        <v>36</v>
      </c>
      <c r="G40" s="162">
        <v>4</v>
      </c>
      <c r="H40" s="193">
        <f t="shared" si="13"/>
        <v>11.11111111111111</v>
      </c>
      <c r="I40" s="162">
        <v>1</v>
      </c>
      <c r="J40" s="165">
        <v>1</v>
      </c>
      <c r="K40" s="208">
        <f t="shared" si="14"/>
        <v>2</v>
      </c>
      <c r="L40" s="96"/>
      <c r="M40" s="96"/>
      <c r="N40" s="96"/>
      <c r="O40" s="96"/>
      <c r="P40" s="96"/>
      <c r="Q40" s="96"/>
      <c r="R40" s="96"/>
      <c r="S40" s="96"/>
      <c r="T40" s="96"/>
      <c r="U40" s="96"/>
      <c r="V40" s="96"/>
      <c r="W40" s="96"/>
      <c r="X40" s="96"/>
      <c r="Y40" s="96"/>
    </row>
    <row r="41" spans="1:25" s="47" customFormat="1" ht="15" customHeight="1">
      <c r="A41" s="191" t="s">
        <v>191</v>
      </c>
      <c r="B41" s="162">
        <v>20</v>
      </c>
      <c r="C41" s="192">
        <f t="shared" si="10"/>
        <v>37.03703703703704</v>
      </c>
      <c r="D41" s="162">
        <v>34</v>
      </c>
      <c r="E41" s="192">
        <f t="shared" si="11"/>
        <v>62.96296296296296</v>
      </c>
      <c r="F41" s="206">
        <f t="shared" si="12"/>
        <v>54</v>
      </c>
      <c r="G41" s="162">
        <v>0</v>
      </c>
      <c r="H41" s="196">
        <f t="shared" si="13"/>
        <v>0</v>
      </c>
      <c r="I41" s="197">
        <v>0</v>
      </c>
      <c r="J41" s="198">
        <v>0</v>
      </c>
      <c r="K41" s="209">
        <f t="shared" si="14"/>
        <v>0</v>
      </c>
      <c r="L41" s="96"/>
      <c r="M41" s="96"/>
      <c r="N41" s="96"/>
      <c r="O41" s="96"/>
      <c r="P41" s="96"/>
      <c r="Q41" s="96"/>
      <c r="R41" s="96"/>
      <c r="S41" s="96"/>
      <c r="T41" s="96"/>
      <c r="U41" s="96"/>
      <c r="V41" s="96"/>
      <c r="W41" s="96"/>
      <c r="X41" s="96"/>
      <c r="Y41" s="96"/>
    </row>
    <row r="42" spans="1:25" s="205" customFormat="1" ht="20.25" customHeight="1">
      <c r="A42" s="146" t="s">
        <v>87</v>
      </c>
      <c r="B42" s="199">
        <f>SUM(B33:B41)</f>
        <v>368</v>
      </c>
      <c r="C42" s="200">
        <f t="shared" si="10"/>
        <v>52.42165242165242</v>
      </c>
      <c r="D42" s="199">
        <f>SUM(D33:D41)</f>
        <v>334</v>
      </c>
      <c r="E42" s="200">
        <f t="shared" si="11"/>
        <v>47.57834757834758</v>
      </c>
      <c r="F42" s="201">
        <f>SUM(F33:F41)</f>
        <v>702</v>
      </c>
      <c r="G42" s="199">
        <f>SUM(G33:G41)</f>
        <v>19</v>
      </c>
      <c r="H42" s="202">
        <f t="shared" si="13"/>
        <v>2.7065527065527064</v>
      </c>
      <c r="I42" s="203">
        <f>SUM(I33:I41)</f>
        <v>6</v>
      </c>
      <c r="J42" s="203">
        <f>SUM(J33:J41)</f>
        <v>3</v>
      </c>
      <c r="K42" s="204">
        <f t="shared" si="14"/>
        <v>9</v>
      </c>
      <c r="L42" s="91"/>
      <c r="M42" s="91"/>
      <c r="N42" s="91"/>
      <c r="O42" s="91"/>
      <c r="P42" s="91"/>
      <c r="Q42" s="91"/>
      <c r="R42" s="91"/>
      <c r="S42" s="91"/>
      <c r="T42" s="91"/>
      <c r="U42" s="91"/>
      <c r="V42" s="91"/>
      <c r="W42" s="91"/>
      <c r="X42" s="91"/>
      <c r="Y42" s="91"/>
    </row>
    <row r="43" spans="1:25" s="14" customFormat="1" ht="13.5" customHeight="1">
      <c r="A43" s="16"/>
      <c r="B43" s="17"/>
      <c r="C43" s="18"/>
      <c r="D43" s="19"/>
      <c r="E43" s="20"/>
      <c r="F43" s="17"/>
      <c r="G43" s="17"/>
      <c r="H43" s="20"/>
      <c r="I43" s="43"/>
      <c r="J43" s="68"/>
      <c r="K43" s="4"/>
      <c r="L43" s="4"/>
      <c r="M43" s="4"/>
      <c r="N43" s="4"/>
      <c r="O43" s="4"/>
      <c r="P43" s="4"/>
      <c r="Q43" s="4"/>
      <c r="R43" s="4"/>
      <c r="S43" s="4"/>
      <c r="T43" s="4"/>
      <c r="U43" s="4"/>
      <c r="V43" s="4"/>
      <c r="W43" s="4"/>
      <c r="X43" s="4"/>
      <c r="Y43" s="4"/>
    </row>
    <row r="44" spans="1:25" s="21" customFormat="1" ht="13.5" customHeight="1">
      <c r="A44" s="267" t="s">
        <v>330</v>
      </c>
      <c r="B44" s="268"/>
      <c r="C44" s="269"/>
      <c r="D44" s="270"/>
      <c r="E44" s="271"/>
      <c r="F44" s="268"/>
      <c r="G44" s="268"/>
      <c r="H44" s="271"/>
      <c r="I44" s="43"/>
      <c r="J44" s="86"/>
      <c r="K44" s="37"/>
      <c r="L44" s="37"/>
      <c r="M44" s="37"/>
      <c r="N44" s="37"/>
      <c r="O44" s="37"/>
      <c r="P44" s="37"/>
      <c r="Q44" s="37"/>
      <c r="R44" s="37"/>
      <c r="S44" s="37"/>
      <c r="T44" s="37"/>
      <c r="U44" s="37"/>
      <c r="V44" s="37"/>
      <c r="W44" s="37"/>
      <c r="X44" s="37"/>
      <c r="Y44" s="37"/>
    </row>
    <row r="45" spans="1:25" s="21" customFormat="1" ht="13.5" customHeight="1">
      <c r="A45" s="267" t="s">
        <v>331</v>
      </c>
      <c r="B45" s="268"/>
      <c r="C45" s="269"/>
      <c r="D45" s="270"/>
      <c r="E45" s="271"/>
      <c r="F45" s="268"/>
      <c r="G45" s="268"/>
      <c r="H45" s="271"/>
      <c r="I45" s="43"/>
      <c r="J45" s="86"/>
      <c r="K45" s="37"/>
      <c r="L45" s="37"/>
      <c r="M45" s="37"/>
      <c r="N45" s="37"/>
      <c r="O45" s="37"/>
      <c r="P45" s="37"/>
      <c r="Q45" s="37"/>
      <c r="R45" s="37"/>
      <c r="S45" s="37"/>
      <c r="T45" s="37"/>
      <c r="U45" s="37"/>
      <c r="V45" s="37"/>
      <c r="W45" s="37"/>
      <c r="X45" s="37"/>
      <c r="Y45" s="37"/>
    </row>
    <row r="46" spans="1:9" s="4" customFormat="1" ht="12.75">
      <c r="A46" s="38"/>
      <c r="B46" s="39"/>
      <c r="C46" s="40"/>
      <c r="D46" s="41"/>
      <c r="E46" s="42"/>
      <c r="F46" s="39"/>
      <c r="G46" s="39"/>
      <c r="H46" s="42"/>
      <c r="I46" s="43"/>
    </row>
    <row r="48" spans="1:25" s="118" customFormat="1" ht="39" customHeight="1">
      <c r="A48" s="1" t="s">
        <v>79</v>
      </c>
      <c r="B48" s="434" t="s">
        <v>347</v>
      </c>
      <c r="C48" s="435"/>
      <c r="D48" s="435"/>
      <c r="E48" s="435"/>
      <c r="F48" s="435"/>
      <c r="G48" s="435"/>
      <c r="H48" s="435"/>
      <c r="I48" s="435"/>
      <c r="J48" s="435"/>
      <c r="K48" s="436"/>
      <c r="L48" s="141"/>
      <c r="M48" s="141"/>
      <c r="N48" s="141"/>
      <c r="O48" s="141"/>
      <c r="P48" s="141"/>
      <c r="Q48" s="141"/>
      <c r="R48" s="141"/>
      <c r="S48" s="141"/>
      <c r="T48" s="141"/>
      <c r="U48" s="141"/>
      <c r="V48" s="141"/>
      <c r="W48" s="141"/>
      <c r="X48" s="141"/>
      <c r="Y48" s="141"/>
    </row>
    <row r="49" spans="1:25" s="46" customFormat="1" ht="24" customHeight="1">
      <c r="A49" s="446" t="s">
        <v>133</v>
      </c>
      <c r="B49" s="431" t="s">
        <v>81</v>
      </c>
      <c r="C49" s="432"/>
      <c r="D49" s="431" t="s">
        <v>82</v>
      </c>
      <c r="E49" s="432"/>
      <c r="F49" s="453" t="s">
        <v>83</v>
      </c>
      <c r="G49" s="453" t="s">
        <v>181</v>
      </c>
      <c r="H49" s="453" t="s">
        <v>307</v>
      </c>
      <c r="I49" s="451" t="s">
        <v>332</v>
      </c>
      <c r="J49" s="451" t="s">
        <v>333</v>
      </c>
      <c r="K49" s="438" t="s">
        <v>334</v>
      </c>
      <c r="L49" s="68"/>
      <c r="M49" s="68"/>
      <c r="N49" s="68"/>
      <c r="O49" s="68"/>
      <c r="P49" s="68"/>
      <c r="Q49" s="68"/>
      <c r="R49" s="68"/>
      <c r="S49" s="68"/>
      <c r="T49" s="68"/>
      <c r="U49" s="68"/>
      <c r="V49" s="68"/>
      <c r="W49" s="68"/>
      <c r="X49" s="68"/>
      <c r="Y49" s="68"/>
    </row>
    <row r="50" spans="1:25" s="46" customFormat="1" ht="39" customHeight="1">
      <c r="A50" s="447"/>
      <c r="B50" s="185" t="s">
        <v>85</v>
      </c>
      <c r="C50" s="186" t="s">
        <v>182</v>
      </c>
      <c r="D50" s="185" t="s">
        <v>85</v>
      </c>
      <c r="E50" s="186" t="s">
        <v>182</v>
      </c>
      <c r="F50" s="454"/>
      <c r="G50" s="454"/>
      <c r="H50" s="454"/>
      <c r="I50" s="452"/>
      <c r="J50" s="452"/>
      <c r="K50" s="439"/>
      <c r="L50" s="68"/>
      <c r="M50" s="68"/>
      <c r="N50" s="68"/>
      <c r="O50" s="68"/>
      <c r="P50" s="68"/>
      <c r="Q50" s="68"/>
      <c r="R50" s="68"/>
      <c r="S50" s="68"/>
      <c r="T50" s="68"/>
      <c r="U50" s="68"/>
      <c r="V50" s="68"/>
      <c r="W50" s="68"/>
      <c r="X50" s="68"/>
      <c r="Y50" s="68"/>
    </row>
    <row r="51" spans="1:25" s="47" customFormat="1" ht="15" customHeight="1">
      <c r="A51" s="211" t="s">
        <v>192</v>
      </c>
      <c r="B51" s="168">
        <v>40</v>
      </c>
      <c r="C51" s="212">
        <f aca="true" t="shared" si="15" ref="C51:C65">B51/F51*100</f>
        <v>64.51612903225806</v>
      </c>
      <c r="D51" s="168">
        <v>22</v>
      </c>
      <c r="E51" s="212">
        <f aca="true" t="shared" si="16" ref="E51:E65">D51/F51*100</f>
        <v>35.483870967741936</v>
      </c>
      <c r="F51" s="213">
        <f aca="true" t="shared" si="17" ref="F51:F64">B51+D51</f>
        <v>62</v>
      </c>
      <c r="G51" s="168">
        <v>0</v>
      </c>
      <c r="H51" s="214">
        <f aca="true" t="shared" si="18" ref="H51:H65">G51/F51*100</f>
        <v>0</v>
      </c>
      <c r="I51" s="168">
        <v>0</v>
      </c>
      <c r="J51" s="171">
        <v>0</v>
      </c>
      <c r="K51" s="215">
        <f aca="true" t="shared" si="19" ref="K51:K65">SUM(I51:J51)</f>
        <v>0</v>
      </c>
      <c r="L51" s="96"/>
      <c r="M51" s="96"/>
      <c r="N51" s="96"/>
      <c r="O51" s="96"/>
      <c r="P51" s="96"/>
      <c r="Q51" s="96"/>
      <c r="R51" s="96"/>
      <c r="S51" s="96"/>
      <c r="T51" s="96"/>
      <c r="U51" s="96"/>
      <c r="V51" s="96"/>
      <c r="W51" s="96"/>
      <c r="X51" s="96"/>
      <c r="Y51" s="96"/>
    </row>
    <row r="52" spans="1:25" s="47" customFormat="1" ht="15" customHeight="1">
      <c r="A52" s="191" t="s">
        <v>193</v>
      </c>
      <c r="B52" s="162">
        <v>15</v>
      </c>
      <c r="C52" s="192">
        <f t="shared" si="15"/>
        <v>53.57142857142857</v>
      </c>
      <c r="D52" s="162">
        <v>13</v>
      </c>
      <c r="E52" s="192">
        <f t="shared" si="16"/>
        <v>46.42857142857143</v>
      </c>
      <c r="F52" s="206">
        <f t="shared" si="17"/>
        <v>28</v>
      </c>
      <c r="G52" s="162">
        <v>4</v>
      </c>
      <c r="H52" s="196">
        <f t="shared" si="18"/>
        <v>14.285714285714285</v>
      </c>
      <c r="I52" s="162">
        <v>0</v>
      </c>
      <c r="J52" s="165">
        <v>0</v>
      </c>
      <c r="K52" s="208">
        <f t="shared" si="19"/>
        <v>0</v>
      </c>
      <c r="L52" s="96"/>
      <c r="M52" s="96"/>
      <c r="N52" s="96"/>
      <c r="O52" s="96"/>
      <c r="P52" s="96"/>
      <c r="Q52" s="96"/>
      <c r="R52" s="96"/>
      <c r="S52" s="96"/>
      <c r="T52" s="96"/>
      <c r="U52" s="96"/>
      <c r="V52" s="96"/>
      <c r="W52" s="96"/>
      <c r="X52" s="96"/>
      <c r="Y52" s="96"/>
    </row>
    <row r="53" spans="1:25" s="47" customFormat="1" ht="15" customHeight="1">
      <c r="A53" s="191" t="s">
        <v>194</v>
      </c>
      <c r="B53" s="162">
        <v>43</v>
      </c>
      <c r="C53" s="192">
        <f t="shared" si="15"/>
        <v>53.75</v>
      </c>
      <c r="D53" s="162">
        <v>37</v>
      </c>
      <c r="E53" s="192">
        <f t="shared" si="16"/>
        <v>46.25</v>
      </c>
      <c r="F53" s="206">
        <f t="shared" si="17"/>
        <v>80</v>
      </c>
      <c r="G53" s="162">
        <v>0</v>
      </c>
      <c r="H53" s="196">
        <f t="shared" si="18"/>
        <v>0</v>
      </c>
      <c r="I53" s="162">
        <v>1</v>
      </c>
      <c r="J53" s="165">
        <v>0</v>
      </c>
      <c r="K53" s="208">
        <f t="shared" si="19"/>
        <v>1</v>
      </c>
      <c r="L53" s="96"/>
      <c r="M53" s="96"/>
      <c r="N53" s="96"/>
      <c r="O53" s="96"/>
      <c r="P53" s="96"/>
      <c r="Q53" s="96"/>
      <c r="R53" s="96"/>
      <c r="S53" s="96"/>
      <c r="T53" s="96"/>
      <c r="U53" s="96"/>
      <c r="V53" s="96"/>
      <c r="W53" s="96"/>
      <c r="X53" s="96"/>
      <c r="Y53" s="96"/>
    </row>
    <row r="54" spans="1:25" s="47" customFormat="1" ht="15" customHeight="1">
      <c r="A54" s="191" t="s">
        <v>195</v>
      </c>
      <c r="B54" s="162">
        <v>38</v>
      </c>
      <c r="C54" s="192">
        <f t="shared" si="15"/>
        <v>55.072463768115945</v>
      </c>
      <c r="D54" s="162">
        <v>31</v>
      </c>
      <c r="E54" s="192">
        <f t="shared" si="16"/>
        <v>44.927536231884055</v>
      </c>
      <c r="F54" s="206">
        <f t="shared" si="17"/>
        <v>69</v>
      </c>
      <c r="G54" s="162">
        <v>0</v>
      </c>
      <c r="H54" s="196">
        <f t="shared" si="18"/>
        <v>0</v>
      </c>
      <c r="I54" s="162">
        <v>28</v>
      </c>
      <c r="J54" s="165">
        <v>0</v>
      </c>
      <c r="K54" s="208">
        <f t="shared" si="19"/>
        <v>28</v>
      </c>
      <c r="L54" s="96"/>
      <c r="M54" s="96"/>
      <c r="N54" s="96"/>
      <c r="O54" s="96"/>
      <c r="P54" s="96"/>
      <c r="Q54" s="96"/>
      <c r="R54" s="96"/>
      <c r="S54" s="96"/>
      <c r="T54" s="96"/>
      <c r="U54" s="96"/>
      <c r="V54" s="96"/>
      <c r="W54" s="96"/>
      <c r="X54" s="96"/>
      <c r="Y54" s="96"/>
    </row>
    <row r="55" spans="1:25" s="47" customFormat="1" ht="15" customHeight="1">
      <c r="A55" s="191" t="s">
        <v>196</v>
      </c>
      <c r="B55" s="162">
        <v>38</v>
      </c>
      <c r="C55" s="192">
        <f t="shared" si="15"/>
        <v>63.33333333333333</v>
      </c>
      <c r="D55" s="162">
        <v>22</v>
      </c>
      <c r="E55" s="192">
        <f t="shared" si="16"/>
        <v>36.666666666666664</v>
      </c>
      <c r="F55" s="206">
        <f t="shared" si="17"/>
        <v>60</v>
      </c>
      <c r="G55" s="162">
        <v>0</v>
      </c>
      <c r="H55" s="196">
        <f t="shared" si="18"/>
        <v>0</v>
      </c>
      <c r="I55" s="162">
        <v>0</v>
      </c>
      <c r="J55" s="165">
        <v>0</v>
      </c>
      <c r="K55" s="208">
        <f t="shared" si="19"/>
        <v>0</v>
      </c>
      <c r="L55" s="96"/>
      <c r="M55" s="96"/>
      <c r="N55" s="96"/>
      <c r="O55" s="96"/>
      <c r="P55" s="96"/>
      <c r="Q55" s="96"/>
      <c r="R55" s="96"/>
      <c r="S55" s="96"/>
      <c r="T55" s="96"/>
      <c r="U55" s="96"/>
      <c r="V55" s="96"/>
      <c r="W55" s="96"/>
      <c r="X55" s="96"/>
      <c r="Y55" s="96"/>
    </row>
    <row r="56" spans="1:25" s="47" customFormat="1" ht="15" customHeight="1">
      <c r="A56" s="191" t="s">
        <v>197</v>
      </c>
      <c r="B56" s="162">
        <v>19</v>
      </c>
      <c r="C56" s="192">
        <f t="shared" si="15"/>
        <v>70.37037037037037</v>
      </c>
      <c r="D56" s="162">
        <v>8</v>
      </c>
      <c r="E56" s="192">
        <f t="shared" si="16"/>
        <v>29.629629629629626</v>
      </c>
      <c r="F56" s="206">
        <f t="shared" si="17"/>
        <v>27</v>
      </c>
      <c r="G56" s="162">
        <v>7</v>
      </c>
      <c r="H56" s="196">
        <f t="shared" si="18"/>
        <v>25.925925925925924</v>
      </c>
      <c r="I56" s="162">
        <v>7</v>
      </c>
      <c r="J56" s="165">
        <v>1</v>
      </c>
      <c r="K56" s="208">
        <f t="shared" si="19"/>
        <v>8</v>
      </c>
      <c r="L56" s="96"/>
      <c r="M56" s="96"/>
      <c r="N56" s="96"/>
      <c r="O56" s="96"/>
      <c r="P56" s="96"/>
      <c r="Q56" s="96"/>
      <c r="R56" s="96"/>
      <c r="S56" s="96"/>
      <c r="T56" s="96"/>
      <c r="U56" s="96"/>
      <c r="V56" s="96"/>
      <c r="W56" s="96"/>
      <c r="X56" s="96"/>
      <c r="Y56" s="96"/>
    </row>
    <row r="57" spans="1:25" s="47" customFormat="1" ht="15" customHeight="1">
      <c r="A57" s="191" t="s">
        <v>198</v>
      </c>
      <c r="B57" s="162">
        <v>23</v>
      </c>
      <c r="C57" s="192">
        <f t="shared" si="15"/>
        <v>50</v>
      </c>
      <c r="D57" s="162">
        <v>23</v>
      </c>
      <c r="E57" s="192">
        <f t="shared" si="16"/>
        <v>50</v>
      </c>
      <c r="F57" s="206">
        <f t="shared" si="17"/>
        <v>46</v>
      </c>
      <c r="G57" s="162">
        <v>7</v>
      </c>
      <c r="H57" s="196">
        <f t="shared" si="18"/>
        <v>15.217391304347828</v>
      </c>
      <c r="I57" s="162">
        <v>12</v>
      </c>
      <c r="J57" s="165">
        <v>0</v>
      </c>
      <c r="K57" s="208">
        <f t="shared" si="19"/>
        <v>12</v>
      </c>
      <c r="L57" s="96"/>
      <c r="M57" s="96"/>
      <c r="N57" s="96"/>
      <c r="O57" s="96"/>
      <c r="P57" s="96"/>
      <c r="Q57" s="96"/>
      <c r="R57" s="96"/>
      <c r="S57" s="96"/>
      <c r="T57" s="96"/>
      <c r="U57" s="96"/>
      <c r="V57" s="96"/>
      <c r="W57" s="96"/>
      <c r="X57" s="96"/>
      <c r="Y57" s="96"/>
    </row>
    <row r="58" spans="1:25" s="47" customFormat="1" ht="15" customHeight="1">
      <c r="A58" s="191" t="s">
        <v>199</v>
      </c>
      <c r="B58" s="162">
        <v>9</v>
      </c>
      <c r="C58" s="192">
        <f t="shared" si="15"/>
        <v>45</v>
      </c>
      <c r="D58" s="162">
        <v>11</v>
      </c>
      <c r="E58" s="192">
        <f t="shared" si="16"/>
        <v>55.00000000000001</v>
      </c>
      <c r="F58" s="206">
        <f t="shared" si="17"/>
        <v>20</v>
      </c>
      <c r="G58" s="162">
        <v>20</v>
      </c>
      <c r="H58" s="196">
        <f t="shared" si="18"/>
        <v>100</v>
      </c>
      <c r="I58" s="162">
        <v>0</v>
      </c>
      <c r="J58" s="165">
        <v>0</v>
      </c>
      <c r="K58" s="208">
        <f t="shared" si="19"/>
        <v>0</v>
      </c>
      <c r="L58" s="96"/>
      <c r="M58" s="96"/>
      <c r="N58" s="96"/>
      <c r="O58" s="96"/>
      <c r="P58" s="96"/>
      <c r="Q58" s="96"/>
      <c r="R58" s="96"/>
      <c r="S58" s="96"/>
      <c r="T58" s="96"/>
      <c r="U58" s="96"/>
      <c r="V58" s="96"/>
      <c r="W58" s="96"/>
      <c r="X58" s="96"/>
      <c r="Y58" s="96"/>
    </row>
    <row r="59" spans="1:25" s="47" customFormat="1" ht="15" customHeight="1">
      <c r="A59" s="191" t="s">
        <v>200</v>
      </c>
      <c r="B59" s="162">
        <v>30</v>
      </c>
      <c r="C59" s="192">
        <f t="shared" si="15"/>
        <v>43.47826086956522</v>
      </c>
      <c r="D59" s="162">
        <v>39</v>
      </c>
      <c r="E59" s="192">
        <f t="shared" si="16"/>
        <v>56.52173913043478</v>
      </c>
      <c r="F59" s="206">
        <f t="shared" si="17"/>
        <v>69</v>
      </c>
      <c r="G59" s="162">
        <v>8</v>
      </c>
      <c r="H59" s="196">
        <f t="shared" si="18"/>
        <v>11.594202898550725</v>
      </c>
      <c r="I59" s="162">
        <v>0</v>
      </c>
      <c r="J59" s="165">
        <v>0</v>
      </c>
      <c r="K59" s="208">
        <f t="shared" si="19"/>
        <v>0</v>
      </c>
      <c r="L59" s="96"/>
      <c r="M59" s="96"/>
      <c r="N59" s="96"/>
      <c r="O59" s="96"/>
      <c r="P59" s="96"/>
      <c r="Q59" s="96"/>
      <c r="R59" s="96"/>
      <c r="S59" s="96"/>
      <c r="T59" s="96"/>
      <c r="U59" s="96"/>
      <c r="V59" s="96"/>
      <c r="W59" s="96"/>
      <c r="X59" s="96"/>
      <c r="Y59" s="96"/>
    </row>
    <row r="60" spans="1:25" s="47" customFormat="1" ht="15" customHeight="1">
      <c r="A60" s="191" t="s">
        <v>201</v>
      </c>
      <c r="B60" s="162">
        <v>13</v>
      </c>
      <c r="C60" s="192">
        <f t="shared" si="15"/>
        <v>36.11111111111111</v>
      </c>
      <c r="D60" s="162">
        <v>23</v>
      </c>
      <c r="E60" s="192">
        <f t="shared" si="16"/>
        <v>63.888888888888886</v>
      </c>
      <c r="F60" s="206">
        <f t="shared" si="17"/>
        <v>36</v>
      </c>
      <c r="G60" s="162">
        <v>10</v>
      </c>
      <c r="H60" s="196">
        <f t="shared" si="18"/>
        <v>27.77777777777778</v>
      </c>
      <c r="I60" s="162">
        <v>0</v>
      </c>
      <c r="J60" s="165">
        <v>0</v>
      </c>
      <c r="K60" s="208">
        <f t="shared" si="19"/>
        <v>0</v>
      </c>
      <c r="L60" s="96"/>
      <c r="M60" s="96"/>
      <c r="N60" s="96"/>
      <c r="O60" s="96"/>
      <c r="P60" s="96"/>
      <c r="Q60" s="96"/>
      <c r="R60" s="96"/>
      <c r="S60" s="96"/>
      <c r="T60" s="96"/>
      <c r="U60" s="96"/>
      <c r="V60" s="96"/>
      <c r="W60" s="96"/>
      <c r="X60" s="96"/>
      <c r="Y60" s="96"/>
    </row>
    <row r="61" spans="1:25" s="47" customFormat="1" ht="15" customHeight="1">
      <c r="A61" s="191" t="s">
        <v>88</v>
      </c>
      <c r="B61" s="162">
        <v>404</v>
      </c>
      <c r="C61" s="192">
        <f t="shared" si="15"/>
        <v>51.26903553299492</v>
      </c>
      <c r="D61" s="162">
        <v>384</v>
      </c>
      <c r="E61" s="192">
        <f t="shared" si="16"/>
        <v>48.73096446700508</v>
      </c>
      <c r="F61" s="206">
        <f t="shared" si="17"/>
        <v>788</v>
      </c>
      <c r="G61" s="162">
        <v>67</v>
      </c>
      <c r="H61" s="196">
        <f t="shared" si="18"/>
        <v>8.50253807106599</v>
      </c>
      <c r="I61" s="162">
        <v>0</v>
      </c>
      <c r="J61" s="165">
        <v>0</v>
      </c>
      <c r="K61" s="208">
        <f t="shared" si="19"/>
        <v>0</v>
      </c>
      <c r="L61" s="96"/>
      <c r="M61" s="96"/>
      <c r="N61" s="96"/>
      <c r="O61" s="96"/>
      <c r="P61" s="96"/>
      <c r="Q61" s="96"/>
      <c r="R61" s="96"/>
      <c r="S61" s="96"/>
      <c r="T61" s="96"/>
      <c r="U61" s="96"/>
      <c r="V61" s="96"/>
      <c r="W61" s="96"/>
      <c r="X61" s="96"/>
      <c r="Y61" s="96"/>
    </row>
    <row r="62" spans="1:25" s="47" customFormat="1" ht="15" customHeight="1">
      <c r="A62" s="191" t="s">
        <v>202</v>
      </c>
      <c r="B62" s="162">
        <v>41</v>
      </c>
      <c r="C62" s="192">
        <f t="shared" si="15"/>
        <v>49.39759036144578</v>
      </c>
      <c r="D62" s="162">
        <v>42</v>
      </c>
      <c r="E62" s="192">
        <f t="shared" si="16"/>
        <v>50.602409638554214</v>
      </c>
      <c r="F62" s="206">
        <f t="shared" si="17"/>
        <v>83</v>
      </c>
      <c r="G62" s="162">
        <v>0</v>
      </c>
      <c r="H62" s="196">
        <f t="shared" si="18"/>
        <v>0</v>
      </c>
      <c r="I62" s="162">
        <v>0</v>
      </c>
      <c r="J62" s="165">
        <v>0</v>
      </c>
      <c r="K62" s="208">
        <f t="shared" si="19"/>
        <v>0</v>
      </c>
      <c r="L62" s="96"/>
      <c r="M62" s="96"/>
      <c r="N62" s="96"/>
      <c r="O62" s="96"/>
      <c r="P62" s="96"/>
      <c r="Q62" s="96"/>
      <c r="R62" s="96"/>
      <c r="S62" s="96"/>
      <c r="T62" s="96"/>
      <c r="U62" s="96"/>
      <c r="V62" s="96"/>
      <c r="W62" s="96"/>
      <c r="X62" s="96"/>
      <c r="Y62" s="96"/>
    </row>
    <row r="63" spans="1:25" s="47" customFormat="1" ht="15" customHeight="1">
      <c r="A63" s="191" t="s">
        <v>203</v>
      </c>
      <c r="B63" s="162">
        <v>34</v>
      </c>
      <c r="C63" s="192">
        <f t="shared" si="15"/>
        <v>53.96825396825397</v>
      </c>
      <c r="D63" s="162">
        <v>29</v>
      </c>
      <c r="E63" s="192">
        <f t="shared" si="16"/>
        <v>46.03174603174603</v>
      </c>
      <c r="F63" s="206">
        <f t="shared" si="17"/>
        <v>63</v>
      </c>
      <c r="G63" s="162">
        <v>0</v>
      </c>
      <c r="H63" s="196">
        <f t="shared" si="18"/>
        <v>0</v>
      </c>
      <c r="I63" s="162">
        <v>63</v>
      </c>
      <c r="J63" s="165">
        <v>0</v>
      </c>
      <c r="K63" s="208">
        <f t="shared" si="19"/>
        <v>63</v>
      </c>
      <c r="L63" s="96"/>
      <c r="M63" s="96"/>
      <c r="N63" s="96"/>
      <c r="O63" s="96"/>
      <c r="P63" s="96"/>
      <c r="Q63" s="96"/>
      <c r="R63" s="96"/>
      <c r="S63" s="96"/>
      <c r="T63" s="96"/>
      <c r="U63" s="96"/>
      <c r="V63" s="96"/>
      <c r="W63" s="96"/>
      <c r="X63" s="96"/>
      <c r="Y63" s="96"/>
    </row>
    <row r="64" spans="1:25" s="47" customFormat="1" ht="15" customHeight="1">
      <c r="A64" s="191" t="s">
        <v>204</v>
      </c>
      <c r="B64" s="162">
        <v>19</v>
      </c>
      <c r="C64" s="192">
        <f t="shared" si="15"/>
        <v>52.77777777777778</v>
      </c>
      <c r="D64" s="162">
        <v>17</v>
      </c>
      <c r="E64" s="192">
        <f t="shared" si="16"/>
        <v>47.22222222222222</v>
      </c>
      <c r="F64" s="206">
        <f t="shared" si="17"/>
        <v>36</v>
      </c>
      <c r="G64" s="162">
        <v>0</v>
      </c>
      <c r="H64" s="196">
        <f t="shared" si="18"/>
        <v>0</v>
      </c>
      <c r="I64" s="162">
        <v>0</v>
      </c>
      <c r="J64" s="165">
        <v>0</v>
      </c>
      <c r="K64" s="208">
        <f t="shared" si="19"/>
        <v>0</v>
      </c>
      <c r="L64" s="96"/>
      <c r="M64" s="96"/>
      <c r="N64" s="96"/>
      <c r="O64" s="96"/>
      <c r="P64" s="96"/>
      <c r="Q64" s="96"/>
      <c r="R64" s="96"/>
      <c r="S64" s="96"/>
      <c r="T64" s="96"/>
      <c r="U64" s="96"/>
      <c r="V64" s="96"/>
      <c r="W64" s="96"/>
      <c r="X64" s="96"/>
      <c r="Y64" s="96"/>
    </row>
    <row r="65" spans="1:25" s="57" customFormat="1" ht="20.25" customHeight="1">
      <c r="A65" s="113" t="s">
        <v>89</v>
      </c>
      <c r="B65" s="132">
        <f>SUM(B51:B64)</f>
        <v>766</v>
      </c>
      <c r="C65" s="133">
        <f t="shared" si="15"/>
        <v>52.21540558963872</v>
      </c>
      <c r="D65" s="132">
        <f>SUM(D51:D64)</f>
        <v>701</v>
      </c>
      <c r="E65" s="133">
        <f t="shared" si="16"/>
        <v>47.78459441036128</v>
      </c>
      <c r="F65" s="134">
        <f>SUM(F51:F64)</f>
        <v>1467</v>
      </c>
      <c r="G65" s="132">
        <f>SUM(G51:G64)</f>
        <v>123</v>
      </c>
      <c r="H65" s="135">
        <f t="shared" si="18"/>
        <v>8.384458077709612</v>
      </c>
      <c r="I65" s="132">
        <f>SUM(I51:I64)</f>
        <v>111</v>
      </c>
      <c r="J65" s="132">
        <f>SUM(J51:J64)</f>
        <v>1</v>
      </c>
      <c r="K65" s="137">
        <f t="shared" si="19"/>
        <v>112</v>
      </c>
      <c r="L65" s="51"/>
      <c r="M65" s="51"/>
      <c r="N65" s="51"/>
      <c r="O65" s="51"/>
      <c r="P65" s="51"/>
      <c r="Q65" s="51"/>
      <c r="R65" s="51"/>
      <c r="S65" s="51"/>
      <c r="T65" s="51"/>
      <c r="U65" s="51"/>
      <c r="V65" s="51"/>
      <c r="W65" s="51"/>
      <c r="X65" s="51"/>
      <c r="Y65" s="51"/>
    </row>
    <row r="66" spans="1:25" s="14" customFormat="1" ht="12.75">
      <c r="A66" s="21"/>
      <c r="B66" s="22"/>
      <c r="C66" s="23"/>
      <c r="D66" s="19"/>
      <c r="E66" s="24"/>
      <c r="F66" s="17"/>
      <c r="G66" s="17"/>
      <c r="H66" s="25"/>
      <c r="I66" s="41"/>
      <c r="J66" s="4"/>
      <c r="K66" s="4"/>
      <c r="L66" s="4"/>
      <c r="M66" s="4"/>
      <c r="N66" s="4"/>
      <c r="O66" s="4"/>
      <c r="P66" s="4"/>
      <c r="Q66" s="4"/>
      <c r="R66" s="4"/>
      <c r="S66" s="4"/>
      <c r="T66" s="4"/>
      <c r="U66" s="4"/>
      <c r="V66" s="4"/>
      <c r="W66" s="4"/>
      <c r="X66" s="4"/>
      <c r="Y66" s="4"/>
    </row>
    <row r="67" spans="1:25" s="14" customFormat="1" ht="12.75">
      <c r="A67" s="37" t="s">
        <v>336</v>
      </c>
      <c r="B67" s="275"/>
      <c r="C67" s="276"/>
      <c r="D67" s="19"/>
      <c r="E67" s="277"/>
      <c r="F67" s="17"/>
      <c r="G67" s="17"/>
      <c r="H67" s="278"/>
      <c r="I67" s="41"/>
      <c r="J67" s="4"/>
      <c r="K67" s="4"/>
      <c r="L67" s="4"/>
      <c r="M67" s="4"/>
      <c r="N67" s="4"/>
      <c r="O67" s="4"/>
      <c r="P67" s="4"/>
      <c r="Q67" s="4"/>
      <c r="R67" s="4"/>
      <c r="S67" s="4"/>
      <c r="T67" s="4"/>
      <c r="U67" s="4"/>
      <c r="V67" s="4"/>
      <c r="W67" s="4"/>
      <c r="X67" s="4"/>
      <c r="Y67" s="4"/>
    </row>
    <row r="68" spans="1:25" s="14" customFormat="1" ht="12.75">
      <c r="A68" s="37" t="s">
        <v>337</v>
      </c>
      <c r="B68" s="275"/>
      <c r="C68" s="276"/>
      <c r="D68" s="19"/>
      <c r="E68" s="277"/>
      <c r="F68" s="17"/>
      <c r="G68" s="17"/>
      <c r="H68" s="278"/>
      <c r="I68" s="41"/>
      <c r="J68" s="4"/>
      <c r="K68" s="4"/>
      <c r="L68" s="4"/>
      <c r="M68" s="4"/>
      <c r="N68" s="4"/>
      <c r="O68" s="4"/>
      <c r="P68" s="4"/>
      <c r="Q68" s="4"/>
      <c r="R68" s="4"/>
      <c r="S68" s="4"/>
      <c r="T68" s="4"/>
      <c r="U68" s="4"/>
      <c r="V68" s="4"/>
      <c r="W68" s="4"/>
      <c r="X68" s="4"/>
      <c r="Y68" s="4"/>
    </row>
    <row r="69" spans="1:25" s="14" customFormat="1" ht="12.75">
      <c r="A69" s="37" t="s">
        <v>338</v>
      </c>
      <c r="B69" s="275"/>
      <c r="C69" s="276"/>
      <c r="D69" s="19"/>
      <c r="E69" s="277"/>
      <c r="F69" s="17"/>
      <c r="G69" s="17"/>
      <c r="H69" s="278"/>
      <c r="I69" s="41"/>
      <c r="J69" s="4"/>
      <c r="K69" s="4"/>
      <c r="L69" s="4"/>
      <c r="M69" s="4"/>
      <c r="N69" s="4"/>
      <c r="O69" s="4"/>
      <c r="P69" s="4"/>
      <c r="Q69" s="4"/>
      <c r="R69" s="4"/>
      <c r="S69" s="4"/>
      <c r="T69" s="4"/>
      <c r="U69" s="4"/>
      <c r="V69" s="4"/>
      <c r="W69" s="4"/>
      <c r="X69" s="4"/>
      <c r="Y69" s="4"/>
    </row>
    <row r="70" spans="1:25" s="14" customFormat="1" ht="12.75">
      <c r="A70" s="37" t="s">
        <v>339</v>
      </c>
      <c r="B70" s="275"/>
      <c r="C70" s="276"/>
      <c r="D70" s="19"/>
      <c r="E70" s="277"/>
      <c r="F70" s="17"/>
      <c r="G70" s="17"/>
      <c r="H70" s="278"/>
      <c r="I70" s="41"/>
      <c r="J70" s="4"/>
      <c r="K70" s="4"/>
      <c r="L70" s="4"/>
      <c r="M70" s="4"/>
      <c r="N70" s="4"/>
      <c r="O70" s="4"/>
      <c r="P70" s="4"/>
      <c r="Q70" s="4"/>
      <c r="R70" s="4"/>
      <c r="S70" s="4"/>
      <c r="T70" s="4"/>
      <c r="U70" s="4"/>
      <c r="V70" s="4"/>
      <c r="W70" s="4"/>
      <c r="X70" s="4"/>
      <c r="Y70" s="4"/>
    </row>
    <row r="71" spans="1:25" s="14" customFormat="1" ht="12.75">
      <c r="A71" s="37"/>
      <c r="B71" s="275"/>
      <c r="C71" s="276"/>
      <c r="D71" s="19"/>
      <c r="E71" s="277"/>
      <c r="F71" s="17"/>
      <c r="G71" s="17"/>
      <c r="H71" s="278"/>
      <c r="I71" s="41"/>
      <c r="J71" s="4"/>
      <c r="K71" s="4"/>
      <c r="L71" s="4"/>
      <c r="M71" s="4"/>
      <c r="N71" s="4"/>
      <c r="O71" s="4"/>
      <c r="P71" s="4"/>
      <c r="Q71" s="4"/>
      <c r="R71" s="4"/>
      <c r="S71" s="4"/>
      <c r="T71" s="4"/>
      <c r="U71" s="4"/>
      <c r="V71" s="4"/>
      <c r="W71" s="4"/>
      <c r="X71" s="4"/>
      <c r="Y71" s="4"/>
    </row>
    <row r="72" spans="1:25" s="14" customFormat="1" ht="12.75">
      <c r="A72" s="37" t="s">
        <v>205</v>
      </c>
      <c r="C72" s="276"/>
      <c r="D72" s="19"/>
      <c r="E72" s="277"/>
      <c r="F72" s="17"/>
      <c r="G72" s="17"/>
      <c r="H72" s="278"/>
      <c r="I72" s="41"/>
      <c r="J72" s="4"/>
      <c r="K72" s="4"/>
      <c r="L72" s="4"/>
      <c r="M72" s="4"/>
      <c r="N72" s="4"/>
      <c r="O72" s="4"/>
      <c r="P72" s="4"/>
      <c r="Q72" s="4"/>
      <c r="R72" s="4"/>
      <c r="S72" s="4"/>
      <c r="T72" s="4"/>
      <c r="U72" s="4"/>
      <c r="V72" s="4"/>
      <c r="W72" s="4"/>
      <c r="X72" s="4"/>
      <c r="Y72" s="4"/>
    </row>
    <row r="73" spans="1:25" s="14" customFormat="1" ht="12.75">
      <c r="A73" s="37" t="s">
        <v>335</v>
      </c>
      <c r="B73" s="17"/>
      <c r="C73" s="18"/>
      <c r="D73" s="19"/>
      <c r="E73" s="20"/>
      <c r="F73" s="17"/>
      <c r="G73" s="17"/>
      <c r="H73" s="20"/>
      <c r="I73" s="43"/>
      <c r="J73" s="4"/>
      <c r="K73" s="4"/>
      <c r="L73" s="4"/>
      <c r="M73" s="4"/>
      <c r="N73" s="4"/>
      <c r="O73" s="4"/>
      <c r="P73" s="4"/>
      <c r="Q73" s="4"/>
      <c r="R73" s="4"/>
      <c r="S73" s="4"/>
      <c r="T73" s="4"/>
      <c r="U73" s="4"/>
      <c r="V73" s="4"/>
      <c r="W73" s="4"/>
      <c r="X73" s="4"/>
      <c r="Y73" s="4"/>
    </row>
    <row r="74" spans="1:25" s="14" customFormat="1" ht="12.75">
      <c r="A74" s="16"/>
      <c r="B74" s="17"/>
      <c r="C74" s="18"/>
      <c r="D74" s="19"/>
      <c r="E74" s="20"/>
      <c r="F74" s="17"/>
      <c r="G74" s="17"/>
      <c r="H74" s="20"/>
      <c r="I74" s="43"/>
      <c r="J74" s="4"/>
      <c r="K74" s="4"/>
      <c r="L74" s="4"/>
      <c r="M74" s="4"/>
      <c r="N74" s="4"/>
      <c r="O74" s="4"/>
      <c r="P74" s="4"/>
      <c r="Q74" s="4"/>
      <c r="R74" s="4"/>
      <c r="S74" s="4"/>
      <c r="T74" s="4"/>
      <c r="U74" s="4"/>
      <c r="V74" s="4"/>
      <c r="W74" s="4"/>
      <c r="X74" s="4"/>
      <c r="Y74" s="4"/>
    </row>
    <row r="76" spans="1:25" s="118" customFormat="1" ht="36" customHeight="1">
      <c r="A76" s="1" t="s">
        <v>79</v>
      </c>
      <c r="B76" s="434" t="s">
        <v>348</v>
      </c>
      <c r="C76" s="435"/>
      <c r="D76" s="435"/>
      <c r="E76" s="435"/>
      <c r="F76" s="435"/>
      <c r="G76" s="435"/>
      <c r="H76" s="435"/>
      <c r="I76" s="435"/>
      <c r="J76" s="435"/>
      <c r="K76" s="436"/>
      <c r="L76" s="141"/>
      <c r="M76" s="141"/>
      <c r="N76" s="141"/>
      <c r="O76" s="141"/>
      <c r="P76" s="141"/>
      <c r="Q76" s="141"/>
      <c r="R76" s="141"/>
      <c r="S76" s="141"/>
      <c r="T76" s="141"/>
      <c r="U76" s="141"/>
      <c r="V76" s="141"/>
      <c r="W76" s="141"/>
      <c r="X76" s="141"/>
      <c r="Y76" s="141"/>
    </row>
    <row r="77" spans="1:25" s="46" customFormat="1" ht="21.75" customHeight="1">
      <c r="A77" s="446" t="s">
        <v>133</v>
      </c>
      <c r="B77" s="431" t="s">
        <v>81</v>
      </c>
      <c r="C77" s="432"/>
      <c r="D77" s="431" t="s">
        <v>82</v>
      </c>
      <c r="E77" s="432"/>
      <c r="F77" s="453" t="s">
        <v>83</v>
      </c>
      <c r="G77" s="453" t="s">
        <v>181</v>
      </c>
      <c r="H77" s="453" t="s">
        <v>307</v>
      </c>
      <c r="I77" s="451" t="s">
        <v>332</v>
      </c>
      <c r="J77" s="451" t="s">
        <v>333</v>
      </c>
      <c r="K77" s="438" t="s">
        <v>334</v>
      </c>
      <c r="L77" s="68"/>
      <c r="M77" s="68"/>
      <c r="N77" s="68"/>
      <c r="O77" s="68"/>
      <c r="P77" s="68"/>
      <c r="Q77" s="68"/>
      <c r="R77" s="68"/>
      <c r="S77" s="68"/>
      <c r="T77" s="68"/>
      <c r="U77" s="68"/>
      <c r="V77" s="68"/>
      <c r="W77" s="68"/>
      <c r="X77" s="68"/>
      <c r="Y77" s="68"/>
    </row>
    <row r="78" spans="1:25" s="46" customFormat="1" ht="45" customHeight="1">
      <c r="A78" s="447"/>
      <c r="B78" s="185" t="s">
        <v>85</v>
      </c>
      <c r="C78" s="186" t="s">
        <v>182</v>
      </c>
      <c r="D78" s="185" t="s">
        <v>85</v>
      </c>
      <c r="E78" s="186" t="s">
        <v>182</v>
      </c>
      <c r="F78" s="454"/>
      <c r="G78" s="454"/>
      <c r="H78" s="454"/>
      <c r="I78" s="452"/>
      <c r="J78" s="452"/>
      <c r="K78" s="439"/>
      <c r="L78" s="68"/>
      <c r="M78" s="68"/>
      <c r="N78" s="68"/>
      <c r="O78" s="68"/>
      <c r="P78" s="68"/>
      <c r="Q78" s="68"/>
      <c r="R78" s="68"/>
      <c r="S78" s="68"/>
      <c r="T78" s="68"/>
      <c r="U78" s="68"/>
      <c r="V78" s="68"/>
      <c r="W78" s="68"/>
      <c r="X78" s="68"/>
      <c r="Y78" s="68"/>
    </row>
    <row r="79" spans="1:25" s="47" customFormat="1" ht="12.75" customHeight="1">
      <c r="A79" s="191" t="s">
        <v>223</v>
      </c>
      <c r="B79" s="162">
        <v>36</v>
      </c>
      <c r="C79" s="192">
        <f aca="true" t="shared" si="20" ref="C79:C105">B79/F79*100</f>
        <v>50</v>
      </c>
      <c r="D79" s="162">
        <v>36</v>
      </c>
      <c r="E79" s="192">
        <f aca="true" t="shared" si="21" ref="E79:E105">D79/F79*100</f>
        <v>50</v>
      </c>
      <c r="F79" s="206">
        <f aca="true" t="shared" si="22" ref="F79:F105">B79+D79</f>
        <v>72</v>
      </c>
      <c r="G79" s="162">
        <v>24</v>
      </c>
      <c r="H79" s="196">
        <f aca="true" t="shared" si="23" ref="H79:H105">G79/F79*100</f>
        <v>33.33333333333333</v>
      </c>
      <c r="I79" s="162">
        <v>0</v>
      </c>
      <c r="J79" s="165">
        <v>0</v>
      </c>
      <c r="K79" s="208">
        <f aca="true" t="shared" si="24" ref="K79:K105">SUM(I79:J79)</f>
        <v>0</v>
      </c>
      <c r="L79" s="96"/>
      <c r="M79" s="96"/>
      <c r="N79" s="96"/>
      <c r="O79" s="96"/>
      <c r="P79" s="96"/>
      <c r="Q79" s="96"/>
      <c r="R79" s="96"/>
      <c r="S79" s="96"/>
      <c r="T79" s="96"/>
      <c r="U79" s="96"/>
      <c r="V79" s="96"/>
      <c r="W79" s="96"/>
      <c r="X79" s="96"/>
      <c r="Y79" s="96"/>
    </row>
    <row r="80" spans="1:25" s="47" customFormat="1" ht="12.75" customHeight="1">
      <c r="A80" s="191" t="s">
        <v>224</v>
      </c>
      <c r="B80" s="162">
        <v>19</v>
      </c>
      <c r="C80" s="192">
        <f t="shared" si="20"/>
        <v>55.88235294117647</v>
      </c>
      <c r="D80" s="162">
        <v>15</v>
      </c>
      <c r="E80" s="192">
        <f t="shared" si="21"/>
        <v>44.11764705882353</v>
      </c>
      <c r="F80" s="206">
        <f t="shared" si="22"/>
        <v>34</v>
      </c>
      <c r="G80" s="162">
        <v>14</v>
      </c>
      <c r="H80" s="196">
        <f t="shared" si="23"/>
        <v>41.17647058823529</v>
      </c>
      <c r="I80" s="162">
        <v>0</v>
      </c>
      <c r="J80" s="165">
        <v>0</v>
      </c>
      <c r="K80" s="208">
        <f t="shared" si="24"/>
        <v>0</v>
      </c>
      <c r="L80" s="96"/>
      <c r="M80" s="96"/>
      <c r="N80" s="96"/>
      <c r="O80" s="96"/>
      <c r="P80" s="96"/>
      <c r="Q80" s="96"/>
      <c r="R80" s="96"/>
      <c r="S80" s="96"/>
      <c r="T80" s="96"/>
      <c r="U80" s="96"/>
      <c r="V80" s="96"/>
      <c r="W80" s="96"/>
      <c r="X80" s="96"/>
      <c r="Y80" s="96"/>
    </row>
    <row r="81" spans="1:25" s="47" customFormat="1" ht="12.75" customHeight="1">
      <c r="A81" s="191" t="s">
        <v>225</v>
      </c>
      <c r="B81" s="162">
        <v>32</v>
      </c>
      <c r="C81" s="192">
        <f t="shared" si="20"/>
        <v>52.459016393442624</v>
      </c>
      <c r="D81" s="162">
        <v>29</v>
      </c>
      <c r="E81" s="192">
        <f t="shared" si="21"/>
        <v>47.540983606557376</v>
      </c>
      <c r="F81" s="206">
        <f t="shared" si="22"/>
        <v>61</v>
      </c>
      <c r="G81" s="162">
        <v>8</v>
      </c>
      <c r="H81" s="196">
        <f t="shared" si="23"/>
        <v>13.114754098360656</v>
      </c>
      <c r="I81" s="162">
        <v>25</v>
      </c>
      <c r="J81" s="165">
        <v>7</v>
      </c>
      <c r="K81" s="208">
        <f t="shared" si="24"/>
        <v>32</v>
      </c>
      <c r="L81" s="96"/>
      <c r="M81" s="96"/>
      <c r="N81" s="96"/>
      <c r="O81" s="96"/>
      <c r="P81" s="96"/>
      <c r="Q81" s="96"/>
      <c r="R81" s="96"/>
      <c r="S81" s="96"/>
      <c r="T81" s="96"/>
      <c r="U81" s="96"/>
      <c r="V81" s="96"/>
      <c r="W81" s="96"/>
      <c r="X81" s="96"/>
      <c r="Y81" s="96"/>
    </row>
    <row r="82" spans="1:25" s="47" customFormat="1" ht="12.75" customHeight="1">
      <c r="A82" s="191" t="s">
        <v>226</v>
      </c>
      <c r="B82" s="162">
        <v>30</v>
      </c>
      <c r="C82" s="192">
        <f t="shared" si="20"/>
        <v>53.57142857142857</v>
      </c>
      <c r="D82" s="162">
        <v>26</v>
      </c>
      <c r="E82" s="192">
        <f t="shared" si="21"/>
        <v>46.42857142857143</v>
      </c>
      <c r="F82" s="206">
        <f t="shared" si="22"/>
        <v>56</v>
      </c>
      <c r="G82" s="162">
        <v>0</v>
      </c>
      <c r="H82" s="196">
        <f t="shared" si="23"/>
        <v>0</v>
      </c>
      <c r="I82" s="162">
        <v>0</v>
      </c>
      <c r="J82" s="165">
        <v>0</v>
      </c>
      <c r="K82" s="208">
        <f t="shared" si="24"/>
        <v>0</v>
      </c>
      <c r="L82" s="96"/>
      <c r="M82" s="96"/>
      <c r="N82" s="96"/>
      <c r="O82" s="96"/>
      <c r="P82" s="96"/>
      <c r="Q82" s="96"/>
      <c r="R82" s="96"/>
      <c r="S82" s="96"/>
      <c r="T82" s="96"/>
      <c r="U82" s="96"/>
      <c r="V82" s="96"/>
      <c r="W82" s="96"/>
      <c r="X82" s="96"/>
      <c r="Y82" s="96"/>
    </row>
    <row r="83" spans="1:25" s="47" customFormat="1" ht="12.75" customHeight="1">
      <c r="A83" s="191" t="s">
        <v>227</v>
      </c>
      <c r="B83" s="162">
        <v>28</v>
      </c>
      <c r="C83" s="192">
        <f t="shared" si="20"/>
        <v>53.84615384615385</v>
      </c>
      <c r="D83" s="162">
        <v>24</v>
      </c>
      <c r="E83" s="192">
        <f t="shared" si="21"/>
        <v>46.15384615384615</v>
      </c>
      <c r="F83" s="206">
        <f t="shared" si="22"/>
        <v>52</v>
      </c>
      <c r="G83" s="162">
        <v>0</v>
      </c>
      <c r="H83" s="196">
        <f t="shared" si="23"/>
        <v>0</v>
      </c>
      <c r="I83" s="162">
        <v>0</v>
      </c>
      <c r="J83" s="165">
        <v>0</v>
      </c>
      <c r="K83" s="208">
        <f t="shared" si="24"/>
        <v>0</v>
      </c>
      <c r="L83" s="96"/>
      <c r="M83" s="96"/>
      <c r="N83" s="96"/>
      <c r="O83" s="96"/>
      <c r="P83" s="96"/>
      <c r="Q83" s="96"/>
      <c r="R83" s="96"/>
      <c r="S83" s="96"/>
      <c r="T83" s="96"/>
      <c r="U83" s="96"/>
      <c r="V83" s="96"/>
      <c r="W83" s="96"/>
      <c r="X83" s="96"/>
      <c r="Y83" s="96"/>
    </row>
    <row r="84" spans="1:25" s="47" customFormat="1" ht="12.75" customHeight="1">
      <c r="A84" s="191" t="s">
        <v>228</v>
      </c>
      <c r="B84" s="162">
        <v>13</v>
      </c>
      <c r="C84" s="192">
        <f t="shared" si="20"/>
        <v>35.13513513513514</v>
      </c>
      <c r="D84" s="162">
        <v>24</v>
      </c>
      <c r="E84" s="192">
        <f t="shared" si="21"/>
        <v>64.86486486486487</v>
      </c>
      <c r="F84" s="206">
        <f t="shared" si="22"/>
        <v>37</v>
      </c>
      <c r="G84" s="162">
        <v>0</v>
      </c>
      <c r="H84" s="196">
        <f t="shared" si="23"/>
        <v>0</v>
      </c>
      <c r="I84" s="162">
        <v>0</v>
      </c>
      <c r="J84" s="165">
        <v>0</v>
      </c>
      <c r="K84" s="208">
        <f t="shared" si="24"/>
        <v>0</v>
      </c>
      <c r="L84" s="96"/>
      <c r="M84" s="96"/>
      <c r="N84" s="96"/>
      <c r="O84" s="96"/>
      <c r="P84" s="96"/>
      <c r="Q84" s="96"/>
      <c r="R84" s="96"/>
      <c r="S84" s="96"/>
      <c r="T84" s="96"/>
      <c r="U84" s="96"/>
      <c r="V84" s="96"/>
      <c r="W84" s="96"/>
      <c r="X84" s="96"/>
      <c r="Y84" s="96"/>
    </row>
    <row r="85" spans="1:25" s="47" customFormat="1" ht="12.75" customHeight="1">
      <c r="A85" s="191" t="s">
        <v>229</v>
      </c>
      <c r="B85" s="162">
        <v>59</v>
      </c>
      <c r="C85" s="192">
        <f t="shared" si="20"/>
        <v>53.153153153153156</v>
      </c>
      <c r="D85" s="162">
        <v>52</v>
      </c>
      <c r="E85" s="192">
        <f t="shared" si="21"/>
        <v>46.846846846846844</v>
      </c>
      <c r="F85" s="206">
        <f t="shared" si="22"/>
        <v>111</v>
      </c>
      <c r="G85" s="162">
        <v>15</v>
      </c>
      <c r="H85" s="196">
        <f t="shared" si="23"/>
        <v>13.513513513513514</v>
      </c>
      <c r="I85" s="162">
        <v>0</v>
      </c>
      <c r="J85" s="165">
        <v>0</v>
      </c>
      <c r="K85" s="208">
        <f t="shared" si="24"/>
        <v>0</v>
      </c>
      <c r="L85" s="96"/>
      <c r="M85" s="96"/>
      <c r="N85" s="96"/>
      <c r="O85" s="96"/>
      <c r="P85" s="96"/>
      <c r="Q85" s="96"/>
      <c r="R85" s="96"/>
      <c r="S85" s="96"/>
      <c r="T85" s="96"/>
      <c r="U85" s="96"/>
      <c r="V85" s="96"/>
      <c r="W85" s="96"/>
      <c r="X85" s="96"/>
      <c r="Y85" s="96"/>
    </row>
    <row r="86" spans="1:25" s="47" customFormat="1" ht="12.75" customHeight="1">
      <c r="A86" s="191" t="s">
        <v>230</v>
      </c>
      <c r="B86" s="162">
        <v>40</v>
      </c>
      <c r="C86" s="192">
        <f t="shared" si="20"/>
        <v>50.63291139240506</v>
      </c>
      <c r="D86" s="162">
        <v>39</v>
      </c>
      <c r="E86" s="192">
        <f t="shared" si="21"/>
        <v>49.36708860759494</v>
      </c>
      <c r="F86" s="206">
        <f t="shared" si="22"/>
        <v>79</v>
      </c>
      <c r="G86" s="162">
        <v>20</v>
      </c>
      <c r="H86" s="196">
        <f t="shared" si="23"/>
        <v>25.31645569620253</v>
      </c>
      <c r="I86" s="162">
        <v>0</v>
      </c>
      <c r="J86" s="165">
        <v>0</v>
      </c>
      <c r="K86" s="208">
        <f t="shared" si="24"/>
        <v>0</v>
      </c>
      <c r="L86" s="96"/>
      <c r="M86" s="96"/>
      <c r="N86" s="96"/>
      <c r="O86" s="96"/>
      <c r="P86" s="96"/>
      <c r="Q86" s="96"/>
      <c r="R86" s="96"/>
      <c r="S86" s="96"/>
      <c r="T86" s="96"/>
      <c r="U86" s="96"/>
      <c r="V86" s="96"/>
      <c r="W86" s="96"/>
      <c r="X86" s="96"/>
      <c r="Y86" s="96"/>
    </row>
    <row r="87" spans="1:25" s="47" customFormat="1" ht="12.75" customHeight="1">
      <c r="A87" s="191" t="s">
        <v>248</v>
      </c>
      <c r="B87" s="162">
        <v>10</v>
      </c>
      <c r="C87" s="192">
        <f t="shared" si="20"/>
        <v>41.66666666666667</v>
      </c>
      <c r="D87" s="162">
        <v>14</v>
      </c>
      <c r="E87" s="192">
        <f t="shared" si="21"/>
        <v>58.333333333333336</v>
      </c>
      <c r="F87" s="206">
        <f t="shared" si="22"/>
        <v>24</v>
      </c>
      <c r="G87" s="162">
        <v>24</v>
      </c>
      <c r="H87" s="196">
        <f t="shared" si="23"/>
        <v>100</v>
      </c>
      <c r="I87" s="162">
        <v>0</v>
      </c>
      <c r="J87" s="165">
        <v>0</v>
      </c>
      <c r="K87" s="208">
        <f t="shared" si="24"/>
        <v>0</v>
      </c>
      <c r="L87" s="96"/>
      <c r="M87" s="96"/>
      <c r="N87" s="96"/>
      <c r="O87" s="96"/>
      <c r="P87" s="96"/>
      <c r="Q87" s="96"/>
      <c r="R87" s="96"/>
      <c r="S87" s="96"/>
      <c r="T87" s="96"/>
      <c r="U87" s="96"/>
      <c r="V87" s="96"/>
      <c r="W87" s="96"/>
      <c r="X87" s="96"/>
      <c r="Y87" s="96"/>
    </row>
    <row r="88" spans="1:25" s="47" customFormat="1" ht="12.75" customHeight="1">
      <c r="A88" s="191" t="s">
        <v>231</v>
      </c>
      <c r="B88" s="162">
        <v>19</v>
      </c>
      <c r="C88" s="192">
        <f t="shared" si="20"/>
        <v>45.23809523809524</v>
      </c>
      <c r="D88" s="162">
        <v>23</v>
      </c>
      <c r="E88" s="192">
        <f t="shared" si="21"/>
        <v>54.761904761904766</v>
      </c>
      <c r="F88" s="206">
        <f t="shared" si="22"/>
        <v>42</v>
      </c>
      <c r="G88" s="162">
        <v>0</v>
      </c>
      <c r="H88" s="196">
        <f t="shared" si="23"/>
        <v>0</v>
      </c>
      <c r="I88" s="162">
        <v>1</v>
      </c>
      <c r="J88" s="165">
        <v>0</v>
      </c>
      <c r="K88" s="208">
        <f t="shared" si="24"/>
        <v>1</v>
      </c>
      <c r="L88" s="96"/>
      <c r="M88" s="96"/>
      <c r="N88" s="96"/>
      <c r="O88" s="96"/>
      <c r="P88" s="96"/>
      <c r="Q88" s="96"/>
      <c r="R88" s="96"/>
      <c r="S88" s="96"/>
      <c r="T88" s="96"/>
      <c r="U88" s="96"/>
      <c r="V88" s="96"/>
      <c r="W88" s="96"/>
      <c r="X88" s="96"/>
      <c r="Y88" s="96"/>
    </row>
    <row r="89" spans="1:25" s="47" customFormat="1" ht="12.75" customHeight="1">
      <c r="A89" s="191" t="s">
        <v>232</v>
      </c>
      <c r="B89" s="162">
        <v>42</v>
      </c>
      <c r="C89" s="192">
        <f t="shared" si="20"/>
        <v>53.84615384615385</v>
      </c>
      <c r="D89" s="162">
        <v>36</v>
      </c>
      <c r="E89" s="192">
        <f t="shared" si="21"/>
        <v>46.15384615384615</v>
      </c>
      <c r="F89" s="206">
        <f t="shared" si="22"/>
        <v>78</v>
      </c>
      <c r="G89" s="162">
        <v>21</v>
      </c>
      <c r="H89" s="196">
        <f t="shared" si="23"/>
        <v>26.923076923076923</v>
      </c>
      <c r="I89" s="162">
        <v>0</v>
      </c>
      <c r="J89" s="165">
        <v>0</v>
      </c>
      <c r="K89" s="208">
        <f t="shared" si="24"/>
        <v>0</v>
      </c>
      <c r="L89" s="96"/>
      <c r="M89" s="96"/>
      <c r="N89" s="96"/>
      <c r="O89" s="96"/>
      <c r="P89" s="96"/>
      <c r="Q89" s="96"/>
      <c r="R89" s="96"/>
      <c r="S89" s="96"/>
      <c r="T89" s="96"/>
      <c r="U89" s="96"/>
      <c r="V89" s="96"/>
      <c r="W89" s="96"/>
      <c r="X89" s="96"/>
      <c r="Y89" s="96"/>
    </row>
    <row r="90" spans="1:25" s="47" customFormat="1" ht="12.75" customHeight="1">
      <c r="A90" s="191" t="s">
        <v>233</v>
      </c>
      <c r="B90" s="162">
        <v>86</v>
      </c>
      <c r="C90" s="192">
        <f t="shared" si="20"/>
        <v>52.760736196319016</v>
      </c>
      <c r="D90" s="162">
        <v>77</v>
      </c>
      <c r="E90" s="192">
        <f t="shared" si="21"/>
        <v>47.239263803680984</v>
      </c>
      <c r="F90" s="206">
        <f t="shared" si="22"/>
        <v>163</v>
      </c>
      <c r="G90" s="162">
        <v>57</v>
      </c>
      <c r="H90" s="196">
        <f t="shared" si="23"/>
        <v>34.96932515337423</v>
      </c>
      <c r="I90" s="162">
        <v>0</v>
      </c>
      <c r="J90" s="165">
        <v>0</v>
      </c>
      <c r="K90" s="208">
        <f t="shared" si="24"/>
        <v>0</v>
      </c>
      <c r="L90" s="96"/>
      <c r="M90" s="96"/>
      <c r="N90" s="96"/>
      <c r="O90" s="96"/>
      <c r="P90" s="96"/>
      <c r="Q90" s="96"/>
      <c r="R90" s="96"/>
      <c r="S90" s="96"/>
      <c r="T90" s="96"/>
      <c r="U90" s="96"/>
      <c r="V90" s="96"/>
      <c r="W90" s="96"/>
      <c r="X90" s="96"/>
      <c r="Y90" s="96"/>
    </row>
    <row r="91" spans="1:25" s="47" customFormat="1" ht="12.75" customHeight="1">
      <c r="A91" s="191" t="s">
        <v>234</v>
      </c>
      <c r="B91" s="162">
        <v>19</v>
      </c>
      <c r="C91" s="192">
        <f t="shared" si="20"/>
        <v>61.29032258064516</v>
      </c>
      <c r="D91" s="162">
        <v>12</v>
      </c>
      <c r="E91" s="192">
        <f t="shared" si="21"/>
        <v>38.70967741935484</v>
      </c>
      <c r="F91" s="206">
        <f t="shared" si="22"/>
        <v>31</v>
      </c>
      <c r="G91" s="162">
        <v>0</v>
      </c>
      <c r="H91" s="196">
        <f t="shared" si="23"/>
        <v>0</v>
      </c>
      <c r="I91" s="162">
        <v>0</v>
      </c>
      <c r="J91" s="165">
        <v>0</v>
      </c>
      <c r="K91" s="208">
        <f t="shared" si="24"/>
        <v>0</v>
      </c>
      <c r="L91" s="96"/>
      <c r="M91" s="96"/>
      <c r="N91" s="96"/>
      <c r="O91" s="96"/>
      <c r="P91" s="96"/>
      <c r="Q91" s="96"/>
      <c r="R91" s="96"/>
      <c r="S91" s="96"/>
      <c r="T91" s="96"/>
      <c r="U91" s="96"/>
      <c r="V91" s="96"/>
      <c r="W91" s="96"/>
      <c r="X91" s="96"/>
      <c r="Y91" s="96"/>
    </row>
    <row r="92" spans="1:25" s="47" customFormat="1" ht="12.75" customHeight="1">
      <c r="A92" s="191" t="s">
        <v>235</v>
      </c>
      <c r="B92" s="162">
        <v>22</v>
      </c>
      <c r="C92" s="192">
        <f t="shared" si="20"/>
        <v>66.66666666666666</v>
      </c>
      <c r="D92" s="162">
        <v>11</v>
      </c>
      <c r="E92" s="192">
        <f t="shared" si="21"/>
        <v>33.33333333333333</v>
      </c>
      <c r="F92" s="206">
        <f t="shared" si="22"/>
        <v>33</v>
      </c>
      <c r="G92" s="162">
        <v>0</v>
      </c>
      <c r="H92" s="196">
        <f t="shared" si="23"/>
        <v>0</v>
      </c>
      <c r="I92" s="162">
        <v>0</v>
      </c>
      <c r="J92" s="165">
        <v>0</v>
      </c>
      <c r="K92" s="208">
        <f t="shared" si="24"/>
        <v>0</v>
      </c>
      <c r="L92" s="96"/>
      <c r="M92" s="96"/>
      <c r="N92" s="96"/>
      <c r="O92" s="96"/>
      <c r="P92" s="96"/>
      <c r="Q92" s="96"/>
      <c r="R92" s="96"/>
      <c r="S92" s="96"/>
      <c r="T92" s="96"/>
      <c r="U92" s="96"/>
      <c r="V92" s="96"/>
      <c r="W92" s="96"/>
      <c r="X92" s="96"/>
      <c r="Y92" s="96"/>
    </row>
    <row r="93" spans="1:25" s="47" customFormat="1" ht="12.75" customHeight="1">
      <c r="A93" s="191" t="s">
        <v>236</v>
      </c>
      <c r="B93" s="162">
        <v>33</v>
      </c>
      <c r="C93" s="192">
        <f t="shared" si="20"/>
        <v>51.5625</v>
      </c>
      <c r="D93" s="162">
        <v>31</v>
      </c>
      <c r="E93" s="192">
        <f t="shared" si="21"/>
        <v>48.4375</v>
      </c>
      <c r="F93" s="206">
        <f t="shared" si="22"/>
        <v>64</v>
      </c>
      <c r="G93" s="162">
        <v>16</v>
      </c>
      <c r="H93" s="196">
        <f t="shared" si="23"/>
        <v>25</v>
      </c>
      <c r="I93" s="162">
        <v>0</v>
      </c>
      <c r="J93" s="165">
        <v>0</v>
      </c>
      <c r="K93" s="208">
        <f t="shared" si="24"/>
        <v>0</v>
      </c>
      <c r="L93" s="96"/>
      <c r="M93" s="96"/>
      <c r="N93" s="96"/>
      <c r="O93" s="96"/>
      <c r="P93" s="96"/>
      <c r="Q93" s="96"/>
      <c r="R93" s="96"/>
      <c r="S93" s="96"/>
      <c r="T93" s="96"/>
      <c r="U93" s="96"/>
      <c r="V93" s="96"/>
      <c r="W93" s="96"/>
      <c r="X93" s="96"/>
      <c r="Y93" s="96"/>
    </row>
    <row r="94" spans="1:25" s="47" customFormat="1" ht="12.75" customHeight="1">
      <c r="A94" s="191" t="s">
        <v>237</v>
      </c>
      <c r="B94" s="162">
        <v>21</v>
      </c>
      <c r="C94" s="192">
        <f t="shared" si="20"/>
        <v>47.72727272727273</v>
      </c>
      <c r="D94" s="162">
        <v>23</v>
      </c>
      <c r="E94" s="192">
        <f t="shared" si="21"/>
        <v>52.27272727272727</v>
      </c>
      <c r="F94" s="206">
        <f t="shared" si="22"/>
        <v>44</v>
      </c>
      <c r="G94" s="162">
        <v>0</v>
      </c>
      <c r="H94" s="196">
        <f t="shared" si="23"/>
        <v>0</v>
      </c>
      <c r="I94" s="162">
        <v>0</v>
      </c>
      <c r="J94" s="165">
        <v>0</v>
      </c>
      <c r="K94" s="208">
        <f t="shared" si="24"/>
        <v>0</v>
      </c>
      <c r="L94" s="96"/>
      <c r="M94" s="96"/>
      <c r="N94" s="96"/>
      <c r="O94" s="96"/>
      <c r="P94" s="96"/>
      <c r="Q94" s="96"/>
      <c r="R94" s="96"/>
      <c r="S94" s="96"/>
      <c r="T94" s="96"/>
      <c r="U94" s="96"/>
      <c r="V94" s="96"/>
      <c r="W94" s="96"/>
      <c r="X94" s="96"/>
      <c r="Y94" s="96"/>
    </row>
    <row r="95" spans="1:25" s="47" customFormat="1" ht="12.75" customHeight="1">
      <c r="A95" s="191" t="s">
        <v>238</v>
      </c>
      <c r="B95" s="162">
        <v>33</v>
      </c>
      <c r="C95" s="192">
        <f t="shared" si="20"/>
        <v>51.5625</v>
      </c>
      <c r="D95" s="162">
        <v>31</v>
      </c>
      <c r="E95" s="192">
        <f t="shared" si="21"/>
        <v>48.4375</v>
      </c>
      <c r="F95" s="206">
        <f t="shared" si="22"/>
        <v>64</v>
      </c>
      <c r="G95" s="162">
        <v>0</v>
      </c>
      <c r="H95" s="196">
        <f t="shared" si="23"/>
        <v>0</v>
      </c>
      <c r="I95" s="162">
        <v>0</v>
      </c>
      <c r="J95" s="165">
        <v>0</v>
      </c>
      <c r="K95" s="208">
        <f t="shared" si="24"/>
        <v>0</v>
      </c>
      <c r="L95" s="96"/>
      <c r="M95" s="96"/>
      <c r="N95" s="96"/>
      <c r="O95" s="96"/>
      <c r="P95" s="96"/>
      <c r="Q95" s="96"/>
      <c r="R95" s="96"/>
      <c r="S95" s="96"/>
      <c r="T95" s="96"/>
      <c r="U95" s="96"/>
      <c r="V95" s="96"/>
      <c r="W95" s="96"/>
      <c r="X95" s="96"/>
      <c r="Y95" s="96"/>
    </row>
    <row r="96" spans="1:25" s="47" customFormat="1" ht="12.75" customHeight="1">
      <c r="A96" s="191" t="s">
        <v>239</v>
      </c>
      <c r="B96" s="162">
        <v>54</v>
      </c>
      <c r="C96" s="192">
        <f t="shared" si="20"/>
        <v>57.446808510638306</v>
      </c>
      <c r="D96" s="162">
        <v>40</v>
      </c>
      <c r="E96" s="192">
        <f t="shared" si="21"/>
        <v>42.5531914893617</v>
      </c>
      <c r="F96" s="206">
        <f t="shared" si="22"/>
        <v>94</v>
      </c>
      <c r="G96" s="162">
        <v>14</v>
      </c>
      <c r="H96" s="196">
        <f t="shared" si="23"/>
        <v>14.893617021276595</v>
      </c>
      <c r="I96" s="162">
        <v>0</v>
      </c>
      <c r="J96" s="165">
        <v>0</v>
      </c>
      <c r="K96" s="208">
        <f t="shared" si="24"/>
        <v>0</v>
      </c>
      <c r="L96" s="96"/>
      <c r="M96" s="96"/>
      <c r="N96" s="96"/>
      <c r="O96" s="96"/>
      <c r="P96" s="96"/>
      <c r="Q96" s="96"/>
      <c r="R96" s="96"/>
      <c r="S96" s="96"/>
      <c r="T96" s="96"/>
      <c r="U96" s="96"/>
      <c r="V96" s="96"/>
      <c r="W96" s="96"/>
      <c r="X96" s="96"/>
      <c r="Y96" s="96"/>
    </row>
    <row r="97" spans="1:25" s="47" customFormat="1" ht="12.75" customHeight="1">
      <c r="A97" s="191" t="s">
        <v>240</v>
      </c>
      <c r="B97" s="162">
        <v>31</v>
      </c>
      <c r="C97" s="192">
        <f t="shared" si="20"/>
        <v>54.385964912280706</v>
      </c>
      <c r="D97" s="162">
        <v>26</v>
      </c>
      <c r="E97" s="192">
        <f t="shared" si="21"/>
        <v>45.614035087719294</v>
      </c>
      <c r="F97" s="206">
        <f t="shared" si="22"/>
        <v>57</v>
      </c>
      <c r="G97" s="162">
        <v>0</v>
      </c>
      <c r="H97" s="196">
        <f t="shared" si="23"/>
        <v>0</v>
      </c>
      <c r="I97" s="162">
        <v>21</v>
      </c>
      <c r="J97" s="165">
        <v>0</v>
      </c>
      <c r="K97" s="208">
        <f t="shared" si="24"/>
        <v>21</v>
      </c>
      <c r="L97" s="96"/>
      <c r="M97" s="96"/>
      <c r="N97" s="96"/>
      <c r="O97" s="96"/>
      <c r="P97" s="96"/>
      <c r="Q97" s="96"/>
      <c r="R97" s="96"/>
      <c r="S97" s="96"/>
      <c r="T97" s="96"/>
      <c r="U97" s="96"/>
      <c r="V97" s="96"/>
      <c r="W97" s="96"/>
      <c r="X97" s="96"/>
      <c r="Y97" s="96"/>
    </row>
    <row r="98" spans="1:25" s="47" customFormat="1" ht="12.75" customHeight="1">
      <c r="A98" s="191" t="s">
        <v>241</v>
      </c>
      <c r="B98" s="162">
        <v>30</v>
      </c>
      <c r="C98" s="192">
        <f t="shared" si="20"/>
        <v>53.57142857142857</v>
      </c>
      <c r="D98" s="162">
        <v>26</v>
      </c>
      <c r="E98" s="192">
        <f t="shared" si="21"/>
        <v>46.42857142857143</v>
      </c>
      <c r="F98" s="206">
        <f t="shared" si="22"/>
        <v>56</v>
      </c>
      <c r="G98" s="162">
        <v>0</v>
      </c>
      <c r="H98" s="196">
        <f t="shared" si="23"/>
        <v>0</v>
      </c>
      <c r="I98" s="162">
        <v>0</v>
      </c>
      <c r="J98" s="165">
        <v>0</v>
      </c>
      <c r="K98" s="208">
        <f t="shared" si="24"/>
        <v>0</v>
      </c>
      <c r="L98" s="96"/>
      <c r="M98" s="96"/>
      <c r="N98" s="96"/>
      <c r="O98" s="96"/>
      <c r="P98" s="96"/>
      <c r="Q98" s="96"/>
      <c r="R98" s="96"/>
      <c r="S98" s="96"/>
      <c r="T98" s="96"/>
      <c r="U98" s="96"/>
      <c r="V98" s="96"/>
      <c r="W98" s="96"/>
      <c r="X98" s="96"/>
      <c r="Y98" s="96"/>
    </row>
    <row r="99" spans="1:25" s="47" customFormat="1" ht="12.75" customHeight="1">
      <c r="A99" s="191" t="s">
        <v>90</v>
      </c>
      <c r="B99" s="162">
        <v>435</v>
      </c>
      <c r="C99" s="192">
        <f t="shared" si="20"/>
        <v>51.4792899408284</v>
      </c>
      <c r="D99" s="162">
        <v>410</v>
      </c>
      <c r="E99" s="192">
        <f t="shared" si="21"/>
        <v>48.5207100591716</v>
      </c>
      <c r="F99" s="206">
        <f t="shared" si="22"/>
        <v>845</v>
      </c>
      <c r="G99" s="162">
        <v>70</v>
      </c>
      <c r="H99" s="196">
        <f t="shared" si="23"/>
        <v>8.284023668639055</v>
      </c>
      <c r="I99" s="162">
        <v>0</v>
      </c>
      <c r="J99" s="165">
        <v>0</v>
      </c>
      <c r="K99" s="208">
        <f t="shared" si="24"/>
        <v>0</v>
      </c>
      <c r="L99" s="96"/>
      <c r="M99" s="96"/>
      <c r="N99" s="96"/>
      <c r="O99" s="96"/>
      <c r="P99" s="96"/>
      <c r="Q99" s="96"/>
      <c r="R99" s="96"/>
      <c r="S99" s="96"/>
      <c r="T99" s="96"/>
      <c r="U99" s="96"/>
      <c r="V99" s="96"/>
      <c r="W99" s="96"/>
      <c r="X99" s="96"/>
      <c r="Y99" s="96"/>
    </row>
    <row r="100" spans="1:25" s="47" customFormat="1" ht="12.75" customHeight="1">
      <c r="A100" s="191" t="s">
        <v>242</v>
      </c>
      <c r="B100" s="162">
        <v>26</v>
      </c>
      <c r="C100" s="192">
        <f t="shared" si="20"/>
        <v>50.98039215686274</v>
      </c>
      <c r="D100" s="162">
        <v>25</v>
      </c>
      <c r="E100" s="192">
        <f t="shared" si="21"/>
        <v>49.01960784313725</v>
      </c>
      <c r="F100" s="206">
        <f t="shared" si="22"/>
        <v>51</v>
      </c>
      <c r="G100" s="162">
        <v>0</v>
      </c>
      <c r="H100" s="196">
        <f t="shared" si="23"/>
        <v>0</v>
      </c>
      <c r="I100" s="162">
        <v>0</v>
      </c>
      <c r="J100" s="165">
        <v>0</v>
      </c>
      <c r="K100" s="208">
        <f t="shared" si="24"/>
        <v>0</v>
      </c>
      <c r="L100" s="96"/>
      <c r="M100" s="96"/>
      <c r="N100" s="96"/>
      <c r="O100" s="96"/>
      <c r="P100" s="96"/>
      <c r="Q100" s="96"/>
      <c r="R100" s="96"/>
      <c r="S100" s="96"/>
      <c r="T100" s="96"/>
      <c r="U100" s="96"/>
      <c r="V100" s="96"/>
      <c r="W100" s="96"/>
      <c r="X100" s="96"/>
      <c r="Y100" s="96"/>
    </row>
    <row r="101" spans="1:25" s="47" customFormat="1" ht="12.75" customHeight="1">
      <c r="A101" s="191" t="s">
        <v>243</v>
      </c>
      <c r="B101" s="162">
        <v>40</v>
      </c>
      <c r="C101" s="192">
        <f t="shared" si="20"/>
        <v>50.63291139240506</v>
      </c>
      <c r="D101" s="162">
        <v>39</v>
      </c>
      <c r="E101" s="192">
        <f t="shared" si="21"/>
        <v>49.36708860759494</v>
      </c>
      <c r="F101" s="206">
        <f t="shared" si="22"/>
        <v>79</v>
      </c>
      <c r="G101" s="162">
        <v>22</v>
      </c>
      <c r="H101" s="196">
        <f t="shared" si="23"/>
        <v>27.848101265822784</v>
      </c>
      <c r="I101" s="162">
        <v>0</v>
      </c>
      <c r="J101" s="165">
        <v>0</v>
      </c>
      <c r="K101" s="208">
        <f t="shared" si="24"/>
        <v>0</v>
      </c>
      <c r="L101" s="96"/>
      <c r="M101" s="96"/>
      <c r="N101" s="96"/>
      <c r="O101" s="96"/>
      <c r="P101" s="96"/>
      <c r="Q101" s="96"/>
      <c r="R101" s="96"/>
      <c r="S101" s="96"/>
      <c r="T101" s="96"/>
      <c r="U101" s="96"/>
      <c r="V101" s="96"/>
      <c r="W101" s="96"/>
      <c r="X101" s="96"/>
      <c r="Y101" s="96"/>
    </row>
    <row r="102" spans="1:25" s="47" customFormat="1" ht="12.75" customHeight="1">
      <c r="A102" s="191" t="s">
        <v>244</v>
      </c>
      <c r="B102" s="162">
        <v>47</v>
      </c>
      <c r="C102" s="192">
        <f t="shared" si="20"/>
        <v>46.53465346534654</v>
      </c>
      <c r="D102" s="162">
        <v>54</v>
      </c>
      <c r="E102" s="192">
        <f t="shared" si="21"/>
        <v>53.46534653465347</v>
      </c>
      <c r="F102" s="206">
        <f t="shared" si="22"/>
        <v>101</v>
      </c>
      <c r="G102" s="162">
        <v>0</v>
      </c>
      <c r="H102" s="196">
        <f t="shared" si="23"/>
        <v>0</v>
      </c>
      <c r="I102" s="162">
        <v>0</v>
      </c>
      <c r="J102" s="165">
        <v>0</v>
      </c>
      <c r="K102" s="208">
        <f t="shared" si="24"/>
        <v>0</v>
      </c>
      <c r="L102" s="96"/>
      <c r="M102" s="96"/>
      <c r="N102" s="96"/>
      <c r="O102" s="96"/>
      <c r="P102" s="96"/>
      <c r="Q102" s="96"/>
      <c r="R102" s="96"/>
      <c r="S102" s="96"/>
      <c r="T102" s="96"/>
      <c r="U102" s="96"/>
      <c r="V102" s="96"/>
      <c r="W102" s="96"/>
      <c r="X102" s="96"/>
      <c r="Y102" s="96"/>
    </row>
    <row r="103" spans="1:25" s="47" customFormat="1" ht="12.75" customHeight="1">
      <c r="A103" s="191" t="s">
        <v>245</v>
      </c>
      <c r="B103" s="162">
        <v>40</v>
      </c>
      <c r="C103" s="192">
        <f t="shared" si="20"/>
        <v>57.971014492753625</v>
      </c>
      <c r="D103" s="162">
        <v>29</v>
      </c>
      <c r="E103" s="192">
        <f t="shared" si="21"/>
        <v>42.028985507246375</v>
      </c>
      <c r="F103" s="206">
        <f t="shared" si="22"/>
        <v>69</v>
      </c>
      <c r="G103" s="162">
        <v>0</v>
      </c>
      <c r="H103" s="196">
        <f t="shared" si="23"/>
        <v>0</v>
      </c>
      <c r="I103" s="162">
        <v>0</v>
      </c>
      <c r="J103" s="165">
        <v>0</v>
      </c>
      <c r="K103" s="208">
        <f t="shared" si="24"/>
        <v>0</v>
      </c>
      <c r="L103" s="96"/>
      <c r="M103" s="96"/>
      <c r="N103" s="96"/>
      <c r="O103" s="96"/>
      <c r="P103" s="96"/>
      <c r="Q103" s="96"/>
      <c r="R103" s="96"/>
      <c r="S103" s="96"/>
      <c r="T103" s="96"/>
      <c r="U103" s="96"/>
      <c r="V103" s="96"/>
      <c r="W103" s="96"/>
      <c r="X103" s="96"/>
      <c r="Y103" s="96"/>
    </row>
    <row r="104" spans="1:25" s="47" customFormat="1" ht="12.75" customHeight="1">
      <c r="A104" s="191" t="s">
        <v>246</v>
      </c>
      <c r="B104" s="162">
        <v>68</v>
      </c>
      <c r="C104" s="192">
        <f t="shared" si="20"/>
        <v>54.400000000000006</v>
      </c>
      <c r="D104" s="162">
        <v>57</v>
      </c>
      <c r="E104" s="192">
        <f t="shared" si="21"/>
        <v>45.6</v>
      </c>
      <c r="F104" s="206">
        <f t="shared" si="22"/>
        <v>125</v>
      </c>
      <c r="G104" s="162">
        <v>30</v>
      </c>
      <c r="H104" s="196">
        <f t="shared" si="23"/>
        <v>24</v>
      </c>
      <c r="I104" s="162">
        <v>3</v>
      </c>
      <c r="J104" s="165">
        <v>0</v>
      </c>
      <c r="K104" s="208">
        <f t="shared" si="24"/>
        <v>3</v>
      </c>
      <c r="L104" s="96"/>
      <c r="M104" s="96"/>
      <c r="N104" s="96"/>
      <c r="O104" s="96"/>
      <c r="P104" s="96"/>
      <c r="Q104" s="96"/>
      <c r="R104" s="96"/>
      <c r="S104" s="96"/>
      <c r="T104" s="96"/>
      <c r="U104" s="96"/>
      <c r="V104" s="96"/>
      <c r="W104" s="96"/>
      <c r="X104" s="96"/>
      <c r="Y104" s="96"/>
    </row>
    <row r="105" spans="1:25" s="57" customFormat="1" ht="27" customHeight="1">
      <c r="A105" s="97" t="s">
        <v>109</v>
      </c>
      <c r="B105" s="132">
        <f>SUM(B79:B104)</f>
        <v>1313</v>
      </c>
      <c r="C105" s="133">
        <f t="shared" si="20"/>
        <v>52.0618556701031</v>
      </c>
      <c r="D105" s="132">
        <f>SUM(D79:D104)</f>
        <v>1209</v>
      </c>
      <c r="E105" s="133">
        <f t="shared" si="21"/>
        <v>47.93814432989691</v>
      </c>
      <c r="F105" s="134">
        <f t="shared" si="22"/>
        <v>2522</v>
      </c>
      <c r="G105" s="132">
        <f>SUM(G79:G104)</f>
        <v>335</v>
      </c>
      <c r="H105" s="135">
        <f t="shared" si="23"/>
        <v>13.283108643933387</v>
      </c>
      <c r="I105" s="132">
        <f>SUM(I79:I104)</f>
        <v>50</v>
      </c>
      <c r="J105" s="132">
        <f>SUM(J79:J104)</f>
        <v>7</v>
      </c>
      <c r="K105" s="137">
        <f t="shared" si="24"/>
        <v>57</v>
      </c>
      <c r="L105" s="51"/>
      <c r="M105" s="51"/>
      <c r="N105" s="51"/>
      <c r="O105" s="51"/>
      <c r="P105" s="51"/>
      <c r="Q105" s="51"/>
      <c r="R105" s="51"/>
      <c r="S105" s="51"/>
      <c r="T105" s="51"/>
      <c r="U105" s="51"/>
      <c r="V105" s="51"/>
      <c r="W105" s="51"/>
      <c r="X105" s="51"/>
      <c r="Y105" s="51"/>
    </row>
    <row r="106" spans="1:25" s="30" customFormat="1" ht="5.25" customHeight="1">
      <c r="A106" s="21"/>
      <c r="B106" s="26"/>
      <c r="C106" s="27"/>
      <c r="D106" s="28"/>
      <c r="E106" s="23"/>
      <c r="F106" s="17"/>
      <c r="G106" s="26"/>
      <c r="H106" s="29"/>
      <c r="I106" s="8"/>
      <c r="J106" s="8"/>
      <c r="K106" s="8"/>
      <c r="L106" s="8"/>
      <c r="M106" s="8"/>
      <c r="N106" s="8"/>
      <c r="O106" s="8"/>
      <c r="P106" s="8"/>
      <c r="Q106" s="8"/>
      <c r="R106" s="8"/>
      <c r="S106" s="8"/>
      <c r="T106" s="8"/>
      <c r="U106" s="8"/>
      <c r="V106" s="8"/>
      <c r="W106" s="8"/>
      <c r="X106" s="8"/>
      <c r="Y106" s="8"/>
    </row>
    <row r="107" spans="1:25" s="14" customFormat="1" ht="12.75">
      <c r="A107" s="37" t="s">
        <v>350</v>
      </c>
      <c r="B107" s="275"/>
      <c r="C107" s="276"/>
      <c r="D107" s="19"/>
      <c r="E107" s="277"/>
      <c r="F107" s="17"/>
      <c r="G107" s="17"/>
      <c r="H107" s="278"/>
      <c r="I107" s="41"/>
      <c r="J107" s="4"/>
      <c r="K107" s="4"/>
      <c r="L107" s="4"/>
      <c r="M107" s="4"/>
      <c r="N107" s="4"/>
      <c r="O107" s="4"/>
      <c r="P107" s="4"/>
      <c r="Q107" s="4"/>
      <c r="R107" s="4"/>
      <c r="S107" s="4"/>
      <c r="T107" s="4"/>
      <c r="U107" s="4"/>
      <c r="V107" s="4"/>
      <c r="W107" s="4"/>
      <c r="X107" s="4"/>
      <c r="Y107" s="4"/>
    </row>
    <row r="108" spans="1:25" s="14" customFormat="1" ht="12.75">
      <c r="A108" s="37" t="s">
        <v>349</v>
      </c>
      <c r="B108" s="275"/>
      <c r="C108" s="276"/>
      <c r="D108" s="19"/>
      <c r="E108" s="277"/>
      <c r="F108" s="17"/>
      <c r="G108" s="17"/>
      <c r="H108" s="278"/>
      <c r="I108" s="41"/>
      <c r="J108" s="4"/>
      <c r="K108" s="4"/>
      <c r="L108" s="4"/>
      <c r="M108" s="4"/>
      <c r="N108" s="4"/>
      <c r="O108" s="4"/>
      <c r="P108" s="4"/>
      <c r="Q108" s="4"/>
      <c r="R108" s="4"/>
      <c r="S108" s="4"/>
      <c r="T108" s="4"/>
      <c r="U108" s="4"/>
      <c r="V108" s="4"/>
      <c r="W108" s="4"/>
      <c r="X108" s="4"/>
      <c r="Y108" s="4"/>
    </row>
    <row r="109" spans="1:25" s="14" customFormat="1" ht="12.75">
      <c r="A109" s="37" t="s">
        <v>345</v>
      </c>
      <c r="B109" s="275"/>
      <c r="C109" s="276"/>
      <c r="D109" s="19"/>
      <c r="E109" s="277"/>
      <c r="F109" s="17"/>
      <c r="G109" s="17"/>
      <c r="H109" s="278"/>
      <c r="I109" s="41"/>
      <c r="J109" s="4"/>
      <c r="K109" s="4"/>
      <c r="L109" s="4"/>
      <c r="M109" s="4"/>
      <c r="N109" s="4"/>
      <c r="O109" s="4"/>
      <c r="P109" s="4"/>
      <c r="Q109" s="4"/>
      <c r="R109" s="4"/>
      <c r="S109" s="4"/>
      <c r="T109" s="4"/>
      <c r="U109" s="4"/>
      <c r="V109" s="4"/>
      <c r="W109" s="4"/>
      <c r="X109" s="4"/>
      <c r="Y109" s="4"/>
    </row>
    <row r="110" spans="1:25" s="14" customFormat="1" ht="12.75">
      <c r="A110" s="37" t="s">
        <v>346</v>
      </c>
      <c r="B110" s="275"/>
      <c r="C110" s="276"/>
      <c r="D110" s="19"/>
      <c r="E110" s="277"/>
      <c r="F110" s="17"/>
      <c r="G110" s="17"/>
      <c r="H110" s="278"/>
      <c r="I110" s="41"/>
      <c r="J110" s="4"/>
      <c r="K110" s="4"/>
      <c r="L110" s="4"/>
      <c r="M110" s="4"/>
      <c r="N110" s="4"/>
      <c r="O110" s="4"/>
      <c r="P110" s="4"/>
      <c r="Q110" s="4"/>
      <c r="R110" s="4"/>
      <c r="S110" s="4"/>
      <c r="T110" s="4"/>
      <c r="U110" s="4"/>
      <c r="V110" s="4"/>
      <c r="W110" s="4"/>
      <c r="X110" s="4"/>
      <c r="Y110" s="4"/>
    </row>
    <row r="111" spans="1:25" s="14" customFormat="1" ht="12.75">
      <c r="A111" s="37" t="s">
        <v>344</v>
      </c>
      <c r="B111" s="17"/>
      <c r="C111" s="20"/>
      <c r="D111" s="279"/>
      <c r="E111" s="276"/>
      <c r="F111" s="17"/>
      <c r="G111" s="17"/>
      <c r="H111" s="18"/>
      <c r="I111" s="4"/>
      <c r="J111" s="4"/>
      <c r="K111" s="4"/>
      <c r="L111" s="4"/>
      <c r="M111" s="4"/>
      <c r="N111" s="4"/>
      <c r="O111" s="4"/>
      <c r="P111" s="4"/>
      <c r="Q111" s="4"/>
      <c r="R111" s="4"/>
      <c r="S111" s="4"/>
      <c r="T111" s="4"/>
      <c r="U111" s="4"/>
      <c r="V111" s="4"/>
      <c r="W111" s="4"/>
      <c r="X111" s="4"/>
      <c r="Y111" s="4"/>
    </row>
    <row r="112" spans="2:25" s="14" customFormat="1" ht="12.75">
      <c r="B112" s="275"/>
      <c r="C112" s="276"/>
      <c r="D112" s="19"/>
      <c r="E112" s="277"/>
      <c r="F112" s="17"/>
      <c r="G112" s="17"/>
      <c r="H112" s="278"/>
      <c r="I112" s="41"/>
      <c r="J112" s="4"/>
      <c r="K112" s="4"/>
      <c r="L112" s="4"/>
      <c r="M112" s="4"/>
      <c r="N112" s="4"/>
      <c r="O112" s="4"/>
      <c r="P112" s="4"/>
      <c r="Q112" s="4"/>
      <c r="R112" s="4"/>
      <c r="S112" s="4"/>
      <c r="T112" s="4"/>
      <c r="U112" s="4"/>
      <c r="V112" s="4"/>
      <c r="W112" s="4"/>
      <c r="X112" s="4"/>
      <c r="Y112" s="4"/>
    </row>
    <row r="113" spans="1:25" s="118" customFormat="1" ht="31.5" customHeight="1">
      <c r="A113" s="1" t="s">
        <v>79</v>
      </c>
      <c r="B113" s="455" t="s">
        <v>295</v>
      </c>
      <c r="C113" s="455"/>
      <c r="D113" s="455"/>
      <c r="E113" s="455"/>
      <c r="F113" s="455"/>
      <c r="G113" s="455"/>
      <c r="H113" s="455"/>
      <c r="I113" s="455"/>
      <c r="J113" s="455"/>
      <c r="K113" s="455"/>
      <c r="L113" s="144"/>
      <c r="M113" s="144"/>
      <c r="N113" s="144"/>
      <c r="O113" s="144"/>
      <c r="P113" s="144"/>
      <c r="Q113" s="144"/>
      <c r="R113" s="144"/>
      <c r="S113" s="144"/>
      <c r="T113" s="144"/>
      <c r="U113" s="144"/>
      <c r="V113" s="144"/>
      <c r="W113" s="144"/>
      <c r="X113" s="144"/>
      <c r="Y113" s="144"/>
    </row>
    <row r="114" spans="1:25" s="46" customFormat="1" ht="18" customHeight="1">
      <c r="A114" s="446" t="s">
        <v>133</v>
      </c>
      <c r="B114" s="431" t="s">
        <v>81</v>
      </c>
      <c r="C114" s="432"/>
      <c r="D114" s="431" t="s">
        <v>82</v>
      </c>
      <c r="E114" s="432"/>
      <c r="F114" s="453" t="s">
        <v>83</v>
      </c>
      <c r="G114" s="453" t="s">
        <v>181</v>
      </c>
      <c r="H114" s="453" t="s">
        <v>307</v>
      </c>
      <c r="I114" s="451" t="s">
        <v>332</v>
      </c>
      <c r="J114" s="451" t="s">
        <v>333</v>
      </c>
      <c r="K114" s="438" t="s">
        <v>334</v>
      </c>
      <c r="L114" s="68"/>
      <c r="M114" s="68"/>
      <c r="N114" s="68"/>
      <c r="O114" s="68"/>
      <c r="P114" s="68"/>
      <c r="Q114" s="68"/>
      <c r="R114" s="68"/>
      <c r="S114" s="68"/>
      <c r="T114" s="68"/>
      <c r="U114" s="68"/>
      <c r="V114" s="68"/>
      <c r="W114" s="68"/>
      <c r="X114" s="68"/>
      <c r="Y114" s="68"/>
    </row>
    <row r="115" spans="1:25" s="46" customFormat="1" ht="45" customHeight="1">
      <c r="A115" s="447"/>
      <c r="B115" s="185" t="s">
        <v>85</v>
      </c>
      <c r="C115" s="186" t="s">
        <v>182</v>
      </c>
      <c r="D115" s="185" t="s">
        <v>85</v>
      </c>
      <c r="E115" s="186" t="s">
        <v>182</v>
      </c>
      <c r="F115" s="454"/>
      <c r="G115" s="454"/>
      <c r="H115" s="454"/>
      <c r="I115" s="452"/>
      <c r="J115" s="452"/>
      <c r="K115" s="439"/>
      <c r="L115" s="68"/>
      <c r="M115" s="68"/>
      <c r="N115" s="68"/>
      <c r="O115" s="68"/>
      <c r="P115" s="68"/>
      <c r="Q115" s="68"/>
      <c r="R115" s="68"/>
      <c r="S115" s="68"/>
      <c r="T115" s="68"/>
      <c r="U115" s="68"/>
      <c r="V115" s="68"/>
      <c r="W115" s="68"/>
      <c r="X115" s="68"/>
      <c r="Y115" s="68"/>
    </row>
    <row r="116" spans="1:25" s="47" customFormat="1" ht="12.75" customHeight="1">
      <c r="A116" s="191" t="s">
        <v>294</v>
      </c>
      <c r="B116" s="162">
        <v>32</v>
      </c>
      <c r="C116" s="192">
        <f aca="true" t="shared" si="25" ref="C116:C145">B116/F116*100</f>
        <v>57.14285714285714</v>
      </c>
      <c r="D116" s="162">
        <v>24</v>
      </c>
      <c r="E116" s="192">
        <f aca="true" t="shared" si="26" ref="E116:E145">D116/F116*100</f>
        <v>42.857142857142854</v>
      </c>
      <c r="F116" s="206">
        <f aca="true" t="shared" si="27" ref="F116:F144">B116+D116</f>
        <v>56</v>
      </c>
      <c r="G116" s="162">
        <v>8</v>
      </c>
      <c r="H116" s="196">
        <f aca="true" t="shared" si="28" ref="H116:H145">G116/F116*100</f>
        <v>14.285714285714285</v>
      </c>
      <c r="I116" s="162">
        <v>0</v>
      </c>
      <c r="J116" s="165">
        <v>0</v>
      </c>
      <c r="K116" s="208">
        <f aca="true" t="shared" si="29" ref="K116:K145">SUM(I116:J116)</f>
        <v>0</v>
      </c>
      <c r="L116" s="96"/>
      <c r="M116" s="96"/>
      <c r="N116" s="96"/>
      <c r="O116" s="96"/>
      <c r="P116" s="96"/>
      <c r="Q116" s="96"/>
      <c r="R116" s="96"/>
      <c r="S116" s="96"/>
      <c r="T116" s="96"/>
      <c r="U116" s="96"/>
      <c r="V116" s="96"/>
      <c r="W116" s="96"/>
      <c r="X116" s="96"/>
      <c r="Y116" s="96"/>
    </row>
    <row r="117" spans="1:25" s="47" customFormat="1" ht="12.75" customHeight="1">
      <c r="A117" s="191" t="s">
        <v>293</v>
      </c>
      <c r="B117" s="162">
        <v>48</v>
      </c>
      <c r="C117" s="192">
        <f t="shared" si="25"/>
        <v>61.53846153846154</v>
      </c>
      <c r="D117" s="162">
        <v>30</v>
      </c>
      <c r="E117" s="192">
        <f t="shared" si="26"/>
        <v>38.46153846153847</v>
      </c>
      <c r="F117" s="206">
        <f t="shared" si="27"/>
        <v>78</v>
      </c>
      <c r="G117" s="162">
        <v>0</v>
      </c>
      <c r="H117" s="196">
        <f t="shared" si="28"/>
        <v>0</v>
      </c>
      <c r="I117" s="162">
        <v>0</v>
      </c>
      <c r="J117" s="165">
        <v>0</v>
      </c>
      <c r="K117" s="208">
        <f t="shared" si="29"/>
        <v>0</v>
      </c>
      <c r="L117" s="96"/>
      <c r="M117" s="96"/>
      <c r="N117" s="96"/>
      <c r="O117" s="96"/>
      <c r="P117" s="96"/>
      <c r="Q117" s="96"/>
      <c r="R117" s="96"/>
      <c r="S117" s="96"/>
      <c r="T117" s="96"/>
      <c r="U117" s="96"/>
      <c r="V117" s="96"/>
      <c r="W117" s="96"/>
      <c r="X117" s="96"/>
      <c r="Y117" s="96"/>
    </row>
    <row r="118" spans="1:25" s="47" customFormat="1" ht="12.75" customHeight="1">
      <c r="A118" s="191" t="s">
        <v>258</v>
      </c>
      <c r="B118" s="162">
        <v>173</v>
      </c>
      <c r="C118" s="192">
        <f t="shared" si="25"/>
        <v>53.89408099688473</v>
      </c>
      <c r="D118" s="162">
        <v>148</v>
      </c>
      <c r="E118" s="192">
        <f t="shared" si="26"/>
        <v>46.10591900311526</v>
      </c>
      <c r="F118" s="206">
        <f t="shared" si="27"/>
        <v>321</v>
      </c>
      <c r="G118" s="162">
        <v>48</v>
      </c>
      <c r="H118" s="196">
        <f t="shared" si="28"/>
        <v>14.953271028037381</v>
      </c>
      <c r="I118" s="162">
        <v>0</v>
      </c>
      <c r="J118" s="165">
        <v>0</v>
      </c>
      <c r="K118" s="208">
        <f t="shared" si="29"/>
        <v>0</v>
      </c>
      <c r="L118" s="96"/>
      <c r="M118" s="96"/>
      <c r="N118" s="96"/>
      <c r="O118" s="96"/>
      <c r="P118" s="96"/>
      <c r="Q118" s="96"/>
      <c r="R118" s="96"/>
      <c r="S118" s="96"/>
      <c r="T118" s="96"/>
      <c r="U118" s="96"/>
      <c r="V118" s="96"/>
      <c r="W118" s="96"/>
      <c r="X118" s="96"/>
      <c r="Y118" s="96"/>
    </row>
    <row r="119" spans="1:25" s="47" customFormat="1" ht="12.75" customHeight="1">
      <c r="A119" s="191" t="s">
        <v>292</v>
      </c>
      <c r="B119" s="162">
        <v>98</v>
      </c>
      <c r="C119" s="192">
        <f t="shared" si="25"/>
        <v>53.84615384615385</v>
      </c>
      <c r="D119" s="162">
        <v>84</v>
      </c>
      <c r="E119" s="192">
        <f t="shared" si="26"/>
        <v>46.15384615384615</v>
      </c>
      <c r="F119" s="206">
        <f t="shared" si="27"/>
        <v>182</v>
      </c>
      <c r="G119" s="162">
        <v>51</v>
      </c>
      <c r="H119" s="196">
        <f t="shared" si="28"/>
        <v>28.021978021978022</v>
      </c>
      <c r="I119" s="162">
        <v>0</v>
      </c>
      <c r="J119" s="165">
        <v>0</v>
      </c>
      <c r="K119" s="208">
        <f t="shared" si="29"/>
        <v>0</v>
      </c>
      <c r="L119" s="96"/>
      <c r="M119" s="96"/>
      <c r="N119" s="96"/>
      <c r="O119" s="96"/>
      <c r="P119" s="96"/>
      <c r="Q119" s="96"/>
      <c r="R119" s="96"/>
      <c r="S119" s="96"/>
      <c r="T119" s="96"/>
      <c r="U119" s="96"/>
      <c r="V119" s="96"/>
      <c r="W119" s="96"/>
      <c r="X119" s="96"/>
      <c r="Y119" s="96"/>
    </row>
    <row r="120" spans="1:25" s="47" customFormat="1" ht="12.75" customHeight="1">
      <c r="A120" s="191" t="s">
        <v>291</v>
      </c>
      <c r="B120" s="162">
        <v>44</v>
      </c>
      <c r="C120" s="192">
        <f t="shared" si="25"/>
        <v>46.808510638297875</v>
      </c>
      <c r="D120" s="162">
        <v>50</v>
      </c>
      <c r="E120" s="192">
        <f t="shared" si="26"/>
        <v>53.191489361702125</v>
      </c>
      <c r="F120" s="206">
        <f t="shared" si="27"/>
        <v>94</v>
      </c>
      <c r="G120" s="162">
        <v>24</v>
      </c>
      <c r="H120" s="196">
        <f t="shared" si="28"/>
        <v>25.53191489361702</v>
      </c>
      <c r="I120" s="162">
        <v>0</v>
      </c>
      <c r="J120" s="165">
        <v>0</v>
      </c>
      <c r="K120" s="208">
        <f t="shared" si="29"/>
        <v>0</v>
      </c>
      <c r="L120" s="96"/>
      <c r="M120" s="96"/>
      <c r="N120" s="96"/>
      <c r="O120" s="96"/>
      <c r="P120" s="96"/>
      <c r="Q120" s="96"/>
      <c r="R120" s="96"/>
      <c r="S120" s="96"/>
      <c r="T120" s="96"/>
      <c r="U120" s="96"/>
      <c r="V120" s="96"/>
      <c r="W120" s="96"/>
      <c r="X120" s="96"/>
      <c r="Y120" s="96"/>
    </row>
    <row r="121" spans="1:25" s="47" customFormat="1" ht="12.75" customHeight="1">
      <c r="A121" s="191" t="s">
        <v>290</v>
      </c>
      <c r="B121" s="162">
        <v>44</v>
      </c>
      <c r="C121" s="192">
        <f t="shared" si="25"/>
        <v>62.857142857142854</v>
      </c>
      <c r="D121" s="162">
        <v>26</v>
      </c>
      <c r="E121" s="192">
        <f t="shared" si="26"/>
        <v>37.142857142857146</v>
      </c>
      <c r="F121" s="206">
        <f t="shared" si="27"/>
        <v>70</v>
      </c>
      <c r="G121" s="162">
        <v>0</v>
      </c>
      <c r="H121" s="196">
        <f t="shared" si="28"/>
        <v>0</v>
      </c>
      <c r="I121" s="162">
        <v>0</v>
      </c>
      <c r="J121" s="165">
        <v>0</v>
      </c>
      <c r="K121" s="208">
        <f t="shared" si="29"/>
        <v>0</v>
      </c>
      <c r="L121" s="96"/>
      <c r="M121" s="96"/>
      <c r="N121" s="96"/>
      <c r="O121" s="96"/>
      <c r="P121" s="96"/>
      <c r="Q121" s="96"/>
      <c r="R121" s="96"/>
      <c r="S121" s="96"/>
      <c r="T121" s="96"/>
      <c r="U121" s="96"/>
      <c r="V121" s="96"/>
      <c r="W121" s="96"/>
      <c r="X121" s="96"/>
      <c r="Y121" s="96"/>
    </row>
    <row r="122" spans="1:25" s="47" customFormat="1" ht="12.75" customHeight="1">
      <c r="A122" s="191" t="s">
        <v>289</v>
      </c>
      <c r="B122" s="162">
        <v>31</v>
      </c>
      <c r="C122" s="192">
        <f t="shared" si="25"/>
        <v>56.36363636363636</v>
      </c>
      <c r="D122" s="162">
        <v>24</v>
      </c>
      <c r="E122" s="192">
        <f t="shared" si="26"/>
        <v>43.63636363636363</v>
      </c>
      <c r="F122" s="206">
        <f t="shared" si="27"/>
        <v>55</v>
      </c>
      <c r="G122" s="162">
        <v>19</v>
      </c>
      <c r="H122" s="196">
        <f t="shared" si="28"/>
        <v>34.54545454545455</v>
      </c>
      <c r="I122" s="162">
        <v>0</v>
      </c>
      <c r="J122" s="165">
        <v>0</v>
      </c>
      <c r="K122" s="208">
        <f t="shared" si="29"/>
        <v>0</v>
      </c>
      <c r="L122" s="96"/>
      <c r="M122" s="96"/>
      <c r="N122" s="96"/>
      <c r="O122" s="96"/>
      <c r="P122" s="96"/>
      <c r="Q122" s="96"/>
      <c r="R122" s="96"/>
      <c r="S122" s="96"/>
      <c r="T122" s="96"/>
      <c r="U122" s="96"/>
      <c r="V122" s="96"/>
      <c r="W122" s="96"/>
      <c r="X122" s="96"/>
      <c r="Y122" s="96"/>
    </row>
    <row r="123" spans="1:25" s="47" customFormat="1" ht="12.75" customHeight="1">
      <c r="A123" s="191" t="s">
        <v>288</v>
      </c>
      <c r="B123" s="162">
        <v>24</v>
      </c>
      <c r="C123" s="192">
        <f t="shared" si="25"/>
        <v>57.14285714285714</v>
      </c>
      <c r="D123" s="162">
        <v>18</v>
      </c>
      <c r="E123" s="192">
        <f t="shared" si="26"/>
        <v>42.857142857142854</v>
      </c>
      <c r="F123" s="206">
        <f t="shared" si="27"/>
        <v>42</v>
      </c>
      <c r="G123" s="162">
        <v>14</v>
      </c>
      <c r="H123" s="196">
        <f t="shared" si="28"/>
        <v>33.33333333333333</v>
      </c>
      <c r="I123" s="162">
        <v>4</v>
      </c>
      <c r="J123" s="165">
        <v>1</v>
      </c>
      <c r="K123" s="208">
        <f t="shared" si="29"/>
        <v>5</v>
      </c>
      <c r="L123" s="96"/>
      <c r="M123" s="96"/>
      <c r="N123" s="96"/>
      <c r="O123" s="96"/>
      <c r="P123" s="96"/>
      <c r="Q123" s="96"/>
      <c r="R123" s="96"/>
      <c r="S123" s="96"/>
      <c r="T123" s="96"/>
      <c r="U123" s="96"/>
      <c r="V123" s="96"/>
      <c r="W123" s="96"/>
      <c r="X123" s="96"/>
      <c r="Y123" s="96"/>
    </row>
    <row r="124" spans="1:25" s="47" customFormat="1" ht="12.75" customHeight="1">
      <c r="A124" s="191" t="s">
        <v>287</v>
      </c>
      <c r="B124" s="162">
        <v>35</v>
      </c>
      <c r="C124" s="192">
        <f t="shared" si="25"/>
        <v>50.72463768115942</v>
      </c>
      <c r="D124" s="162">
        <v>34</v>
      </c>
      <c r="E124" s="192">
        <f t="shared" si="26"/>
        <v>49.275362318840585</v>
      </c>
      <c r="F124" s="206">
        <f t="shared" si="27"/>
        <v>69</v>
      </c>
      <c r="G124" s="162">
        <v>19</v>
      </c>
      <c r="H124" s="196">
        <f t="shared" si="28"/>
        <v>27.536231884057973</v>
      </c>
      <c r="I124" s="162">
        <v>0</v>
      </c>
      <c r="J124" s="165">
        <v>0</v>
      </c>
      <c r="K124" s="208">
        <f t="shared" si="29"/>
        <v>0</v>
      </c>
      <c r="L124" s="96"/>
      <c r="M124" s="96"/>
      <c r="N124" s="96"/>
      <c r="O124" s="96"/>
      <c r="P124" s="96"/>
      <c r="Q124" s="96"/>
      <c r="R124" s="96"/>
      <c r="S124" s="96"/>
      <c r="T124" s="96"/>
      <c r="U124" s="96"/>
      <c r="V124" s="96"/>
      <c r="W124" s="96"/>
      <c r="X124" s="96"/>
      <c r="Y124" s="96"/>
    </row>
    <row r="125" spans="1:25" s="47" customFormat="1" ht="12.75" customHeight="1">
      <c r="A125" s="191" t="s">
        <v>286</v>
      </c>
      <c r="B125" s="162">
        <v>57</v>
      </c>
      <c r="C125" s="192">
        <f t="shared" si="25"/>
        <v>56.99999999999999</v>
      </c>
      <c r="D125" s="162">
        <v>43</v>
      </c>
      <c r="E125" s="192">
        <f t="shared" si="26"/>
        <v>43</v>
      </c>
      <c r="F125" s="206">
        <f t="shared" si="27"/>
        <v>100</v>
      </c>
      <c r="G125" s="162">
        <v>21</v>
      </c>
      <c r="H125" s="196">
        <f t="shared" si="28"/>
        <v>21</v>
      </c>
      <c r="I125" s="162">
        <v>0</v>
      </c>
      <c r="J125" s="165">
        <v>0</v>
      </c>
      <c r="K125" s="208">
        <f t="shared" si="29"/>
        <v>0</v>
      </c>
      <c r="L125" s="96"/>
      <c r="M125" s="96"/>
      <c r="N125" s="96"/>
      <c r="O125" s="96"/>
      <c r="P125" s="96"/>
      <c r="Q125" s="96"/>
      <c r="R125" s="96"/>
      <c r="S125" s="96"/>
      <c r="T125" s="96"/>
      <c r="U125" s="96"/>
      <c r="V125" s="96"/>
      <c r="W125" s="96"/>
      <c r="X125" s="96"/>
      <c r="Y125" s="96"/>
    </row>
    <row r="126" spans="1:25" s="47" customFormat="1" ht="12.75" customHeight="1">
      <c r="A126" s="191" t="s">
        <v>257</v>
      </c>
      <c r="B126" s="162">
        <v>64</v>
      </c>
      <c r="C126" s="192">
        <f t="shared" si="25"/>
        <v>52.892561983471076</v>
      </c>
      <c r="D126" s="162">
        <v>57</v>
      </c>
      <c r="E126" s="192">
        <f t="shared" si="26"/>
        <v>47.107438016528924</v>
      </c>
      <c r="F126" s="206">
        <f t="shared" si="27"/>
        <v>121</v>
      </c>
      <c r="G126" s="162">
        <v>50</v>
      </c>
      <c r="H126" s="196">
        <f t="shared" si="28"/>
        <v>41.32231404958678</v>
      </c>
      <c r="I126" s="162">
        <v>0</v>
      </c>
      <c r="J126" s="165">
        <v>0</v>
      </c>
      <c r="K126" s="208">
        <f t="shared" si="29"/>
        <v>0</v>
      </c>
      <c r="L126" s="96"/>
      <c r="M126" s="96"/>
      <c r="N126" s="96"/>
      <c r="O126" s="96"/>
      <c r="P126" s="96"/>
      <c r="Q126" s="96"/>
      <c r="R126" s="96"/>
      <c r="S126" s="96"/>
      <c r="T126" s="96"/>
      <c r="U126" s="96"/>
      <c r="V126" s="96"/>
      <c r="W126" s="96"/>
      <c r="X126" s="96"/>
      <c r="Y126" s="96"/>
    </row>
    <row r="127" spans="1:25" s="47" customFormat="1" ht="12.75" customHeight="1">
      <c r="A127" s="191" t="s">
        <v>285</v>
      </c>
      <c r="B127" s="162">
        <v>3</v>
      </c>
      <c r="C127" s="192">
        <f t="shared" si="25"/>
        <v>42.857142857142854</v>
      </c>
      <c r="D127" s="162">
        <v>4</v>
      </c>
      <c r="E127" s="192">
        <f t="shared" si="26"/>
        <v>57.14285714285714</v>
      </c>
      <c r="F127" s="206">
        <f t="shared" si="27"/>
        <v>7</v>
      </c>
      <c r="G127" s="162">
        <v>7</v>
      </c>
      <c r="H127" s="196">
        <f t="shared" si="28"/>
        <v>100</v>
      </c>
      <c r="I127" s="162">
        <v>0</v>
      </c>
      <c r="J127" s="165">
        <v>7</v>
      </c>
      <c r="K127" s="208">
        <f t="shared" si="29"/>
        <v>7</v>
      </c>
      <c r="L127" s="96"/>
      <c r="M127" s="96"/>
      <c r="N127" s="96"/>
      <c r="O127" s="96"/>
      <c r="P127" s="96"/>
      <c r="Q127" s="96"/>
      <c r="R127" s="96"/>
      <c r="S127" s="96"/>
      <c r="T127" s="96"/>
      <c r="U127" s="96"/>
      <c r="V127" s="96"/>
      <c r="W127" s="96"/>
      <c r="X127" s="96"/>
      <c r="Y127" s="96"/>
    </row>
    <row r="128" spans="1:25" s="47" customFormat="1" ht="12.75" customHeight="1">
      <c r="A128" s="191" t="s">
        <v>256</v>
      </c>
      <c r="B128" s="162">
        <v>44</v>
      </c>
      <c r="C128" s="192">
        <f t="shared" si="25"/>
        <v>49.43820224719101</v>
      </c>
      <c r="D128" s="162">
        <v>45</v>
      </c>
      <c r="E128" s="192">
        <f t="shared" si="26"/>
        <v>50.56179775280899</v>
      </c>
      <c r="F128" s="206">
        <f t="shared" si="27"/>
        <v>89</v>
      </c>
      <c r="G128" s="162">
        <v>11</v>
      </c>
      <c r="H128" s="196">
        <f t="shared" si="28"/>
        <v>12.359550561797752</v>
      </c>
      <c r="I128" s="162">
        <v>0</v>
      </c>
      <c r="J128" s="165">
        <v>0</v>
      </c>
      <c r="K128" s="208">
        <f t="shared" si="29"/>
        <v>0</v>
      </c>
      <c r="L128" s="96"/>
      <c r="M128" s="96"/>
      <c r="N128" s="96"/>
      <c r="O128" s="96"/>
      <c r="P128" s="96"/>
      <c r="Q128" s="96"/>
      <c r="R128" s="96"/>
      <c r="S128" s="96"/>
      <c r="T128" s="96"/>
      <c r="U128" s="96"/>
      <c r="V128" s="96"/>
      <c r="W128" s="96"/>
      <c r="X128" s="96"/>
      <c r="Y128" s="96"/>
    </row>
    <row r="129" spans="1:25" s="47" customFormat="1" ht="12.75" customHeight="1">
      <c r="A129" s="191" t="s">
        <v>284</v>
      </c>
      <c r="B129" s="162">
        <v>25</v>
      </c>
      <c r="C129" s="192">
        <f t="shared" si="25"/>
        <v>54.347826086956516</v>
      </c>
      <c r="D129" s="162">
        <v>21</v>
      </c>
      <c r="E129" s="192">
        <f t="shared" si="26"/>
        <v>45.65217391304348</v>
      </c>
      <c r="F129" s="206">
        <f t="shared" si="27"/>
        <v>46</v>
      </c>
      <c r="G129" s="162">
        <v>28</v>
      </c>
      <c r="H129" s="196">
        <f t="shared" si="28"/>
        <v>60.86956521739131</v>
      </c>
      <c r="I129" s="162">
        <v>0</v>
      </c>
      <c r="J129" s="165">
        <v>0</v>
      </c>
      <c r="K129" s="208">
        <f t="shared" si="29"/>
        <v>0</v>
      </c>
      <c r="L129" s="96"/>
      <c r="M129" s="96"/>
      <c r="N129" s="96"/>
      <c r="O129" s="96"/>
      <c r="P129" s="96"/>
      <c r="Q129" s="96"/>
      <c r="R129" s="96"/>
      <c r="S129" s="96"/>
      <c r="T129" s="96"/>
      <c r="U129" s="96"/>
      <c r="V129" s="96"/>
      <c r="W129" s="96"/>
      <c r="X129" s="96"/>
      <c r="Y129" s="96"/>
    </row>
    <row r="130" spans="1:25" s="47" customFormat="1" ht="12.75" customHeight="1">
      <c r="A130" s="191" t="s">
        <v>255</v>
      </c>
      <c r="B130" s="162">
        <v>36</v>
      </c>
      <c r="C130" s="192">
        <f t="shared" si="25"/>
        <v>50</v>
      </c>
      <c r="D130" s="162">
        <v>36</v>
      </c>
      <c r="E130" s="192">
        <f t="shared" si="26"/>
        <v>50</v>
      </c>
      <c r="F130" s="206">
        <f t="shared" si="27"/>
        <v>72</v>
      </c>
      <c r="G130" s="162">
        <v>33</v>
      </c>
      <c r="H130" s="196">
        <f t="shared" si="28"/>
        <v>45.83333333333333</v>
      </c>
      <c r="I130" s="162">
        <v>0</v>
      </c>
      <c r="J130" s="165">
        <v>0</v>
      </c>
      <c r="K130" s="208">
        <f t="shared" si="29"/>
        <v>0</v>
      </c>
      <c r="L130" s="96"/>
      <c r="M130" s="96"/>
      <c r="N130" s="96"/>
      <c r="O130" s="96"/>
      <c r="P130" s="96"/>
      <c r="Q130" s="96"/>
      <c r="R130" s="96"/>
      <c r="S130" s="96"/>
      <c r="T130" s="96"/>
      <c r="U130" s="96"/>
      <c r="V130" s="96"/>
      <c r="W130" s="96"/>
      <c r="X130" s="96"/>
      <c r="Y130" s="96"/>
    </row>
    <row r="131" spans="1:25" s="47" customFormat="1" ht="12.75" customHeight="1">
      <c r="A131" s="191" t="s">
        <v>92</v>
      </c>
      <c r="B131" s="162">
        <v>479</v>
      </c>
      <c r="C131" s="192">
        <f t="shared" si="25"/>
        <v>48.77800407331975</v>
      </c>
      <c r="D131" s="162">
        <v>503</v>
      </c>
      <c r="E131" s="192">
        <f t="shared" si="26"/>
        <v>51.22199592668024</v>
      </c>
      <c r="F131" s="206">
        <f t="shared" si="27"/>
        <v>982</v>
      </c>
      <c r="G131" s="162">
        <v>182</v>
      </c>
      <c r="H131" s="196">
        <f t="shared" si="28"/>
        <v>18.533604887983707</v>
      </c>
      <c r="I131" s="162">
        <v>0</v>
      </c>
      <c r="J131" s="165">
        <v>0</v>
      </c>
      <c r="K131" s="208">
        <f t="shared" si="29"/>
        <v>0</v>
      </c>
      <c r="L131" s="96"/>
      <c r="M131" s="96"/>
      <c r="N131" s="96"/>
      <c r="O131" s="96"/>
      <c r="P131" s="96"/>
      <c r="Q131" s="96"/>
      <c r="R131" s="96"/>
      <c r="S131" s="96"/>
      <c r="T131" s="96"/>
      <c r="U131" s="96"/>
      <c r="V131" s="96"/>
      <c r="W131" s="96"/>
      <c r="X131" s="96"/>
      <c r="Y131" s="96"/>
    </row>
    <row r="132" spans="1:25" s="47" customFormat="1" ht="12.75" customHeight="1">
      <c r="A132" s="191" t="s">
        <v>254</v>
      </c>
      <c r="B132" s="162">
        <v>31</v>
      </c>
      <c r="C132" s="192">
        <f t="shared" si="25"/>
        <v>55.35714285714286</v>
      </c>
      <c r="D132" s="162">
        <v>25</v>
      </c>
      <c r="E132" s="192">
        <f t="shared" si="26"/>
        <v>44.642857142857146</v>
      </c>
      <c r="F132" s="206">
        <f t="shared" si="27"/>
        <v>56</v>
      </c>
      <c r="G132" s="162">
        <v>8</v>
      </c>
      <c r="H132" s="196">
        <f t="shared" si="28"/>
        <v>14.285714285714285</v>
      </c>
      <c r="I132" s="162">
        <v>0</v>
      </c>
      <c r="J132" s="165">
        <v>0</v>
      </c>
      <c r="K132" s="208">
        <f t="shared" si="29"/>
        <v>0</v>
      </c>
      <c r="L132" s="96"/>
      <c r="M132" s="96"/>
      <c r="N132" s="96"/>
      <c r="O132" s="96"/>
      <c r="P132" s="96"/>
      <c r="Q132" s="96"/>
      <c r="R132" s="96"/>
      <c r="S132" s="96"/>
      <c r="T132" s="96"/>
      <c r="U132" s="96"/>
      <c r="V132" s="96"/>
      <c r="W132" s="96"/>
      <c r="X132" s="96"/>
      <c r="Y132" s="96"/>
    </row>
    <row r="133" spans="1:25" s="47" customFormat="1" ht="12.75" customHeight="1">
      <c r="A133" s="191" t="s">
        <v>283</v>
      </c>
      <c r="B133" s="162">
        <v>32</v>
      </c>
      <c r="C133" s="192">
        <f t="shared" si="25"/>
        <v>55.172413793103445</v>
      </c>
      <c r="D133" s="162">
        <v>26</v>
      </c>
      <c r="E133" s="192">
        <f t="shared" si="26"/>
        <v>44.827586206896555</v>
      </c>
      <c r="F133" s="206">
        <f t="shared" si="27"/>
        <v>58</v>
      </c>
      <c r="G133" s="162">
        <v>6</v>
      </c>
      <c r="H133" s="196">
        <f t="shared" si="28"/>
        <v>10.344827586206897</v>
      </c>
      <c r="I133" s="162">
        <v>0</v>
      </c>
      <c r="J133" s="165">
        <v>0</v>
      </c>
      <c r="K133" s="208">
        <f t="shared" si="29"/>
        <v>0</v>
      </c>
      <c r="L133" s="96"/>
      <c r="M133" s="96"/>
      <c r="N133" s="96"/>
      <c r="O133" s="96"/>
      <c r="P133" s="96"/>
      <c r="Q133" s="96"/>
      <c r="R133" s="96"/>
      <c r="S133" s="96"/>
      <c r="T133" s="96"/>
      <c r="U133" s="96"/>
      <c r="V133" s="96"/>
      <c r="W133" s="96"/>
      <c r="X133" s="96"/>
      <c r="Y133" s="96"/>
    </row>
    <row r="134" spans="1:25" s="47" customFormat="1" ht="12.75" customHeight="1">
      <c r="A134" s="191" t="s">
        <v>253</v>
      </c>
      <c r="B134" s="162">
        <v>24</v>
      </c>
      <c r="C134" s="192">
        <f t="shared" si="25"/>
        <v>52.17391304347826</v>
      </c>
      <c r="D134" s="162">
        <v>22</v>
      </c>
      <c r="E134" s="192">
        <f t="shared" si="26"/>
        <v>47.82608695652174</v>
      </c>
      <c r="F134" s="206">
        <f t="shared" si="27"/>
        <v>46</v>
      </c>
      <c r="G134" s="162">
        <v>5</v>
      </c>
      <c r="H134" s="196">
        <f t="shared" si="28"/>
        <v>10.869565217391305</v>
      </c>
      <c r="I134" s="162">
        <v>0</v>
      </c>
      <c r="J134" s="165">
        <v>0</v>
      </c>
      <c r="K134" s="208">
        <f t="shared" si="29"/>
        <v>0</v>
      </c>
      <c r="L134" s="96"/>
      <c r="M134" s="96"/>
      <c r="N134" s="96"/>
      <c r="O134" s="96"/>
      <c r="P134" s="96"/>
      <c r="Q134" s="96"/>
      <c r="R134" s="96"/>
      <c r="S134" s="96"/>
      <c r="T134" s="96"/>
      <c r="U134" s="96"/>
      <c r="V134" s="96"/>
      <c r="W134" s="96"/>
      <c r="X134" s="96"/>
      <c r="Y134" s="96"/>
    </row>
    <row r="135" spans="1:25" s="47" customFormat="1" ht="12.75" customHeight="1">
      <c r="A135" s="191" t="s">
        <v>282</v>
      </c>
      <c r="B135" s="162">
        <v>25</v>
      </c>
      <c r="C135" s="192">
        <f t="shared" si="25"/>
        <v>59.523809523809526</v>
      </c>
      <c r="D135" s="162">
        <v>17</v>
      </c>
      <c r="E135" s="192">
        <f t="shared" si="26"/>
        <v>40.476190476190474</v>
      </c>
      <c r="F135" s="206">
        <f t="shared" si="27"/>
        <v>42</v>
      </c>
      <c r="G135" s="162">
        <v>0</v>
      </c>
      <c r="H135" s="196">
        <f t="shared" si="28"/>
        <v>0</v>
      </c>
      <c r="I135" s="162">
        <v>0</v>
      </c>
      <c r="J135" s="165">
        <v>0</v>
      </c>
      <c r="K135" s="208">
        <f t="shared" si="29"/>
        <v>0</v>
      </c>
      <c r="L135" s="96"/>
      <c r="M135" s="96"/>
      <c r="N135" s="96"/>
      <c r="O135" s="96"/>
      <c r="P135" s="96"/>
      <c r="Q135" s="96"/>
      <c r="R135" s="96"/>
      <c r="S135" s="96"/>
      <c r="T135" s="96"/>
      <c r="U135" s="96"/>
      <c r="V135" s="96"/>
      <c r="W135" s="96"/>
      <c r="X135" s="96"/>
      <c r="Y135" s="96"/>
    </row>
    <row r="136" spans="1:25" s="47" customFormat="1" ht="12.75" customHeight="1">
      <c r="A136" s="191" t="s">
        <v>281</v>
      </c>
      <c r="B136" s="162">
        <v>28</v>
      </c>
      <c r="C136" s="192">
        <f t="shared" si="25"/>
        <v>57.14285714285714</v>
      </c>
      <c r="D136" s="162">
        <v>21</v>
      </c>
      <c r="E136" s="192">
        <f t="shared" si="26"/>
        <v>42.857142857142854</v>
      </c>
      <c r="F136" s="206">
        <f t="shared" si="27"/>
        <v>49</v>
      </c>
      <c r="G136" s="162">
        <v>13</v>
      </c>
      <c r="H136" s="196">
        <f t="shared" si="28"/>
        <v>26.53061224489796</v>
      </c>
      <c r="I136" s="162">
        <v>36</v>
      </c>
      <c r="J136" s="165">
        <v>0</v>
      </c>
      <c r="K136" s="208">
        <f t="shared" si="29"/>
        <v>36</v>
      </c>
      <c r="L136" s="96"/>
      <c r="M136" s="96"/>
      <c r="N136" s="96"/>
      <c r="O136" s="96"/>
      <c r="P136" s="96"/>
      <c r="Q136" s="96"/>
      <c r="R136" s="96"/>
      <c r="S136" s="96"/>
      <c r="T136" s="96"/>
      <c r="U136" s="96"/>
      <c r="V136" s="96"/>
      <c r="W136" s="96"/>
      <c r="X136" s="96"/>
      <c r="Y136" s="96"/>
    </row>
    <row r="137" spans="1:25" s="47" customFormat="1" ht="12.75" customHeight="1">
      <c r="A137" s="191" t="s">
        <v>280</v>
      </c>
      <c r="B137" s="162">
        <v>14</v>
      </c>
      <c r="C137" s="192">
        <f t="shared" si="25"/>
        <v>41.17647058823529</v>
      </c>
      <c r="D137" s="162">
        <v>20</v>
      </c>
      <c r="E137" s="192">
        <f t="shared" si="26"/>
        <v>58.82352941176471</v>
      </c>
      <c r="F137" s="206">
        <f t="shared" si="27"/>
        <v>34</v>
      </c>
      <c r="G137" s="162">
        <v>13</v>
      </c>
      <c r="H137" s="196">
        <f t="shared" si="28"/>
        <v>38.23529411764706</v>
      </c>
      <c r="I137" s="162">
        <v>3</v>
      </c>
      <c r="J137" s="165">
        <v>0</v>
      </c>
      <c r="K137" s="208">
        <f t="shared" si="29"/>
        <v>3</v>
      </c>
      <c r="L137" s="96"/>
      <c r="M137" s="96"/>
      <c r="N137" s="96"/>
      <c r="O137" s="96"/>
      <c r="P137" s="96"/>
      <c r="Q137" s="96"/>
      <c r="R137" s="96"/>
      <c r="S137" s="96"/>
      <c r="T137" s="96"/>
      <c r="U137" s="96"/>
      <c r="V137" s="96"/>
      <c r="W137" s="96"/>
      <c r="X137" s="96"/>
      <c r="Y137" s="96"/>
    </row>
    <row r="138" spans="1:25" s="47" customFormat="1" ht="12.75" customHeight="1">
      <c r="A138" s="191" t="s">
        <v>279</v>
      </c>
      <c r="B138" s="162">
        <v>7</v>
      </c>
      <c r="C138" s="192">
        <f t="shared" si="25"/>
        <v>58.333333333333336</v>
      </c>
      <c r="D138" s="162">
        <v>5</v>
      </c>
      <c r="E138" s="192">
        <f t="shared" si="26"/>
        <v>41.66666666666667</v>
      </c>
      <c r="F138" s="206">
        <f t="shared" si="27"/>
        <v>12</v>
      </c>
      <c r="G138" s="162">
        <v>5</v>
      </c>
      <c r="H138" s="196">
        <f t="shared" si="28"/>
        <v>41.66666666666667</v>
      </c>
      <c r="I138" s="162">
        <v>0</v>
      </c>
      <c r="J138" s="165">
        <v>0</v>
      </c>
      <c r="K138" s="208">
        <f t="shared" si="29"/>
        <v>0</v>
      </c>
      <c r="L138" s="96"/>
      <c r="M138" s="96"/>
      <c r="N138" s="96"/>
      <c r="O138" s="96"/>
      <c r="P138" s="96"/>
      <c r="Q138" s="96"/>
      <c r="R138" s="96"/>
      <c r="S138" s="96"/>
      <c r="T138" s="96"/>
      <c r="U138" s="96"/>
      <c r="V138" s="96"/>
      <c r="W138" s="96"/>
      <c r="X138" s="96"/>
      <c r="Y138" s="96"/>
    </row>
    <row r="139" spans="1:25" s="47" customFormat="1" ht="12.75" customHeight="1">
      <c r="A139" s="191" t="s">
        <v>278</v>
      </c>
      <c r="B139" s="162">
        <v>13</v>
      </c>
      <c r="C139" s="192">
        <f t="shared" si="25"/>
        <v>46.42857142857143</v>
      </c>
      <c r="D139" s="162">
        <v>15</v>
      </c>
      <c r="E139" s="192">
        <f t="shared" si="26"/>
        <v>53.57142857142857</v>
      </c>
      <c r="F139" s="206">
        <f t="shared" si="27"/>
        <v>28</v>
      </c>
      <c r="G139" s="162">
        <v>8</v>
      </c>
      <c r="H139" s="196">
        <f t="shared" si="28"/>
        <v>28.57142857142857</v>
      </c>
      <c r="I139" s="162">
        <v>0</v>
      </c>
      <c r="J139" s="165">
        <v>0</v>
      </c>
      <c r="K139" s="208">
        <f t="shared" si="29"/>
        <v>0</v>
      </c>
      <c r="L139" s="96"/>
      <c r="M139" s="96"/>
      <c r="N139" s="96"/>
      <c r="O139" s="96"/>
      <c r="P139" s="96"/>
      <c r="Q139" s="96"/>
      <c r="R139" s="96"/>
      <c r="S139" s="96"/>
      <c r="T139" s="96"/>
      <c r="U139" s="96"/>
      <c r="V139" s="96"/>
      <c r="W139" s="96"/>
      <c r="X139" s="96"/>
      <c r="Y139" s="96"/>
    </row>
    <row r="140" spans="1:25" s="47" customFormat="1" ht="12.75" customHeight="1">
      <c r="A140" s="191" t="s">
        <v>277</v>
      </c>
      <c r="B140" s="162">
        <v>86</v>
      </c>
      <c r="C140" s="192">
        <f t="shared" si="25"/>
        <v>46.994535519125684</v>
      </c>
      <c r="D140" s="162">
        <v>97</v>
      </c>
      <c r="E140" s="192">
        <f t="shared" si="26"/>
        <v>53.00546448087432</v>
      </c>
      <c r="F140" s="206">
        <f t="shared" si="27"/>
        <v>183</v>
      </c>
      <c r="G140" s="162">
        <v>19</v>
      </c>
      <c r="H140" s="196">
        <f t="shared" si="28"/>
        <v>10.382513661202186</v>
      </c>
      <c r="I140" s="162">
        <v>0</v>
      </c>
      <c r="J140" s="165">
        <v>0</v>
      </c>
      <c r="K140" s="208">
        <f t="shared" si="29"/>
        <v>0</v>
      </c>
      <c r="L140" s="96"/>
      <c r="M140" s="96"/>
      <c r="N140" s="96"/>
      <c r="O140" s="96"/>
      <c r="P140" s="96"/>
      <c r="Q140" s="96"/>
      <c r="R140" s="96"/>
      <c r="S140" s="96"/>
      <c r="T140" s="96"/>
      <c r="U140" s="96"/>
      <c r="V140" s="96"/>
      <c r="W140" s="96"/>
      <c r="X140" s="96"/>
      <c r="Y140" s="96"/>
    </row>
    <row r="141" spans="1:25" s="47" customFormat="1" ht="12.75" customHeight="1">
      <c r="A141" s="191" t="s">
        <v>276</v>
      </c>
      <c r="B141" s="162">
        <v>23</v>
      </c>
      <c r="C141" s="192">
        <f t="shared" si="25"/>
        <v>46.93877551020408</v>
      </c>
      <c r="D141" s="162">
        <v>26</v>
      </c>
      <c r="E141" s="192">
        <f t="shared" si="26"/>
        <v>53.06122448979592</v>
      </c>
      <c r="F141" s="206">
        <f t="shared" si="27"/>
        <v>49</v>
      </c>
      <c r="G141" s="162">
        <v>0</v>
      </c>
      <c r="H141" s="196">
        <f t="shared" si="28"/>
        <v>0</v>
      </c>
      <c r="I141" s="162">
        <v>0</v>
      </c>
      <c r="J141" s="165">
        <v>0</v>
      </c>
      <c r="K141" s="208">
        <f t="shared" si="29"/>
        <v>0</v>
      </c>
      <c r="L141" s="96"/>
      <c r="M141" s="96"/>
      <c r="N141" s="96"/>
      <c r="O141" s="96"/>
      <c r="P141" s="96"/>
      <c r="Q141" s="96"/>
      <c r="R141" s="96"/>
      <c r="S141" s="96"/>
      <c r="T141" s="96"/>
      <c r="U141" s="96"/>
      <c r="V141" s="96"/>
      <c r="W141" s="96"/>
      <c r="X141" s="96"/>
      <c r="Y141" s="96"/>
    </row>
    <row r="142" spans="1:25" s="47" customFormat="1" ht="12.75" customHeight="1">
      <c r="A142" s="191" t="s">
        <v>252</v>
      </c>
      <c r="B142" s="162">
        <v>43</v>
      </c>
      <c r="C142" s="192">
        <f t="shared" si="25"/>
        <v>49.42528735632184</v>
      </c>
      <c r="D142" s="162">
        <v>44</v>
      </c>
      <c r="E142" s="192">
        <f t="shared" si="26"/>
        <v>50.57471264367817</v>
      </c>
      <c r="F142" s="206">
        <f t="shared" si="27"/>
        <v>87</v>
      </c>
      <c r="G142" s="162">
        <v>24</v>
      </c>
      <c r="H142" s="196">
        <f t="shared" si="28"/>
        <v>27.586206896551722</v>
      </c>
      <c r="I142" s="162">
        <v>0</v>
      </c>
      <c r="J142" s="165">
        <v>0</v>
      </c>
      <c r="K142" s="208">
        <f t="shared" si="29"/>
        <v>0</v>
      </c>
      <c r="L142" s="96"/>
      <c r="M142" s="96"/>
      <c r="N142" s="96"/>
      <c r="O142" s="96"/>
      <c r="P142" s="96"/>
      <c r="Q142" s="96"/>
      <c r="R142" s="96"/>
      <c r="S142" s="96"/>
      <c r="T142" s="96"/>
      <c r="U142" s="96"/>
      <c r="V142" s="96"/>
      <c r="W142" s="96"/>
      <c r="X142" s="96"/>
      <c r="Y142" s="96"/>
    </row>
    <row r="143" spans="1:25" s="47" customFormat="1" ht="12.75" customHeight="1">
      <c r="A143" s="191" t="s">
        <v>275</v>
      </c>
      <c r="B143" s="162">
        <v>29</v>
      </c>
      <c r="C143" s="192">
        <f t="shared" si="25"/>
        <v>69.04761904761905</v>
      </c>
      <c r="D143" s="162">
        <v>13</v>
      </c>
      <c r="E143" s="192">
        <f t="shared" si="26"/>
        <v>30.952380952380953</v>
      </c>
      <c r="F143" s="206">
        <f t="shared" si="27"/>
        <v>42</v>
      </c>
      <c r="G143" s="162">
        <v>0</v>
      </c>
      <c r="H143" s="196">
        <f t="shared" si="28"/>
        <v>0</v>
      </c>
      <c r="I143" s="162">
        <v>0</v>
      </c>
      <c r="J143" s="165">
        <v>0</v>
      </c>
      <c r="K143" s="208">
        <f t="shared" si="29"/>
        <v>0</v>
      </c>
      <c r="L143" s="96"/>
      <c r="M143" s="96"/>
      <c r="N143" s="96"/>
      <c r="O143" s="96"/>
      <c r="P143" s="96"/>
      <c r="Q143" s="96"/>
      <c r="R143" s="96"/>
      <c r="S143" s="96"/>
      <c r="T143" s="96"/>
      <c r="U143" s="96"/>
      <c r="V143" s="96"/>
      <c r="W143" s="96"/>
      <c r="X143" s="96"/>
      <c r="Y143" s="96"/>
    </row>
    <row r="144" spans="1:25" s="47" customFormat="1" ht="12.75" customHeight="1">
      <c r="A144" s="191" t="s">
        <v>274</v>
      </c>
      <c r="B144" s="162">
        <v>103</v>
      </c>
      <c r="C144" s="192">
        <f t="shared" si="25"/>
        <v>55.97826086956522</v>
      </c>
      <c r="D144" s="162">
        <v>81</v>
      </c>
      <c r="E144" s="192">
        <f t="shared" si="26"/>
        <v>44.02173913043478</v>
      </c>
      <c r="F144" s="206">
        <f t="shared" si="27"/>
        <v>184</v>
      </c>
      <c r="G144" s="162">
        <v>21</v>
      </c>
      <c r="H144" s="196">
        <f t="shared" si="28"/>
        <v>11.41304347826087</v>
      </c>
      <c r="I144" s="162">
        <v>0</v>
      </c>
      <c r="J144" s="165">
        <v>0</v>
      </c>
      <c r="K144" s="208">
        <f t="shared" si="29"/>
        <v>0</v>
      </c>
      <c r="L144" s="96"/>
      <c r="M144" s="96"/>
      <c r="N144" s="96"/>
      <c r="O144" s="96"/>
      <c r="P144" s="96"/>
      <c r="Q144" s="96"/>
      <c r="R144" s="96"/>
      <c r="S144" s="96"/>
      <c r="T144" s="96"/>
      <c r="U144" s="96"/>
      <c r="V144" s="96"/>
      <c r="W144" s="96"/>
      <c r="X144" s="96"/>
      <c r="Y144" s="96"/>
    </row>
    <row r="145" spans="1:25" s="57" customFormat="1" ht="19.5" customHeight="1">
      <c r="A145" s="97" t="s">
        <v>93</v>
      </c>
      <c r="B145" s="132">
        <f>SUM(B116:B144)</f>
        <v>1695</v>
      </c>
      <c r="C145" s="133">
        <f t="shared" si="25"/>
        <v>52.089735709895514</v>
      </c>
      <c r="D145" s="132">
        <f>SUM(D116:D144)</f>
        <v>1559</v>
      </c>
      <c r="E145" s="133">
        <f t="shared" si="26"/>
        <v>47.910264290104486</v>
      </c>
      <c r="F145" s="134">
        <f>SUM(F116:F144)</f>
        <v>3254</v>
      </c>
      <c r="G145" s="132">
        <f>SUM(G116:G144)</f>
        <v>637</v>
      </c>
      <c r="H145" s="135">
        <f t="shared" si="28"/>
        <v>19.575906576521206</v>
      </c>
      <c r="I145" s="132">
        <f>SUM(I116:I144)</f>
        <v>43</v>
      </c>
      <c r="J145" s="132">
        <f>SUM(J116:J144)</f>
        <v>8</v>
      </c>
      <c r="K145" s="137">
        <f t="shared" si="29"/>
        <v>51</v>
      </c>
      <c r="L145" s="51"/>
      <c r="M145" s="51"/>
      <c r="N145" s="51"/>
      <c r="O145" s="51"/>
      <c r="P145" s="51"/>
      <c r="Q145" s="51"/>
      <c r="R145" s="51"/>
      <c r="S145" s="51"/>
      <c r="T145" s="51"/>
      <c r="U145" s="51"/>
      <c r="V145" s="51"/>
      <c r="W145" s="51"/>
      <c r="X145" s="51"/>
      <c r="Y145" s="51"/>
    </row>
    <row r="146" spans="1:7" s="8" customFormat="1" ht="12.75">
      <c r="A146" s="21"/>
      <c r="B146" s="17"/>
      <c r="C146" s="31"/>
      <c r="D146" s="17"/>
      <c r="E146" s="31"/>
      <c r="F146" s="17"/>
      <c r="G146" s="17"/>
    </row>
    <row r="147" s="138" customFormat="1" ht="12" customHeight="1">
      <c r="A147" s="281" t="s">
        <v>449</v>
      </c>
    </row>
    <row r="148" s="138" customFormat="1" ht="12" customHeight="1">
      <c r="A148" s="281" t="s">
        <v>453</v>
      </c>
    </row>
    <row r="149" s="282" customFormat="1" ht="12" customHeight="1">
      <c r="A149" s="281" t="s">
        <v>450</v>
      </c>
    </row>
    <row r="150" spans="1:7" s="37" customFormat="1" ht="12" customHeight="1">
      <c r="A150" s="37" t="s">
        <v>296</v>
      </c>
      <c r="B150" s="268"/>
      <c r="C150" s="280"/>
      <c r="D150" s="268"/>
      <c r="E150" s="280"/>
      <c r="F150" s="268"/>
      <c r="G150" s="268"/>
    </row>
    <row r="151" spans="1:25" s="14" customFormat="1" ht="12.75">
      <c r="A151" s="16"/>
      <c r="B151" s="17"/>
      <c r="C151" s="18"/>
      <c r="D151" s="19"/>
      <c r="E151" s="20"/>
      <c r="F151" s="17"/>
      <c r="G151" s="17"/>
      <c r="H151" s="20"/>
      <c r="I151" s="43"/>
      <c r="J151" s="4"/>
      <c r="K151" s="4"/>
      <c r="L151" s="4"/>
      <c r="M151" s="4"/>
      <c r="N151" s="4"/>
      <c r="O151" s="4"/>
      <c r="P151" s="4"/>
      <c r="Q151" s="4"/>
      <c r="R151" s="4"/>
      <c r="S151" s="4"/>
      <c r="T151" s="4"/>
      <c r="U151" s="4"/>
      <c r="V151" s="4"/>
      <c r="W151" s="4"/>
      <c r="X151" s="4"/>
      <c r="Y151" s="4"/>
    </row>
    <row r="152" spans="1:25" s="118" customFormat="1" ht="37.5" customHeight="1">
      <c r="A152" s="1" t="s">
        <v>79</v>
      </c>
      <c r="B152" s="434" t="s">
        <v>262</v>
      </c>
      <c r="C152" s="435"/>
      <c r="D152" s="435"/>
      <c r="E152" s="435"/>
      <c r="F152" s="435"/>
      <c r="G152" s="435"/>
      <c r="H152" s="435"/>
      <c r="I152" s="435"/>
      <c r="J152" s="435"/>
      <c r="K152" s="436"/>
      <c r="L152" s="144"/>
      <c r="M152" s="144"/>
      <c r="N152" s="144"/>
      <c r="O152" s="144"/>
      <c r="P152" s="144"/>
      <c r="Q152" s="144"/>
      <c r="R152" s="144"/>
      <c r="S152" s="144"/>
      <c r="T152" s="144"/>
      <c r="U152" s="144"/>
      <c r="V152" s="144"/>
      <c r="W152" s="144"/>
      <c r="X152" s="144"/>
      <c r="Y152" s="144"/>
    </row>
    <row r="153" spans="1:25" s="46" customFormat="1" ht="26.25" customHeight="1">
      <c r="A153" s="446" t="s">
        <v>133</v>
      </c>
      <c r="B153" s="431" t="s">
        <v>81</v>
      </c>
      <c r="C153" s="432"/>
      <c r="D153" s="431" t="s">
        <v>82</v>
      </c>
      <c r="E153" s="432"/>
      <c r="F153" s="453" t="s">
        <v>83</v>
      </c>
      <c r="G153" s="453" t="s">
        <v>181</v>
      </c>
      <c r="H153" s="453" t="s">
        <v>307</v>
      </c>
      <c r="I153" s="451" t="s">
        <v>332</v>
      </c>
      <c r="J153" s="451" t="s">
        <v>333</v>
      </c>
      <c r="K153" s="438" t="s">
        <v>334</v>
      </c>
      <c r="L153" s="68"/>
      <c r="M153" s="68"/>
      <c r="N153" s="68"/>
      <c r="O153" s="68"/>
      <c r="P153" s="68"/>
      <c r="Q153" s="68"/>
      <c r="R153" s="68"/>
      <c r="S153" s="68"/>
      <c r="T153" s="68"/>
      <c r="U153" s="68"/>
      <c r="V153" s="68"/>
      <c r="W153" s="68"/>
      <c r="X153" s="68"/>
      <c r="Y153" s="68"/>
    </row>
    <row r="154" spans="1:25" s="46" customFormat="1" ht="48" customHeight="1">
      <c r="A154" s="447"/>
      <c r="B154" s="185" t="s">
        <v>85</v>
      </c>
      <c r="C154" s="186" t="s">
        <v>182</v>
      </c>
      <c r="D154" s="185" t="s">
        <v>85</v>
      </c>
      <c r="E154" s="186" t="s">
        <v>182</v>
      </c>
      <c r="F154" s="454"/>
      <c r="G154" s="454"/>
      <c r="H154" s="454"/>
      <c r="I154" s="452"/>
      <c r="J154" s="452"/>
      <c r="K154" s="439"/>
      <c r="L154" s="68"/>
      <c r="M154" s="68"/>
      <c r="N154" s="68"/>
      <c r="O154" s="68"/>
      <c r="P154" s="68"/>
      <c r="Q154" s="68"/>
      <c r="R154" s="68"/>
      <c r="S154" s="68"/>
      <c r="T154" s="68"/>
      <c r="U154" s="68"/>
      <c r="V154" s="68"/>
      <c r="W154" s="68"/>
      <c r="X154" s="68"/>
      <c r="Y154" s="68"/>
    </row>
    <row r="155" spans="1:25" s="47" customFormat="1" ht="15" customHeight="1">
      <c r="A155" s="191" t="s">
        <v>136</v>
      </c>
      <c r="B155" s="162">
        <v>44</v>
      </c>
      <c r="C155" s="192">
        <f aca="true" t="shared" si="30" ref="C155:C182">B155/F155*100</f>
        <v>64.70588235294117</v>
      </c>
      <c r="D155" s="162">
        <v>24</v>
      </c>
      <c r="E155" s="192">
        <f aca="true" t="shared" si="31" ref="E155:E181">D155/F155:F156*100</f>
        <v>35.294117647058826</v>
      </c>
      <c r="F155" s="206">
        <f aca="true" t="shared" si="32" ref="F155:F182">B155+D155</f>
        <v>68</v>
      </c>
      <c r="G155" s="162">
        <v>18</v>
      </c>
      <c r="H155" s="196">
        <f aca="true" t="shared" si="33" ref="H155:H182">G155/F155*100</f>
        <v>26.47058823529412</v>
      </c>
      <c r="I155" s="162">
        <v>0</v>
      </c>
      <c r="J155" s="165">
        <v>0</v>
      </c>
      <c r="K155" s="208">
        <f aca="true" t="shared" si="34" ref="K155:K182">SUM(I155:J155)</f>
        <v>0</v>
      </c>
      <c r="L155" s="96"/>
      <c r="M155" s="96"/>
      <c r="N155" s="96"/>
      <c r="O155" s="96"/>
      <c r="P155" s="96"/>
      <c r="Q155" s="96"/>
      <c r="R155" s="96"/>
      <c r="S155" s="96"/>
      <c r="T155" s="96"/>
      <c r="U155" s="96"/>
      <c r="V155" s="96"/>
      <c r="W155" s="96"/>
      <c r="X155" s="96"/>
      <c r="Y155" s="96"/>
    </row>
    <row r="156" spans="1:25" s="47" customFormat="1" ht="15" customHeight="1">
      <c r="A156" s="191" t="s">
        <v>137</v>
      </c>
      <c r="B156" s="162">
        <v>40</v>
      </c>
      <c r="C156" s="192">
        <f t="shared" si="30"/>
        <v>56.33802816901409</v>
      </c>
      <c r="D156" s="162">
        <v>31</v>
      </c>
      <c r="E156" s="192">
        <f t="shared" si="31"/>
        <v>43.66197183098591</v>
      </c>
      <c r="F156" s="206">
        <f t="shared" si="32"/>
        <v>71</v>
      </c>
      <c r="G156" s="162">
        <v>12</v>
      </c>
      <c r="H156" s="196">
        <f t="shared" si="33"/>
        <v>16.901408450704224</v>
      </c>
      <c r="I156" s="162">
        <v>0</v>
      </c>
      <c r="J156" s="165">
        <v>0</v>
      </c>
      <c r="K156" s="208">
        <f t="shared" si="34"/>
        <v>0</v>
      </c>
      <c r="L156" s="96"/>
      <c r="M156" s="96"/>
      <c r="N156" s="96"/>
      <c r="O156" s="96"/>
      <c r="P156" s="96"/>
      <c r="Q156" s="96"/>
      <c r="R156" s="96"/>
      <c r="S156" s="96"/>
      <c r="T156" s="96"/>
      <c r="U156" s="96"/>
      <c r="V156" s="96"/>
      <c r="W156" s="96"/>
      <c r="X156" s="96"/>
      <c r="Y156" s="96"/>
    </row>
    <row r="157" spans="1:25" s="47" customFormat="1" ht="15" customHeight="1">
      <c r="A157" s="191" t="s">
        <v>138</v>
      </c>
      <c r="B157" s="162">
        <v>24</v>
      </c>
      <c r="C157" s="192">
        <f t="shared" si="30"/>
        <v>57.14285714285714</v>
      </c>
      <c r="D157" s="162">
        <v>18</v>
      </c>
      <c r="E157" s="192">
        <f t="shared" si="31"/>
        <v>42.857142857142854</v>
      </c>
      <c r="F157" s="206">
        <f t="shared" si="32"/>
        <v>42</v>
      </c>
      <c r="G157" s="162">
        <v>0</v>
      </c>
      <c r="H157" s="196">
        <f t="shared" si="33"/>
        <v>0</v>
      </c>
      <c r="I157" s="162">
        <v>0</v>
      </c>
      <c r="J157" s="165">
        <v>0</v>
      </c>
      <c r="K157" s="208">
        <f t="shared" si="34"/>
        <v>0</v>
      </c>
      <c r="L157" s="96"/>
      <c r="M157" s="96"/>
      <c r="N157" s="96"/>
      <c r="O157" s="96"/>
      <c r="P157" s="96"/>
      <c r="Q157" s="96"/>
      <c r="R157" s="96"/>
      <c r="S157" s="96"/>
      <c r="T157" s="96"/>
      <c r="U157" s="96"/>
      <c r="V157" s="96"/>
      <c r="W157" s="96"/>
      <c r="X157" s="96"/>
      <c r="Y157" s="96"/>
    </row>
    <row r="158" spans="1:25" s="47" customFormat="1" ht="15" customHeight="1">
      <c r="A158" s="191" t="s">
        <v>139</v>
      </c>
      <c r="B158" s="162">
        <v>18</v>
      </c>
      <c r="C158" s="192">
        <f t="shared" si="30"/>
        <v>50</v>
      </c>
      <c r="D158" s="162">
        <v>18</v>
      </c>
      <c r="E158" s="192">
        <f t="shared" si="31"/>
        <v>50</v>
      </c>
      <c r="F158" s="206">
        <f t="shared" si="32"/>
        <v>36</v>
      </c>
      <c r="G158" s="162">
        <v>0</v>
      </c>
      <c r="H158" s="196">
        <f t="shared" si="33"/>
        <v>0</v>
      </c>
      <c r="I158" s="162">
        <v>0</v>
      </c>
      <c r="J158" s="165">
        <v>0</v>
      </c>
      <c r="K158" s="208">
        <f t="shared" si="34"/>
        <v>0</v>
      </c>
      <c r="L158" s="96"/>
      <c r="M158" s="96"/>
      <c r="N158" s="96"/>
      <c r="O158" s="96"/>
      <c r="P158" s="96"/>
      <c r="Q158" s="96"/>
      <c r="R158" s="96"/>
      <c r="S158" s="96"/>
      <c r="T158" s="96"/>
      <c r="U158" s="96"/>
      <c r="V158" s="96"/>
      <c r="W158" s="96"/>
      <c r="X158" s="96"/>
      <c r="Y158" s="96"/>
    </row>
    <row r="159" spans="1:25" s="47" customFormat="1" ht="15" customHeight="1">
      <c r="A159" s="191" t="s">
        <v>140</v>
      </c>
      <c r="B159" s="162">
        <v>20</v>
      </c>
      <c r="C159" s="192">
        <f t="shared" si="30"/>
        <v>52.63157894736842</v>
      </c>
      <c r="D159" s="162">
        <v>18</v>
      </c>
      <c r="E159" s="192">
        <f t="shared" si="31"/>
        <v>47.368421052631575</v>
      </c>
      <c r="F159" s="206">
        <f t="shared" si="32"/>
        <v>38</v>
      </c>
      <c r="G159" s="162">
        <v>0</v>
      </c>
      <c r="H159" s="196">
        <f t="shared" si="33"/>
        <v>0</v>
      </c>
      <c r="I159" s="162">
        <v>0</v>
      </c>
      <c r="J159" s="165">
        <v>0</v>
      </c>
      <c r="K159" s="208">
        <f t="shared" si="34"/>
        <v>0</v>
      </c>
      <c r="L159" s="96"/>
      <c r="M159" s="96"/>
      <c r="N159" s="96"/>
      <c r="O159" s="96"/>
      <c r="P159" s="96"/>
      <c r="Q159" s="96"/>
      <c r="R159" s="96"/>
      <c r="S159" s="96"/>
      <c r="T159" s="96"/>
      <c r="U159" s="96"/>
      <c r="V159" s="96"/>
      <c r="W159" s="96"/>
      <c r="X159" s="96"/>
      <c r="Y159" s="96"/>
    </row>
    <row r="160" spans="1:25" s="47" customFormat="1" ht="15" customHeight="1">
      <c r="A160" s="191" t="s">
        <v>94</v>
      </c>
      <c r="B160" s="162">
        <v>1270</v>
      </c>
      <c r="C160" s="192">
        <f t="shared" si="30"/>
        <v>51.06554081222357</v>
      </c>
      <c r="D160" s="162">
        <v>1217</v>
      </c>
      <c r="E160" s="192">
        <f t="shared" si="31"/>
        <v>48.93445918777643</v>
      </c>
      <c r="F160" s="206">
        <f t="shared" si="32"/>
        <v>2487</v>
      </c>
      <c r="G160" s="162">
        <v>280</v>
      </c>
      <c r="H160" s="196">
        <f t="shared" si="33"/>
        <v>11.258544431041416</v>
      </c>
      <c r="I160" s="162">
        <v>0</v>
      </c>
      <c r="J160" s="165">
        <v>0</v>
      </c>
      <c r="K160" s="208">
        <f t="shared" si="34"/>
        <v>0</v>
      </c>
      <c r="L160" s="96"/>
      <c r="M160" s="96"/>
      <c r="N160" s="96"/>
      <c r="O160" s="96"/>
      <c r="P160" s="96"/>
      <c r="Q160" s="96"/>
      <c r="R160" s="96"/>
      <c r="S160" s="96"/>
      <c r="T160" s="96"/>
      <c r="U160" s="96"/>
      <c r="V160" s="96"/>
      <c r="W160" s="96"/>
      <c r="X160" s="96"/>
      <c r="Y160" s="96"/>
    </row>
    <row r="161" spans="1:25" s="47" customFormat="1" ht="15" customHeight="1">
      <c r="A161" s="191" t="s">
        <v>141</v>
      </c>
      <c r="B161" s="162">
        <v>24</v>
      </c>
      <c r="C161" s="192">
        <f t="shared" si="30"/>
        <v>60</v>
      </c>
      <c r="D161" s="162">
        <v>16</v>
      </c>
      <c r="E161" s="192">
        <f t="shared" si="31"/>
        <v>40</v>
      </c>
      <c r="F161" s="206">
        <f t="shared" si="32"/>
        <v>40</v>
      </c>
      <c r="G161" s="162">
        <v>15</v>
      </c>
      <c r="H161" s="196">
        <f t="shared" si="33"/>
        <v>37.5</v>
      </c>
      <c r="I161" s="162">
        <v>19</v>
      </c>
      <c r="J161" s="165">
        <v>0</v>
      </c>
      <c r="K161" s="208">
        <f t="shared" si="34"/>
        <v>19</v>
      </c>
      <c r="L161" s="96"/>
      <c r="M161" s="96"/>
      <c r="N161" s="96"/>
      <c r="O161" s="96"/>
      <c r="P161" s="96"/>
      <c r="Q161" s="96"/>
      <c r="R161" s="96"/>
      <c r="S161" s="96"/>
      <c r="T161" s="96"/>
      <c r="U161" s="96"/>
      <c r="V161" s="96"/>
      <c r="W161" s="96"/>
      <c r="X161" s="96"/>
      <c r="Y161" s="96"/>
    </row>
    <row r="162" spans="1:25" s="47" customFormat="1" ht="15" customHeight="1">
      <c r="A162" s="191" t="s">
        <v>142</v>
      </c>
      <c r="B162" s="162">
        <v>35</v>
      </c>
      <c r="C162" s="192">
        <f t="shared" si="30"/>
        <v>60.3448275862069</v>
      </c>
      <c r="D162" s="162">
        <v>23</v>
      </c>
      <c r="E162" s="192">
        <f t="shared" si="31"/>
        <v>39.6551724137931</v>
      </c>
      <c r="F162" s="206">
        <f t="shared" si="32"/>
        <v>58</v>
      </c>
      <c r="G162" s="162">
        <v>0</v>
      </c>
      <c r="H162" s="196">
        <f t="shared" si="33"/>
        <v>0</v>
      </c>
      <c r="I162" s="162">
        <v>0</v>
      </c>
      <c r="J162" s="165">
        <v>0</v>
      </c>
      <c r="K162" s="208">
        <f t="shared" si="34"/>
        <v>0</v>
      </c>
      <c r="L162" s="96"/>
      <c r="M162" s="96"/>
      <c r="N162" s="96"/>
      <c r="O162" s="96"/>
      <c r="P162" s="96"/>
      <c r="Q162" s="96"/>
      <c r="R162" s="96"/>
      <c r="S162" s="96"/>
      <c r="T162" s="96"/>
      <c r="U162" s="96"/>
      <c r="V162" s="96"/>
      <c r="W162" s="96"/>
      <c r="X162" s="96"/>
      <c r="Y162" s="96"/>
    </row>
    <row r="163" spans="1:25" s="47" customFormat="1" ht="15" customHeight="1">
      <c r="A163" s="191" t="s">
        <v>143</v>
      </c>
      <c r="B163" s="162">
        <v>36</v>
      </c>
      <c r="C163" s="192">
        <f t="shared" si="30"/>
        <v>60</v>
      </c>
      <c r="D163" s="162">
        <v>24</v>
      </c>
      <c r="E163" s="192">
        <f t="shared" si="31"/>
        <v>40</v>
      </c>
      <c r="F163" s="206">
        <f t="shared" si="32"/>
        <v>60</v>
      </c>
      <c r="G163" s="162">
        <v>0</v>
      </c>
      <c r="H163" s="196">
        <f t="shared" si="33"/>
        <v>0</v>
      </c>
      <c r="I163" s="162">
        <v>0</v>
      </c>
      <c r="J163" s="165">
        <v>0</v>
      </c>
      <c r="K163" s="208">
        <f t="shared" si="34"/>
        <v>0</v>
      </c>
      <c r="L163" s="96"/>
      <c r="M163" s="96"/>
      <c r="N163" s="96"/>
      <c r="O163" s="96"/>
      <c r="P163" s="96"/>
      <c r="Q163" s="96"/>
      <c r="R163" s="96"/>
      <c r="S163" s="96"/>
      <c r="T163" s="96"/>
      <c r="U163" s="96"/>
      <c r="V163" s="96"/>
      <c r="W163" s="96"/>
      <c r="X163" s="96"/>
      <c r="Y163" s="96"/>
    </row>
    <row r="164" spans="1:25" s="47" customFormat="1" ht="15" customHeight="1">
      <c r="A164" s="191" t="s">
        <v>144</v>
      </c>
      <c r="B164" s="162">
        <v>142</v>
      </c>
      <c r="C164" s="192">
        <f t="shared" si="30"/>
        <v>54.61538461538461</v>
      </c>
      <c r="D164" s="162">
        <v>118</v>
      </c>
      <c r="E164" s="192">
        <f t="shared" si="31"/>
        <v>45.38461538461539</v>
      </c>
      <c r="F164" s="206">
        <f t="shared" si="32"/>
        <v>260</v>
      </c>
      <c r="G164" s="162">
        <v>27</v>
      </c>
      <c r="H164" s="196">
        <f t="shared" si="33"/>
        <v>10.384615384615385</v>
      </c>
      <c r="I164" s="162">
        <v>0</v>
      </c>
      <c r="J164" s="165">
        <v>0</v>
      </c>
      <c r="K164" s="208">
        <f t="shared" si="34"/>
        <v>0</v>
      </c>
      <c r="L164" s="96"/>
      <c r="M164" s="96"/>
      <c r="N164" s="96"/>
      <c r="O164" s="96"/>
      <c r="P164" s="96"/>
      <c r="Q164" s="96"/>
      <c r="R164" s="96"/>
      <c r="S164" s="96"/>
      <c r="T164" s="96"/>
      <c r="U164" s="96"/>
      <c r="V164" s="96"/>
      <c r="W164" s="96"/>
      <c r="X164" s="96"/>
      <c r="Y164" s="96"/>
    </row>
    <row r="165" spans="1:25" s="47" customFormat="1" ht="15" customHeight="1">
      <c r="A165" s="191" t="s">
        <v>145</v>
      </c>
      <c r="B165" s="162">
        <v>62</v>
      </c>
      <c r="C165" s="192">
        <f t="shared" si="30"/>
        <v>52.54237288135594</v>
      </c>
      <c r="D165" s="162">
        <v>56</v>
      </c>
      <c r="E165" s="192">
        <f t="shared" si="31"/>
        <v>47.45762711864407</v>
      </c>
      <c r="F165" s="206">
        <f t="shared" si="32"/>
        <v>118</v>
      </c>
      <c r="G165" s="162">
        <v>0</v>
      </c>
      <c r="H165" s="196">
        <f t="shared" si="33"/>
        <v>0</v>
      </c>
      <c r="I165" s="162">
        <v>0</v>
      </c>
      <c r="J165" s="165">
        <v>0</v>
      </c>
      <c r="K165" s="208">
        <f t="shared" si="34"/>
        <v>0</v>
      </c>
      <c r="L165" s="96"/>
      <c r="M165" s="96"/>
      <c r="N165" s="96"/>
      <c r="O165" s="96"/>
      <c r="P165" s="96"/>
      <c r="Q165" s="96"/>
      <c r="R165" s="96"/>
      <c r="S165" s="96"/>
      <c r="T165" s="96"/>
      <c r="U165" s="96"/>
      <c r="V165" s="96"/>
      <c r="W165" s="96"/>
      <c r="X165" s="96"/>
      <c r="Y165" s="96"/>
    </row>
    <row r="166" spans="1:25" s="47" customFormat="1" ht="15" customHeight="1">
      <c r="A166" s="191" t="s">
        <v>146</v>
      </c>
      <c r="B166" s="162">
        <v>63</v>
      </c>
      <c r="C166" s="192">
        <f t="shared" si="30"/>
        <v>60.57692307692307</v>
      </c>
      <c r="D166" s="162">
        <v>41</v>
      </c>
      <c r="E166" s="192">
        <f t="shared" si="31"/>
        <v>39.42307692307692</v>
      </c>
      <c r="F166" s="206">
        <f t="shared" si="32"/>
        <v>104</v>
      </c>
      <c r="G166" s="162">
        <v>34</v>
      </c>
      <c r="H166" s="196">
        <f t="shared" si="33"/>
        <v>32.69230769230769</v>
      </c>
      <c r="I166" s="162">
        <v>2</v>
      </c>
      <c r="J166" s="165">
        <v>4</v>
      </c>
      <c r="K166" s="208">
        <f t="shared" si="34"/>
        <v>6</v>
      </c>
      <c r="L166" s="96"/>
      <c r="M166" s="96"/>
      <c r="N166" s="96"/>
      <c r="O166" s="96"/>
      <c r="P166" s="96"/>
      <c r="Q166" s="96"/>
      <c r="R166" s="96"/>
      <c r="S166" s="96"/>
      <c r="T166" s="96"/>
      <c r="U166" s="96"/>
      <c r="V166" s="96"/>
      <c r="W166" s="96"/>
      <c r="X166" s="96"/>
      <c r="Y166" s="96"/>
    </row>
    <row r="167" spans="1:25" s="47" customFormat="1" ht="15" customHeight="1">
      <c r="A167" s="191" t="s">
        <v>147</v>
      </c>
      <c r="B167" s="162">
        <v>21</v>
      </c>
      <c r="C167" s="192">
        <f t="shared" si="30"/>
        <v>48.837209302325576</v>
      </c>
      <c r="D167" s="162">
        <v>22</v>
      </c>
      <c r="E167" s="192">
        <f t="shared" si="31"/>
        <v>51.162790697674424</v>
      </c>
      <c r="F167" s="206">
        <f t="shared" si="32"/>
        <v>43</v>
      </c>
      <c r="G167" s="162">
        <v>14</v>
      </c>
      <c r="H167" s="196">
        <f t="shared" si="33"/>
        <v>32.55813953488372</v>
      </c>
      <c r="I167" s="162">
        <v>0</v>
      </c>
      <c r="J167" s="165">
        <v>0</v>
      </c>
      <c r="K167" s="208">
        <f t="shared" si="34"/>
        <v>0</v>
      </c>
      <c r="L167" s="96"/>
      <c r="M167" s="96"/>
      <c r="N167" s="96"/>
      <c r="O167" s="96"/>
      <c r="P167" s="96"/>
      <c r="Q167" s="96"/>
      <c r="R167" s="96"/>
      <c r="S167" s="96"/>
      <c r="T167" s="96"/>
      <c r="U167" s="96"/>
      <c r="V167" s="96"/>
      <c r="W167" s="96"/>
      <c r="X167" s="96"/>
      <c r="Y167" s="96"/>
    </row>
    <row r="168" spans="1:25" s="47" customFormat="1" ht="15" customHeight="1">
      <c r="A168" s="191" t="s">
        <v>148</v>
      </c>
      <c r="B168" s="162">
        <v>50</v>
      </c>
      <c r="C168" s="192">
        <f t="shared" si="30"/>
        <v>58.139534883720934</v>
      </c>
      <c r="D168" s="162">
        <v>36</v>
      </c>
      <c r="E168" s="192">
        <f t="shared" si="31"/>
        <v>41.86046511627907</v>
      </c>
      <c r="F168" s="206">
        <f t="shared" si="32"/>
        <v>86</v>
      </c>
      <c r="G168" s="162">
        <v>16</v>
      </c>
      <c r="H168" s="196">
        <f t="shared" si="33"/>
        <v>18.6046511627907</v>
      </c>
      <c r="I168" s="162">
        <v>0</v>
      </c>
      <c r="J168" s="165">
        <v>0</v>
      </c>
      <c r="K168" s="208">
        <f t="shared" si="34"/>
        <v>0</v>
      </c>
      <c r="L168" s="96"/>
      <c r="M168" s="96"/>
      <c r="N168" s="96"/>
      <c r="O168" s="96"/>
      <c r="P168" s="96"/>
      <c r="Q168" s="96"/>
      <c r="R168" s="96"/>
      <c r="S168" s="96"/>
      <c r="T168" s="96"/>
      <c r="U168" s="96"/>
      <c r="V168" s="96"/>
      <c r="W168" s="96"/>
      <c r="X168" s="96"/>
      <c r="Y168" s="96"/>
    </row>
    <row r="169" spans="1:25" s="47" customFormat="1" ht="15" customHeight="1">
      <c r="A169" s="191" t="s">
        <v>149</v>
      </c>
      <c r="B169" s="162">
        <v>33</v>
      </c>
      <c r="C169" s="192">
        <f t="shared" si="30"/>
        <v>61.111111111111114</v>
      </c>
      <c r="D169" s="162">
        <v>21</v>
      </c>
      <c r="E169" s="192">
        <f t="shared" si="31"/>
        <v>38.88888888888889</v>
      </c>
      <c r="F169" s="206">
        <f t="shared" si="32"/>
        <v>54</v>
      </c>
      <c r="G169" s="162">
        <v>0</v>
      </c>
      <c r="H169" s="196">
        <f t="shared" si="33"/>
        <v>0</v>
      </c>
      <c r="I169" s="162">
        <v>0</v>
      </c>
      <c r="J169" s="165">
        <v>0</v>
      </c>
      <c r="K169" s="208">
        <f t="shared" si="34"/>
        <v>0</v>
      </c>
      <c r="L169" s="96"/>
      <c r="M169" s="96"/>
      <c r="N169" s="96"/>
      <c r="O169" s="96"/>
      <c r="P169" s="96"/>
      <c r="Q169" s="96"/>
      <c r="R169" s="96"/>
      <c r="S169" s="96"/>
      <c r="T169" s="96"/>
      <c r="U169" s="96"/>
      <c r="V169" s="96"/>
      <c r="W169" s="96"/>
      <c r="X169" s="96"/>
      <c r="Y169" s="96"/>
    </row>
    <row r="170" spans="1:25" s="47" customFormat="1" ht="15" customHeight="1">
      <c r="A170" s="191" t="s">
        <v>150</v>
      </c>
      <c r="B170" s="162">
        <v>19</v>
      </c>
      <c r="C170" s="192">
        <f t="shared" si="30"/>
        <v>50</v>
      </c>
      <c r="D170" s="162">
        <v>19</v>
      </c>
      <c r="E170" s="192">
        <f t="shared" si="31"/>
        <v>50</v>
      </c>
      <c r="F170" s="206">
        <f t="shared" si="32"/>
        <v>38</v>
      </c>
      <c r="G170" s="162">
        <v>10</v>
      </c>
      <c r="H170" s="196">
        <f t="shared" si="33"/>
        <v>26.31578947368421</v>
      </c>
      <c r="I170" s="162">
        <v>0</v>
      </c>
      <c r="J170" s="165">
        <v>0</v>
      </c>
      <c r="K170" s="208">
        <f t="shared" si="34"/>
        <v>0</v>
      </c>
      <c r="L170" s="96"/>
      <c r="M170" s="96"/>
      <c r="N170" s="96"/>
      <c r="O170" s="96"/>
      <c r="P170" s="96"/>
      <c r="Q170" s="96"/>
      <c r="R170" s="96"/>
      <c r="S170" s="96"/>
      <c r="T170" s="96"/>
      <c r="U170" s="96"/>
      <c r="V170" s="96"/>
      <c r="W170" s="96"/>
      <c r="X170" s="96"/>
      <c r="Y170" s="96"/>
    </row>
    <row r="171" spans="1:25" s="47" customFormat="1" ht="15" customHeight="1">
      <c r="A171" s="191" t="s">
        <v>151</v>
      </c>
      <c r="B171" s="162">
        <v>39</v>
      </c>
      <c r="C171" s="192">
        <f t="shared" si="30"/>
        <v>55.714285714285715</v>
      </c>
      <c r="D171" s="162">
        <v>31</v>
      </c>
      <c r="E171" s="192">
        <f t="shared" si="31"/>
        <v>44.285714285714285</v>
      </c>
      <c r="F171" s="206">
        <f t="shared" si="32"/>
        <v>70</v>
      </c>
      <c r="G171" s="162">
        <v>16</v>
      </c>
      <c r="H171" s="196">
        <f t="shared" si="33"/>
        <v>22.857142857142858</v>
      </c>
      <c r="I171" s="162">
        <v>16</v>
      </c>
      <c r="J171" s="165">
        <v>1</v>
      </c>
      <c r="K171" s="208">
        <f t="shared" si="34"/>
        <v>17</v>
      </c>
      <c r="L171" s="96"/>
      <c r="M171" s="96"/>
      <c r="N171" s="96"/>
      <c r="O171" s="96"/>
      <c r="P171" s="96"/>
      <c r="Q171" s="96"/>
      <c r="R171" s="96"/>
      <c r="S171" s="96"/>
      <c r="T171" s="96"/>
      <c r="U171" s="96"/>
      <c r="V171" s="96"/>
      <c r="W171" s="96"/>
      <c r="X171" s="96"/>
      <c r="Y171" s="96"/>
    </row>
    <row r="172" spans="1:25" s="47" customFormat="1" ht="15" customHeight="1">
      <c r="A172" s="191" t="s">
        <v>152</v>
      </c>
      <c r="B172" s="162">
        <v>17</v>
      </c>
      <c r="C172" s="192">
        <f t="shared" si="30"/>
        <v>60.71428571428571</v>
      </c>
      <c r="D172" s="162">
        <v>11</v>
      </c>
      <c r="E172" s="192">
        <f t="shared" si="31"/>
        <v>39.285714285714285</v>
      </c>
      <c r="F172" s="206">
        <f t="shared" si="32"/>
        <v>28</v>
      </c>
      <c r="G172" s="162">
        <v>0</v>
      </c>
      <c r="H172" s="196">
        <f t="shared" si="33"/>
        <v>0</v>
      </c>
      <c r="I172" s="162">
        <v>0</v>
      </c>
      <c r="J172" s="165">
        <v>0</v>
      </c>
      <c r="K172" s="208">
        <f t="shared" si="34"/>
        <v>0</v>
      </c>
      <c r="L172" s="96"/>
      <c r="M172" s="96"/>
      <c r="N172" s="96"/>
      <c r="O172" s="96"/>
      <c r="P172" s="96"/>
      <c r="Q172" s="96"/>
      <c r="R172" s="96"/>
      <c r="S172" s="96"/>
      <c r="T172" s="96"/>
      <c r="U172" s="96"/>
      <c r="V172" s="96"/>
      <c r="W172" s="96"/>
      <c r="X172" s="96"/>
      <c r="Y172" s="96"/>
    </row>
    <row r="173" spans="1:25" s="47" customFormat="1" ht="15" customHeight="1">
      <c r="A173" s="191" t="s">
        <v>153</v>
      </c>
      <c r="B173" s="162">
        <v>32</v>
      </c>
      <c r="C173" s="192">
        <f t="shared" si="30"/>
        <v>64</v>
      </c>
      <c r="D173" s="162">
        <v>18</v>
      </c>
      <c r="E173" s="192">
        <f t="shared" si="31"/>
        <v>36</v>
      </c>
      <c r="F173" s="206">
        <f t="shared" si="32"/>
        <v>50</v>
      </c>
      <c r="G173" s="162">
        <v>0</v>
      </c>
      <c r="H173" s="196">
        <f t="shared" si="33"/>
        <v>0</v>
      </c>
      <c r="I173" s="162">
        <v>0</v>
      </c>
      <c r="J173" s="165">
        <v>0</v>
      </c>
      <c r="K173" s="208">
        <f t="shared" si="34"/>
        <v>0</v>
      </c>
      <c r="L173" s="96"/>
      <c r="M173" s="96"/>
      <c r="N173" s="96"/>
      <c r="O173" s="96"/>
      <c r="P173" s="96"/>
      <c r="Q173" s="96"/>
      <c r="R173" s="96"/>
      <c r="S173" s="96"/>
      <c r="T173" s="96"/>
      <c r="U173" s="96"/>
      <c r="V173" s="96"/>
      <c r="W173" s="96"/>
      <c r="X173" s="96"/>
      <c r="Y173" s="96"/>
    </row>
    <row r="174" spans="1:25" s="47" customFormat="1" ht="15" customHeight="1">
      <c r="A174" s="191" t="s">
        <v>154</v>
      </c>
      <c r="B174" s="162">
        <v>12</v>
      </c>
      <c r="C174" s="192">
        <f t="shared" si="30"/>
        <v>75</v>
      </c>
      <c r="D174" s="162">
        <v>4</v>
      </c>
      <c r="E174" s="192">
        <f t="shared" si="31"/>
        <v>25</v>
      </c>
      <c r="F174" s="206">
        <f t="shared" si="32"/>
        <v>16</v>
      </c>
      <c r="G174" s="162">
        <v>0</v>
      </c>
      <c r="H174" s="196">
        <f t="shared" si="33"/>
        <v>0</v>
      </c>
      <c r="I174" s="162">
        <v>7</v>
      </c>
      <c r="J174" s="165">
        <v>0</v>
      </c>
      <c r="K174" s="208">
        <f t="shared" si="34"/>
        <v>7</v>
      </c>
      <c r="L174" s="96"/>
      <c r="M174" s="96"/>
      <c r="N174" s="96"/>
      <c r="O174" s="96"/>
      <c r="P174" s="96"/>
      <c r="Q174" s="96"/>
      <c r="R174" s="96"/>
      <c r="S174" s="96"/>
      <c r="T174" s="96"/>
      <c r="U174" s="96"/>
      <c r="V174" s="96"/>
      <c r="W174" s="96"/>
      <c r="X174" s="96"/>
      <c r="Y174" s="96"/>
    </row>
    <row r="175" spans="1:25" s="47" customFormat="1" ht="15" customHeight="1">
      <c r="A175" s="191" t="s">
        <v>155</v>
      </c>
      <c r="B175" s="162">
        <v>221</v>
      </c>
      <c r="C175" s="192">
        <f t="shared" si="30"/>
        <v>57.2538860103627</v>
      </c>
      <c r="D175" s="162">
        <v>165</v>
      </c>
      <c r="E175" s="192">
        <f t="shared" si="31"/>
        <v>42.74611398963731</v>
      </c>
      <c r="F175" s="206">
        <f t="shared" si="32"/>
        <v>386</v>
      </c>
      <c r="G175" s="162">
        <v>82</v>
      </c>
      <c r="H175" s="196">
        <f t="shared" si="33"/>
        <v>21.243523316062177</v>
      </c>
      <c r="I175" s="162">
        <v>1</v>
      </c>
      <c r="J175" s="165">
        <v>0</v>
      </c>
      <c r="K175" s="208">
        <f t="shared" si="34"/>
        <v>1</v>
      </c>
      <c r="L175" s="96"/>
      <c r="M175" s="96"/>
      <c r="N175" s="96"/>
      <c r="O175" s="96"/>
      <c r="P175" s="96"/>
      <c r="Q175" s="96"/>
      <c r="R175" s="96"/>
      <c r="S175" s="96"/>
      <c r="T175" s="96"/>
      <c r="U175" s="96"/>
      <c r="V175" s="96"/>
      <c r="W175" s="96"/>
      <c r="X175" s="96"/>
      <c r="Y175" s="96"/>
    </row>
    <row r="176" spans="1:25" s="47" customFormat="1" ht="15" customHeight="1">
      <c r="A176" s="191" t="s">
        <v>156</v>
      </c>
      <c r="B176" s="162">
        <v>25</v>
      </c>
      <c r="C176" s="192">
        <f t="shared" si="30"/>
        <v>52.083333333333336</v>
      </c>
      <c r="D176" s="162">
        <v>23</v>
      </c>
      <c r="E176" s="192">
        <f t="shared" si="31"/>
        <v>47.91666666666667</v>
      </c>
      <c r="F176" s="206">
        <f t="shared" si="32"/>
        <v>48</v>
      </c>
      <c r="G176" s="162">
        <v>0</v>
      </c>
      <c r="H176" s="196">
        <f t="shared" si="33"/>
        <v>0</v>
      </c>
      <c r="I176" s="162">
        <v>0</v>
      </c>
      <c r="J176" s="165">
        <v>0</v>
      </c>
      <c r="K176" s="208">
        <f t="shared" si="34"/>
        <v>0</v>
      </c>
      <c r="L176" s="96"/>
      <c r="M176" s="96"/>
      <c r="N176" s="96"/>
      <c r="O176" s="96"/>
      <c r="P176" s="96"/>
      <c r="Q176" s="96"/>
      <c r="R176" s="96"/>
      <c r="S176" s="96"/>
      <c r="T176" s="96"/>
      <c r="U176" s="96"/>
      <c r="V176" s="96"/>
      <c r="W176" s="96"/>
      <c r="X176" s="96"/>
      <c r="Y176" s="96"/>
    </row>
    <row r="177" spans="1:25" s="47" customFormat="1" ht="15" customHeight="1">
      <c r="A177" s="191" t="s">
        <v>157</v>
      </c>
      <c r="B177" s="162">
        <v>40</v>
      </c>
      <c r="C177" s="192">
        <f t="shared" si="30"/>
        <v>66.66666666666666</v>
      </c>
      <c r="D177" s="162">
        <v>20</v>
      </c>
      <c r="E177" s="192">
        <f t="shared" si="31"/>
        <v>33.33333333333333</v>
      </c>
      <c r="F177" s="206">
        <f t="shared" si="32"/>
        <v>60</v>
      </c>
      <c r="G177" s="162">
        <v>0</v>
      </c>
      <c r="H177" s="196">
        <f t="shared" si="33"/>
        <v>0</v>
      </c>
      <c r="I177" s="162">
        <v>0</v>
      </c>
      <c r="J177" s="165">
        <v>0</v>
      </c>
      <c r="K177" s="208">
        <f t="shared" si="34"/>
        <v>0</v>
      </c>
      <c r="L177" s="96"/>
      <c r="M177" s="96"/>
      <c r="N177" s="96"/>
      <c r="O177" s="96"/>
      <c r="P177" s="96"/>
      <c r="Q177" s="96"/>
      <c r="R177" s="96"/>
      <c r="S177" s="96"/>
      <c r="T177" s="96"/>
      <c r="U177" s="96"/>
      <c r="V177" s="96"/>
      <c r="W177" s="96"/>
      <c r="X177" s="96"/>
      <c r="Y177" s="96"/>
    </row>
    <row r="178" spans="1:25" s="47" customFormat="1" ht="15" customHeight="1">
      <c r="A178" s="191" t="s">
        <v>158</v>
      </c>
      <c r="B178" s="162">
        <v>20</v>
      </c>
      <c r="C178" s="192">
        <f t="shared" si="30"/>
        <v>43.47826086956522</v>
      </c>
      <c r="D178" s="162">
        <v>26</v>
      </c>
      <c r="E178" s="192">
        <f t="shared" si="31"/>
        <v>56.52173913043478</v>
      </c>
      <c r="F178" s="206">
        <f t="shared" si="32"/>
        <v>46</v>
      </c>
      <c r="G178" s="162">
        <v>10</v>
      </c>
      <c r="H178" s="196">
        <f t="shared" si="33"/>
        <v>21.73913043478261</v>
      </c>
      <c r="I178" s="162">
        <v>0</v>
      </c>
      <c r="J178" s="165">
        <v>0</v>
      </c>
      <c r="K178" s="208">
        <f t="shared" si="34"/>
        <v>0</v>
      </c>
      <c r="L178" s="96"/>
      <c r="M178" s="96"/>
      <c r="N178" s="96"/>
      <c r="O178" s="96"/>
      <c r="P178" s="96"/>
      <c r="Q178" s="96"/>
      <c r="R178" s="96"/>
      <c r="S178" s="96"/>
      <c r="T178" s="96"/>
      <c r="U178" s="96"/>
      <c r="V178" s="96"/>
      <c r="W178" s="96"/>
      <c r="X178" s="96"/>
      <c r="Y178" s="96"/>
    </row>
    <row r="179" spans="1:25" s="47" customFormat="1" ht="15" customHeight="1">
      <c r="A179" s="191" t="s">
        <v>159</v>
      </c>
      <c r="B179" s="162">
        <v>37</v>
      </c>
      <c r="C179" s="192">
        <f t="shared" si="30"/>
        <v>45.1219512195122</v>
      </c>
      <c r="D179" s="162">
        <v>45</v>
      </c>
      <c r="E179" s="192">
        <f t="shared" si="31"/>
        <v>54.87804878048781</v>
      </c>
      <c r="F179" s="206">
        <f t="shared" si="32"/>
        <v>82</v>
      </c>
      <c r="G179" s="162">
        <v>9</v>
      </c>
      <c r="H179" s="196">
        <f t="shared" si="33"/>
        <v>10.975609756097562</v>
      </c>
      <c r="I179" s="162">
        <v>0</v>
      </c>
      <c r="J179" s="165">
        <v>0</v>
      </c>
      <c r="K179" s="208">
        <f t="shared" si="34"/>
        <v>0</v>
      </c>
      <c r="L179" s="96"/>
      <c r="M179" s="96"/>
      <c r="N179" s="96"/>
      <c r="O179" s="96"/>
      <c r="P179" s="96"/>
      <c r="Q179" s="96"/>
      <c r="R179" s="96"/>
      <c r="S179" s="96"/>
      <c r="T179" s="96"/>
      <c r="U179" s="96"/>
      <c r="V179" s="96"/>
      <c r="W179" s="96"/>
      <c r="X179" s="96"/>
      <c r="Y179" s="96"/>
    </row>
    <row r="180" spans="1:25" s="47" customFormat="1" ht="15" customHeight="1">
      <c r="A180" s="191" t="s">
        <v>160</v>
      </c>
      <c r="B180" s="162">
        <v>14</v>
      </c>
      <c r="C180" s="192">
        <f t="shared" si="30"/>
        <v>66.66666666666666</v>
      </c>
      <c r="D180" s="162">
        <v>7</v>
      </c>
      <c r="E180" s="192">
        <f t="shared" si="31"/>
        <v>33.33333333333333</v>
      </c>
      <c r="F180" s="206">
        <f t="shared" si="32"/>
        <v>21</v>
      </c>
      <c r="G180" s="162">
        <v>0</v>
      </c>
      <c r="H180" s="196">
        <f t="shared" si="33"/>
        <v>0</v>
      </c>
      <c r="I180" s="162">
        <v>0</v>
      </c>
      <c r="J180" s="165">
        <v>0</v>
      </c>
      <c r="K180" s="208">
        <f t="shared" si="34"/>
        <v>0</v>
      </c>
      <c r="L180" s="96"/>
      <c r="M180" s="96"/>
      <c r="N180" s="96"/>
      <c r="O180" s="96"/>
      <c r="P180" s="96"/>
      <c r="Q180" s="96"/>
      <c r="R180" s="96"/>
      <c r="S180" s="96"/>
      <c r="T180" s="96"/>
      <c r="U180" s="96"/>
      <c r="V180" s="96"/>
      <c r="W180" s="96"/>
      <c r="X180" s="96"/>
      <c r="Y180" s="96"/>
    </row>
    <row r="181" spans="1:25" s="47" customFormat="1" ht="15" customHeight="1">
      <c r="A181" s="191" t="s">
        <v>161</v>
      </c>
      <c r="B181" s="162">
        <v>26</v>
      </c>
      <c r="C181" s="192">
        <f t="shared" si="30"/>
        <v>61.904761904761905</v>
      </c>
      <c r="D181" s="162">
        <v>16</v>
      </c>
      <c r="E181" s="192">
        <f t="shared" si="31"/>
        <v>38.095238095238095</v>
      </c>
      <c r="F181" s="206">
        <f t="shared" si="32"/>
        <v>42</v>
      </c>
      <c r="G181" s="162">
        <v>0</v>
      </c>
      <c r="H181" s="196">
        <f t="shared" si="33"/>
        <v>0</v>
      </c>
      <c r="I181" s="162">
        <v>0</v>
      </c>
      <c r="J181" s="165">
        <v>0</v>
      </c>
      <c r="K181" s="208">
        <f t="shared" si="34"/>
        <v>0</v>
      </c>
      <c r="L181" s="96"/>
      <c r="M181" s="96"/>
      <c r="N181" s="96"/>
      <c r="O181" s="96"/>
      <c r="P181" s="96"/>
      <c r="Q181" s="96"/>
      <c r="R181" s="96"/>
      <c r="S181" s="96"/>
      <c r="T181" s="96"/>
      <c r="U181" s="96"/>
      <c r="V181" s="96"/>
      <c r="W181" s="96"/>
      <c r="X181" s="96"/>
      <c r="Y181" s="96"/>
    </row>
    <row r="182" spans="1:25" s="47" customFormat="1" ht="15" customHeight="1">
      <c r="A182" s="191" t="s">
        <v>162</v>
      </c>
      <c r="B182" s="162">
        <v>15</v>
      </c>
      <c r="C182" s="192">
        <f t="shared" si="30"/>
        <v>45.45454545454545</v>
      </c>
      <c r="D182" s="162">
        <v>18</v>
      </c>
      <c r="E182" s="192">
        <f>D182/F182:F185*100</f>
        <v>54.54545454545454</v>
      </c>
      <c r="F182" s="206">
        <f t="shared" si="32"/>
        <v>33</v>
      </c>
      <c r="G182" s="162">
        <v>8</v>
      </c>
      <c r="H182" s="196">
        <f t="shared" si="33"/>
        <v>24.242424242424242</v>
      </c>
      <c r="I182" s="162">
        <v>0</v>
      </c>
      <c r="J182" s="165">
        <v>0</v>
      </c>
      <c r="K182" s="208">
        <f t="shared" si="34"/>
        <v>0</v>
      </c>
      <c r="L182" s="96"/>
      <c r="M182" s="96"/>
      <c r="N182" s="96"/>
      <c r="O182" s="96"/>
      <c r="P182" s="96"/>
      <c r="Q182" s="96"/>
      <c r="R182" s="96"/>
      <c r="S182" s="96"/>
      <c r="T182" s="96"/>
      <c r="U182" s="96"/>
      <c r="V182" s="96"/>
      <c r="W182" s="96"/>
      <c r="X182" s="96"/>
      <c r="Y182" s="96"/>
    </row>
    <row r="183" spans="1:25" s="46" customFormat="1" ht="26.25" customHeight="1">
      <c r="A183" s="446" t="s">
        <v>133</v>
      </c>
      <c r="B183" s="431" t="s">
        <v>81</v>
      </c>
      <c r="C183" s="432"/>
      <c r="D183" s="431" t="s">
        <v>82</v>
      </c>
      <c r="E183" s="432"/>
      <c r="F183" s="453" t="s">
        <v>83</v>
      </c>
      <c r="G183" s="453" t="s">
        <v>181</v>
      </c>
      <c r="H183" s="453" t="s">
        <v>307</v>
      </c>
      <c r="I183" s="451" t="s">
        <v>332</v>
      </c>
      <c r="J183" s="451" t="s">
        <v>333</v>
      </c>
      <c r="K183" s="438" t="s">
        <v>334</v>
      </c>
      <c r="L183" s="68"/>
      <c r="M183" s="68"/>
      <c r="N183" s="68"/>
      <c r="O183" s="68"/>
      <c r="P183" s="68"/>
      <c r="Q183" s="68"/>
      <c r="R183" s="68"/>
      <c r="S183" s="68"/>
      <c r="T183" s="68"/>
      <c r="U183" s="68"/>
      <c r="V183" s="68"/>
      <c r="W183" s="68"/>
      <c r="X183" s="68"/>
      <c r="Y183" s="68"/>
    </row>
    <row r="184" spans="1:25" s="46" customFormat="1" ht="48" customHeight="1">
      <c r="A184" s="447"/>
      <c r="B184" s="185" t="s">
        <v>85</v>
      </c>
      <c r="C184" s="186" t="s">
        <v>182</v>
      </c>
      <c r="D184" s="185" t="s">
        <v>85</v>
      </c>
      <c r="E184" s="186" t="s">
        <v>182</v>
      </c>
      <c r="F184" s="454"/>
      <c r="G184" s="454"/>
      <c r="H184" s="454"/>
      <c r="I184" s="452"/>
      <c r="J184" s="452"/>
      <c r="K184" s="439"/>
      <c r="L184" s="68"/>
      <c r="M184" s="68"/>
      <c r="N184" s="68"/>
      <c r="O184" s="68"/>
      <c r="P184" s="68"/>
      <c r="Q184" s="68"/>
      <c r="R184" s="68"/>
      <c r="S184" s="68"/>
      <c r="T184" s="68"/>
      <c r="U184" s="68"/>
      <c r="V184" s="68"/>
      <c r="W184" s="68"/>
      <c r="X184" s="68"/>
      <c r="Y184" s="68"/>
    </row>
    <row r="185" spans="1:25" s="47" customFormat="1" ht="15" customHeight="1">
      <c r="A185" s="191" t="s">
        <v>163</v>
      </c>
      <c r="B185" s="162">
        <v>43</v>
      </c>
      <c r="C185" s="192">
        <f aca="true" t="shared" si="35" ref="C185:C198">B185/F185*100</f>
        <v>53.086419753086425</v>
      </c>
      <c r="D185" s="162">
        <v>38</v>
      </c>
      <c r="E185" s="192">
        <f aca="true" t="shared" si="36" ref="E185:E196">D185/F185:F186*100</f>
        <v>46.913580246913575</v>
      </c>
      <c r="F185" s="206">
        <f aca="true" t="shared" si="37" ref="F185:F198">B185+D185</f>
        <v>81</v>
      </c>
      <c r="G185" s="162">
        <v>28</v>
      </c>
      <c r="H185" s="196">
        <f aca="true" t="shared" si="38" ref="H185:H198">G185/F185*100</f>
        <v>34.5679012345679</v>
      </c>
      <c r="I185" s="162">
        <v>0</v>
      </c>
      <c r="J185" s="165">
        <v>0</v>
      </c>
      <c r="K185" s="208">
        <f aca="true" t="shared" si="39" ref="K185:K197">SUM(I185:J185)</f>
        <v>0</v>
      </c>
      <c r="L185" s="96"/>
      <c r="M185" s="96"/>
      <c r="N185" s="96"/>
      <c r="O185" s="96"/>
      <c r="P185" s="96"/>
      <c r="Q185" s="96"/>
      <c r="R185" s="96"/>
      <c r="S185" s="96"/>
      <c r="T185" s="96"/>
      <c r="U185" s="96"/>
      <c r="V185" s="96"/>
      <c r="W185" s="96"/>
      <c r="X185" s="96"/>
      <c r="Y185" s="96"/>
    </row>
    <row r="186" spans="1:25" s="47" customFormat="1" ht="15" customHeight="1">
      <c r="A186" s="191" t="s">
        <v>164</v>
      </c>
      <c r="B186" s="162">
        <v>25</v>
      </c>
      <c r="C186" s="192">
        <f t="shared" si="35"/>
        <v>52.083333333333336</v>
      </c>
      <c r="D186" s="162">
        <v>23</v>
      </c>
      <c r="E186" s="192">
        <f t="shared" si="36"/>
        <v>47.91666666666667</v>
      </c>
      <c r="F186" s="206">
        <f t="shared" si="37"/>
        <v>48</v>
      </c>
      <c r="G186" s="162">
        <v>0</v>
      </c>
      <c r="H186" s="196">
        <f t="shared" si="38"/>
        <v>0</v>
      </c>
      <c r="I186" s="162">
        <v>0</v>
      </c>
      <c r="J186" s="165">
        <v>0</v>
      </c>
      <c r="K186" s="208">
        <f t="shared" si="39"/>
        <v>0</v>
      </c>
      <c r="L186" s="96"/>
      <c r="M186" s="96"/>
      <c r="N186" s="96"/>
      <c r="O186" s="96"/>
      <c r="P186" s="96"/>
      <c r="Q186" s="96"/>
      <c r="R186" s="96"/>
      <c r="S186" s="96"/>
      <c r="T186" s="96"/>
      <c r="U186" s="96"/>
      <c r="V186" s="96"/>
      <c r="W186" s="96"/>
      <c r="X186" s="96"/>
      <c r="Y186" s="96"/>
    </row>
    <row r="187" spans="1:25" s="47" customFormat="1" ht="15" customHeight="1">
      <c r="A187" s="191" t="s">
        <v>165</v>
      </c>
      <c r="B187" s="162">
        <v>20</v>
      </c>
      <c r="C187" s="192">
        <f t="shared" si="35"/>
        <v>42.5531914893617</v>
      </c>
      <c r="D187" s="162">
        <v>27</v>
      </c>
      <c r="E187" s="192">
        <f t="shared" si="36"/>
        <v>57.446808510638306</v>
      </c>
      <c r="F187" s="206">
        <f t="shared" si="37"/>
        <v>47</v>
      </c>
      <c r="G187" s="162">
        <v>16</v>
      </c>
      <c r="H187" s="196">
        <f t="shared" si="38"/>
        <v>34.04255319148936</v>
      </c>
      <c r="I187" s="162">
        <v>0</v>
      </c>
      <c r="J187" s="165">
        <v>0</v>
      </c>
      <c r="K187" s="208">
        <f t="shared" si="39"/>
        <v>0</v>
      </c>
      <c r="L187" s="96"/>
      <c r="M187" s="96"/>
      <c r="N187" s="96"/>
      <c r="O187" s="96"/>
      <c r="P187" s="96"/>
      <c r="Q187" s="96"/>
      <c r="R187" s="96"/>
      <c r="S187" s="96"/>
      <c r="T187" s="96"/>
      <c r="U187" s="96"/>
      <c r="V187" s="96"/>
      <c r="W187" s="96"/>
      <c r="X187" s="96"/>
      <c r="Y187" s="96"/>
    </row>
    <row r="188" spans="1:25" s="47" customFormat="1" ht="15" customHeight="1">
      <c r="A188" s="191" t="s">
        <v>166</v>
      </c>
      <c r="B188" s="162">
        <v>12</v>
      </c>
      <c r="C188" s="192">
        <f t="shared" si="35"/>
        <v>38.70967741935484</v>
      </c>
      <c r="D188" s="162">
        <v>19</v>
      </c>
      <c r="E188" s="192">
        <f t="shared" si="36"/>
        <v>61.29032258064516</v>
      </c>
      <c r="F188" s="206">
        <f t="shared" si="37"/>
        <v>31</v>
      </c>
      <c r="G188" s="162">
        <v>17</v>
      </c>
      <c r="H188" s="196">
        <f t="shared" si="38"/>
        <v>54.83870967741935</v>
      </c>
      <c r="I188" s="162">
        <v>5</v>
      </c>
      <c r="J188" s="165">
        <v>5</v>
      </c>
      <c r="K188" s="208">
        <f t="shared" si="39"/>
        <v>10</v>
      </c>
      <c r="L188" s="96"/>
      <c r="M188" s="96"/>
      <c r="N188" s="96"/>
      <c r="O188" s="96"/>
      <c r="P188" s="96"/>
      <c r="Q188" s="96"/>
      <c r="R188" s="96"/>
      <c r="S188" s="96"/>
      <c r="T188" s="96"/>
      <c r="U188" s="96"/>
      <c r="V188" s="96"/>
      <c r="W188" s="96"/>
      <c r="X188" s="96"/>
      <c r="Y188" s="96"/>
    </row>
    <row r="189" spans="1:25" s="47" customFormat="1" ht="15" customHeight="1">
      <c r="A189" s="191" t="s">
        <v>167</v>
      </c>
      <c r="B189" s="162">
        <v>32</v>
      </c>
      <c r="C189" s="192">
        <f t="shared" si="35"/>
        <v>55.172413793103445</v>
      </c>
      <c r="D189" s="162">
        <v>26</v>
      </c>
      <c r="E189" s="192">
        <f t="shared" si="36"/>
        <v>44.827586206896555</v>
      </c>
      <c r="F189" s="206">
        <f t="shared" si="37"/>
        <v>58</v>
      </c>
      <c r="G189" s="162">
        <v>0</v>
      </c>
      <c r="H189" s="196">
        <f t="shared" si="38"/>
        <v>0</v>
      </c>
      <c r="I189" s="162">
        <v>0</v>
      </c>
      <c r="J189" s="165">
        <v>0</v>
      </c>
      <c r="K189" s="208">
        <f t="shared" si="39"/>
        <v>0</v>
      </c>
      <c r="L189" s="96"/>
      <c r="M189" s="96"/>
      <c r="N189" s="96"/>
      <c r="O189" s="96"/>
      <c r="P189" s="96"/>
      <c r="Q189" s="96"/>
      <c r="R189" s="96"/>
      <c r="S189" s="96"/>
      <c r="T189" s="96"/>
      <c r="U189" s="96"/>
      <c r="V189" s="96"/>
      <c r="W189" s="96"/>
      <c r="X189" s="96"/>
      <c r="Y189" s="96"/>
    </row>
    <row r="190" spans="1:25" s="47" customFormat="1" ht="15" customHeight="1">
      <c r="A190" s="191" t="s">
        <v>168</v>
      </c>
      <c r="B190" s="162">
        <v>22</v>
      </c>
      <c r="C190" s="192">
        <f t="shared" si="35"/>
        <v>52.38095238095239</v>
      </c>
      <c r="D190" s="162">
        <v>20</v>
      </c>
      <c r="E190" s="192">
        <f t="shared" si="36"/>
        <v>47.61904761904761</v>
      </c>
      <c r="F190" s="206">
        <f t="shared" si="37"/>
        <v>42</v>
      </c>
      <c r="G190" s="162">
        <v>0</v>
      </c>
      <c r="H190" s="196">
        <f t="shared" si="38"/>
        <v>0</v>
      </c>
      <c r="I190" s="162">
        <v>0</v>
      </c>
      <c r="J190" s="165">
        <v>0</v>
      </c>
      <c r="K190" s="208">
        <f t="shared" si="39"/>
        <v>0</v>
      </c>
      <c r="L190" s="96"/>
      <c r="M190" s="96"/>
      <c r="N190" s="96"/>
      <c r="O190" s="96"/>
      <c r="P190" s="96"/>
      <c r="Q190" s="96"/>
      <c r="R190" s="96"/>
      <c r="S190" s="96"/>
      <c r="T190" s="96"/>
      <c r="U190" s="96"/>
      <c r="V190" s="96"/>
      <c r="W190" s="96"/>
      <c r="X190" s="96"/>
      <c r="Y190" s="96"/>
    </row>
    <row r="191" spans="1:25" s="47" customFormat="1" ht="15" customHeight="1">
      <c r="A191" s="191" t="s">
        <v>169</v>
      </c>
      <c r="B191" s="162">
        <v>96</v>
      </c>
      <c r="C191" s="192">
        <f t="shared" si="35"/>
        <v>53.63128491620112</v>
      </c>
      <c r="D191" s="162">
        <v>83</v>
      </c>
      <c r="E191" s="192">
        <f t="shared" si="36"/>
        <v>46.36871508379888</v>
      </c>
      <c r="F191" s="206">
        <f t="shared" si="37"/>
        <v>179</v>
      </c>
      <c r="G191" s="162">
        <v>24</v>
      </c>
      <c r="H191" s="196">
        <f t="shared" si="38"/>
        <v>13.40782122905028</v>
      </c>
      <c r="I191" s="162">
        <v>0</v>
      </c>
      <c r="J191" s="165">
        <v>0</v>
      </c>
      <c r="K191" s="208">
        <f t="shared" si="39"/>
        <v>0</v>
      </c>
      <c r="L191" s="96"/>
      <c r="M191" s="96"/>
      <c r="N191" s="96"/>
      <c r="O191" s="96"/>
      <c r="P191" s="96"/>
      <c r="Q191" s="96"/>
      <c r="R191" s="96"/>
      <c r="S191" s="96"/>
      <c r="T191" s="96"/>
      <c r="U191" s="96"/>
      <c r="V191" s="96"/>
      <c r="W191" s="96"/>
      <c r="X191" s="96"/>
      <c r="Y191" s="96"/>
    </row>
    <row r="192" spans="1:25" s="47" customFormat="1" ht="15" customHeight="1">
      <c r="A192" s="191" t="s">
        <v>170</v>
      </c>
      <c r="B192" s="162">
        <v>92</v>
      </c>
      <c r="C192" s="192">
        <f t="shared" si="35"/>
        <v>50.27322404371585</v>
      </c>
      <c r="D192" s="162">
        <v>91</v>
      </c>
      <c r="E192" s="192">
        <f t="shared" si="36"/>
        <v>49.72677595628415</v>
      </c>
      <c r="F192" s="206">
        <f t="shared" si="37"/>
        <v>183</v>
      </c>
      <c r="G192" s="162">
        <v>12</v>
      </c>
      <c r="H192" s="196">
        <f t="shared" si="38"/>
        <v>6.557377049180328</v>
      </c>
      <c r="I192" s="162">
        <v>0</v>
      </c>
      <c r="J192" s="165">
        <v>0</v>
      </c>
      <c r="K192" s="208">
        <f t="shared" si="39"/>
        <v>0</v>
      </c>
      <c r="L192" s="96"/>
      <c r="M192" s="96"/>
      <c r="N192" s="96"/>
      <c r="O192" s="96"/>
      <c r="P192" s="96"/>
      <c r="Q192" s="96"/>
      <c r="R192" s="96"/>
      <c r="S192" s="96"/>
      <c r="T192" s="96"/>
      <c r="U192" s="96"/>
      <c r="V192" s="96"/>
      <c r="W192" s="96"/>
      <c r="X192" s="96"/>
      <c r="Y192" s="96"/>
    </row>
    <row r="193" spans="1:25" s="47" customFormat="1" ht="15" customHeight="1">
      <c r="A193" s="191" t="s">
        <v>171</v>
      </c>
      <c r="B193" s="162">
        <v>58</v>
      </c>
      <c r="C193" s="192">
        <f t="shared" si="35"/>
        <v>51.32743362831859</v>
      </c>
      <c r="D193" s="162">
        <v>55</v>
      </c>
      <c r="E193" s="192">
        <f t="shared" si="36"/>
        <v>48.67256637168141</v>
      </c>
      <c r="F193" s="206">
        <f t="shared" si="37"/>
        <v>113</v>
      </c>
      <c r="G193" s="162">
        <v>17</v>
      </c>
      <c r="H193" s="196">
        <f t="shared" si="38"/>
        <v>15.04424778761062</v>
      </c>
      <c r="I193" s="162">
        <v>5</v>
      </c>
      <c r="J193" s="165">
        <v>0</v>
      </c>
      <c r="K193" s="208">
        <f t="shared" si="39"/>
        <v>5</v>
      </c>
      <c r="L193" s="96"/>
      <c r="M193" s="96"/>
      <c r="N193" s="96"/>
      <c r="O193" s="96"/>
      <c r="P193" s="96"/>
      <c r="Q193" s="96"/>
      <c r="R193" s="96"/>
      <c r="S193" s="96"/>
      <c r="T193" s="96"/>
      <c r="U193" s="96"/>
      <c r="V193" s="96"/>
      <c r="W193" s="96"/>
      <c r="X193" s="96"/>
      <c r="Y193" s="96"/>
    </row>
    <row r="194" spans="1:25" s="47" customFormat="1" ht="15" customHeight="1">
      <c r="A194" s="191" t="s">
        <v>172</v>
      </c>
      <c r="B194" s="162">
        <v>35</v>
      </c>
      <c r="C194" s="192">
        <f t="shared" si="35"/>
        <v>51.470588235294116</v>
      </c>
      <c r="D194" s="162">
        <v>33</v>
      </c>
      <c r="E194" s="192">
        <f t="shared" si="36"/>
        <v>48.529411764705884</v>
      </c>
      <c r="F194" s="206">
        <f t="shared" si="37"/>
        <v>68</v>
      </c>
      <c r="G194" s="162">
        <v>20</v>
      </c>
      <c r="H194" s="196">
        <f t="shared" si="38"/>
        <v>29.411764705882355</v>
      </c>
      <c r="I194" s="162">
        <v>0</v>
      </c>
      <c r="J194" s="165">
        <v>0</v>
      </c>
      <c r="K194" s="208">
        <f t="shared" si="39"/>
        <v>0</v>
      </c>
      <c r="L194" s="96"/>
      <c r="M194" s="96"/>
      <c r="N194" s="96"/>
      <c r="O194" s="96"/>
      <c r="P194" s="96"/>
      <c r="Q194" s="96"/>
      <c r="R194" s="96"/>
      <c r="S194" s="96"/>
      <c r="T194" s="96"/>
      <c r="U194" s="96"/>
      <c r="V194" s="96"/>
      <c r="W194" s="96"/>
      <c r="X194" s="96"/>
      <c r="Y194" s="96"/>
    </row>
    <row r="195" spans="1:25" s="47" customFormat="1" ht="15" customHeight="1">
      <c r="A195" s="191" t="s">
        <v>173</v>
      </c>
      <c r="B195" s="162">
        <v>40</v>
      </c>
      <c r="C195" s="192">
        <f t="shared" si="35"/>
        <v>58.82352941176471</v>
      </c>
      <c r="D195" s="162">
        <v>28</v>
      </c>
      <c r="E195" s="192">
        <f t="shared" si="36"/>
        <v>41.17647058823529</v>
      </c>
      <c r="F195" s="206">
        <f t="shared" si="37"/>
        <v>68</v>
      </c>
      <c r="G195" s="162">
        <v>16</v>
      </c>
      <c r="H195" s="196">
        <f t="shared" si="38"/>
        <v>23.52941176470588</v>
      </c>
      <c r="I195" s="162">
        <v>0</v>
      </c>
      <c r="J195" s="165">
        <v>0</v>
      </c>
      <c r="K195" s="208">
        <f t="shared" si="39"/>
        <v>0</v>
      </c>
      <c r="L195" s="96"/>
      <c r="M195" s="96"/>
      <c r="N195" s="96"/>
      <c r="O195" s="96"/>
      <c r="P195" s="96"/>
      <c r="Q195" s="96"/>
      <c r="R195" s="96"/>
      <c r="S195" s="96"/>
      <c r="T195" s="96"/>
      <c r="U195" s="96"/>
      <c r="V195" s="96"/>
      <c r="W195" s="96"/>
      <c r="X195" s="96"/>
      <c r="Y195" s="96"/>
    </row>
    <row r="196" spans="1:25" s="47" customFormat="1" ht="15" customHeight="1">
      <c r="A196" s="191" t="s">
        <v>174</v>
      </c>
      <c r="B196" s="162">
        <v>17</v>
      </c>
      <c r="C196" s="192">
        <f t="shared" si="35"/>
        <v>47.22222222222222</v>
      </c>
      <c r="D196" s="162">
        <v>19</v>
      </c>
      <c r="E196" s="192">
        <f t="shared" si="36"/>
        <v>52.77777777777778</v>
      </c>
      <c r="F196" s="206">
        <f t="shared" si="37"/>
        <v>36</v>
      </c>
      <c r="G196" s="162">
        <v>8</v>
      </c>
      <c r="H196" s="196">
        <f t="shared" si="38"/>
        <v>22.22222222222222</v>
      </c>
      <c r="I196" s="162">
        <v>3</v>
      </c>
      <c r="J196" s="165">
        <v>0</v>
      </c>
      <c r="K196" s="208">
        <f t="shared" si="39"/>
        <v>3</v>
      </c>
      <c r="L196" s="96"/>
      <c r="M196" s="96"/>
      <c r="N196" s="96"/>
      <c r="O196" s="96"/>
      <c r="P196" s="96"/>
      <c r="Q196" s="96"/>
      <c r="R196" s="96"/>
      <c r="S196" s="96"/>
      <c r="T196" s="96"/>
      <c r="U196" s="96"/>
      <c r="V196" s="96"/>
      <c r="W196" s="96"/>
      <c r="X196" s="96"/>
      <c r="Y196" s="96"/>
    </row>
    <row r="197" spans="1:25" s="47" customFormat="1" ht="15" customHeight="1">
      <c r="A197" s="191" t="s">
        <v>175</v>
      </c>
      <c r="B197" s="162">
        <v>78</v>
      </c>
      <c r="C197" s="192">
        <f t="shared" si="35"/>
        <v>52.702702702702695</v>
      </c>
      <c r="D197" s="162">
        <v>70</v>
      </c>
      <c r="E197" s="192">
        <f>D197/F197:F197*100</f>
        <v>47.2972972972973</v>
      </c>
      <c r="F197" s="206">
        <f t="shared" si="37"/>
        <v>148</v>
      </c>
      <c r="G197" s="162">
        <v>18</v>
      </c>
      <c r="H197" s="196">
        <f t="shared" si="38"/>
        <v>12.162162162162163</v>
      </c>
      <c r="I197" s="162">
        <v>0</v>
      </c>
      <c r="J197" s="165">
        <v>0</v>
      </c>
      <c r="K197" s="208">
        <f t="shared" si="39"/>
        <v>0</v>
      </c>
      <c r="L197" s="96"/>
      <c r="M197" s="96"/>
      <c r="N197" s="96"/>
      <c r="O197" s="96"/>
      <c r="P197" s="96"/>
      <c r="Q197" s="96"/>
      <c r="R197" s="96"/>
      <c r="S197" s="96"/>
      <c r="T197" s="96"/>
      <c r="U197" s="96"/>
      <c r="V197" s="96"/>
      <c r="W197" s="96"/>
      <c r="X197" s="96"/>
      <c r="Y197" s="96"/>
    </row>
    <row r="198" spans="1:25" s="57" customFormat="1" ht="19.5" customHeight="1">
      <c r="A198" s="97" t="s">
        <v>95</v>
      </c>
      <c r="B198" s="132">
        <f>SUM(B155:B197)</f>
        <v>2969</v>
      </c>
      <c r="C198" s="133">
        <f t="shared" si="35"/>
        <v>53.14122069088957</v>
      </c>
      <c r="D198" s="132">
        <f>SUM(D155:D197)</f>
        <v>2618</v>
      </c>
      <c r="E198" s="133">
        <f>D198/F198*100</f>
        <v>46.85877930911044</v>
      </c>
      <c r="F198" s="134">
        <f t="shared" si="37"/>
        <v>5587</v>
      </c>
      <c r="G198" s="132">
        <f>SUM(G155:G197)</f>
        <v>727</v>
      </c>
      <c r="H198" s="135">
        <f t="shared" si="38"/>
        <v>13.012350098442813</v>
      </c>
      <c r="I198" s="132">
        <f>SUM(I155:I197)</f>
        <v>58</v>
      </c>
      <c r="J198" s="132">
        <f>SUM(J155:J197)</f>
        <v>10</v>
      </c>
      <c r="K198" s="137">
        <f>SUM(K155:K197)</f>
        <v>68</v>
      </c>
      <c r="L198" s="51"/>
      <c r="M198" s="51"/>
      <c r="N198" s="51"/>
      <c r="O198" s="51"/>
      <c r="P198" s="51"/>
      <c r="Q198" s="51"/>
      <c r="R198" s="51"/>
      <c r="S198" s="51"/>
      <c r="T198" s="51"/>
      <c r="U198" s="51"/>
      <c r="V198" s="51"/>
      <c r="W198" s="51"/>
      <c r="X198" s="51"/>
      <c r="Y198" s="51"/>
    </row>
    <row r="199" spans="1:12" s="136" customFormat="1" ht="11.25">
      <c r="A199" s="217"/>
      <c r="B199" s="218"/>
      <c r="C199" s="219"/>
      <c r="D199" s="218"/>
      <c r="E199" s="219"/>
      <c r="F199" s="218"/>
      <c r="G199" s="218"/>
      <c r="H199" s="220"/>
      <c r="I199" s="216"/>
      <c r="J199" s="216"/>
      <c r="K199" s="216"/>
      <c r="L199" s="138"/>
    </row>
    <row r="200" spans="1:25" s="81" customFormat="1" ht="27.75" customHeight="1">
      <c r="A200" s="457" t="s">
        <v>471</v>
      </c>
      <c r="B200" s="458"/>
      <c r="C200" s="458"/>
      <c r="D200" s="458"/>
      <c r="E200" s="458"/>
      <c r="F200" s="458"/>
      <c r="G200" s="458"/>
      <c r="H200" s="458"/>
      <c r="I200" s="458"/>
      <c r="J200" s="458"/>
      <c r="K200" s="458"/>
      <c r="L200" s="86"/>
      <c r="N200" s="86"/>
      <c r="O200" s="86"/>
      <c r="P200" s="86"/>
      <c r="Q200" s="86"/>
      <c r="R200" s="86"/>
      <c r="S200" s="86"/>
      <c r="T200" s="86"/>
      <c r="U200" s="86"/>
      <c r="V200" s="86"/>
      <c r="W200" s="86"/>
      <c r="X200" s="86"/>
      <c r="Y200" s="86"/>
    </row>
    <row r="201" spans="1:25" s="81" customFormat="1" ht="17.25" customHeight="1">
      <c r="A201" s="267" t="s">
        <v>442</v>
      </c>
      <c r="B201" s="138"/>
      <c r="C201" s="138"/>
      <c r="D201" s="272"/>
      <c r="E201" s="138"/>
      <c r="F201" s="138"/>
      <c r="G201" s="283"/>
      <c r="H201" s="283"/>
      <c r="I201" s="86"/>
      <c r="J201" s="86"/>
      <c r="K201" s="86"/>
      <c r="L201" s="86"/>
      <c r="M201" s="284"/>
      <c r="N201" s="86"/>
      <c r="O201" s="86"/>
      <c r="P201" s="86"/>
      <c r="Q201" s="86"/>
      <c r="R201" s="86"/>
      <c r="S201" s="86"/>
      <c r="T201" s="86"/>
      <c r="U201" s="86"/>
      <c r="V201" s="86"/>
      <c r="W201" s="86"/>
      <c r="X201" s="86"/>
      <c r="Y201" s="86"/>
    </row>
    <row r="202" spans="1:25" s="81" customFormat="1" ht="27.75" customHeight="1">
      <c r="A202" s="457" t="s">
        <v>443</v>
      </c>
      <c r="B202" s="458"/>
      <c r="C202" s="458"/>
      <c r="D202" s="458"/>
      <c r="E202" s="458"/>
      <c r="F202" s="458"/>
      <c r="G202" s="458"/>
      <c r="H202" s="458"/>
      <c r="I202" s="458"/>
      <c r="J202" s="458"/>
      <c r="K202" s="458"/>
      <c r="L202" s="86"/>
      <c r="N202" s="86"/>
      <c r="O202" s="86"/>
      <c r="P202" s="86"/>
      <c r="Q202" s="86"/>
      <c r="R202" s="86"/>
      <c r="S202" s="86"/>
      <c r="T202" s="86"/>
      <c r="U202" s="86"/>
      <c r="V202" s="86"/>
      <c r="W202" s="86"/>
      <c r="X202" s="86"/>
      <c r="Y202" s="86"/>
    </row>
    <row r="203" spans="1:25" s="81" customFormat="1" ht="17.25" customHeight="1">
      <c r="A203" s="267" t="s">
        <v>448</v>
      </c>
      <c r="B203" s="138"/>
      <c r="C203" s="138"/>
      <c r="D203" s="138"/>
      <c r="E203" s="138"/>
      <c r="F203" s="138"/>
      <c r="G203" s="283"/>
      <c r="H203" s="283"/>
      <c r="I203" s="86"/>
      <c r="J203" s="86"/>
      <c r="K203" s="86"/>
      <c r="L203" s="86"/>
      <c r="M203" s="284"/>
      <c r="N203" s="86"/>
      <c r="O203" s="86"/>
      <c r="P203" s="86"/>
      <c r="Q203" s="86"/>
      <c r="R203" s="86"/>
      <c r="S203" s="86"/>
      <c r="T203" s="86"/>
      <c r="U203" s="86"/>
      <c r="V203" s="86"/>
      <c r="W203" s="86"/>
      <c r="X203" s="86"/>
      <c r="Y203" s="86"/>
    </row>
    <row r="204" spans="1:25" s="81" customFormat="1" ht="17.25" customHeight="1">
      <c r="A204" s="267" t="s">
        <v>447</v>
      </c>
      <c r="B204" s="138"/>
      <c r="C204" s="138"/>
      <c r="D204" s="138"/>
      <c r="E204" s="138"/>
      <c r="F204" s="138"/>
      <c r="G204" s="283"/>
      <c r="H204" s="283"/>
      <c r="I204" s="86"/>
      <c r="J204" s="86"/>
      <c r="K204" s="86"/>
      <c r="L204" s="86"/>
      <c r="M204" s="284"/>
      <c r="N204" s="86"/>
      <c r="O204" s="86"/>
      <c r="P204" s="86"/>
      <c r="Q204" s="86"/>
      <c r="R204" s="86"/>
      <c r="S204" s="86"/>
      <c r="T204" s="86"/>
      <c r="U204" s="86"/>
      <c r="V204" s="86"/>
      <c r="W204" s="86"/>
      <c r="X204" s="86"/>
      <c r="Y204" s="86"/>
    </row>
    <row r="205" spans="1:25" s="81" customFormat="1" ht="17.25" customHeight="1">
      <c r="A205" s="267" t="s">
        <v>486</v>
      </c>
      <c r="B205" s="138"/>
      <c r="C205" s="138"/>
      <c r="D205" s="138"/>
      <c r="E205" s="138"/>
      <c r="F205" s="138"/>
      <c r="G205" s="283"/>
      <c r="H205" s="283"/>
      <c r="I205" s="86"/>
      <c r="J205" s="86"/>
      <c r="K205" s="86"/>
      <c r="L205" s="86"/>
      <c r="M205" s="284"/>
      <c r="N205" s="86"/>
      <c r="O205" s="86"/>
      <c r="P205" s="86"/>
      <c r="Q205" s="86"/>
      <c r="R205" s="86"/>
      <c r="S205" s="86"/>
      <c r="T205" s="86"/>
      <c r="U205" s="86"/>
      <c r="V205" s="86"/>
      <c r="W205" s="86"/>
      <c r="X205" s="86"/>
      <c r="Y205" s="86"/>
    </row>
    <row r="206" spans="1:25" s="81" customFormat="1" ht="17.25" customHeight="1">
      <c r="A206" s="267" t="s">
        <v>487</v>
      </c>
      <c r="B206" s="138"/>
      <c r="C206" s="138"/>
      <c r="D206" s="138"/>
      <c r="E206" s="138"/>
      <c r="F206" s="138"/>
      <c r="G206" s="283"/>
      <c r="H206" s="283"/>
      <c r="I206" s="86"/>
      <c r="J206" s="86"/>
      <c r="K206" s="86"/>
      <c r="L206" s="86"/>
      <c r="M206" s="284"/>
      <c r="N206" s="86"/>
      <c r="O206" s="86"/>
      <c r="P206" s="86"/>
      <c r="Q206" s="86"/>
      <c r="R206" s="86"/>
      <c r="S206" s="86"/>
      <c r="T206" s="86"/>
      <c r="U206" s="86"/>
      <c r="V206" s="86"/>
      <c r="W206" s="86"/>
      <c r="X206" s="86"/>
      <c r="Y206" s="86"/>
    </row>
    <row r="207" spans="1:25" s="81" customFormat="1" ht="17.25" customHeight="1">
      <c r="A207" s="267" t="s">
        <v>444</v>
      </c>
      <c r="B207" s="138"/>
      <c r="C207" s="138"/>
      <c r="D207" s="138"/>
      <c r="E207" s="138"/>
      <c r="F207" s="138"/>
      <c r="G207" s="283"/>
      <c r="H207" s="283"/>
      <c r="I207" s="86"/>
      <c r="J207" s="86"/>
      <c r="K207" s="86"/>
      <c r="L207" s="86"/>
      <c r="M207" s="284"/>
      <c r="N207" s="86"/>
      <c r="O207" s="86"/>
      <c r="P207" s="86"/>
      <c r="Q207" s="86"/>
      <c r="R207" s="86"/>
      <c r="S207" s="86"/>
      <c r="T207" s="86"/>
      <c r="U207" s="86"/>
      <c r="V207" s="86"/>
      <c r="W207" s="86"/>
      <c r="X207" s="86"/>
      <c r="Y207" s="86"/>
    </row>
    <row r="208" spans="1:25" s="81" customFormat="1" ht="17.25" customHeight="1">
      <c r="A208" s="267" t="s">
        <v>445</v>
      </c>
      <c r="B208" s="138"/>
      <c r="C208" s="138"/>
      <c r="D208" s="138"/>
      <c r="E208" s="138"/>
      <c r="F208" s="138"/>
      <c r="G208" s="283"/>
      <c r="H208" s="283"/>
      <c r="I208" s="86"/>
      <c r="J208" s="86"/>
      <c r="K208" s="86"/>
      <c r="L208" s="86"/>
      <c r="M208" s="284"/>
      <c r="N208" s="86"/>
      <c r="O208" s="86"/>
      <c r="P208" s="86"/>
      <c r="Q208" s="86"/>
      <c r="R208" s="86"/>
      <c r="S208" s="86"/>
      <c r="T208" s="86"/>
      <c r="U208" s="86"/>
      <c r="V208" s="86"/>
      <c r="W208" s="86"/>
      <c r="X208" s="86"/>
      <c r="Y208" s="86"/>
    </row>
    <row r="209" spans="1:25" s="81" customFormat="1" ht="17.25" customHeight="1">
      <c r="A209" s="267" t="s">
        <v>446</v>
      </c>
      <c r="B209" s="138"/>
      <c r="C209" s="138"/>
      <c r="D209" s="138"/>
      <c r="E209" s="138"/>
      <c r="F209" s="138"/>
      <c r="G209" s="283"/>
      <c r="H209" s="283"/>
      <c r="I209" s="86"/>
      <c r="J209" s="86"/>
      <c r="K209" s="86"/>
      <c r="L209" s="86"/>
      <c r="M209" s="284"/>
      <c r="N209" s="86"/>
      <c r="O209" s="86"/>
      <c r="P209" s="86"/>
      <c r="Q209" s="86"/>
      <c r="R209" s="86"/>
      <c r="S209" s="86"/>
      <c r="T209" s="86"/>
      <c r="U209" s="86"/>
      <c r="V209" s="86"/>
      <c r="W209" s="86"/>
      <c r="X209" s="86"/>
      <c r="Y209" s="86"/>
    </row>
    <row r="210" spans="1:25" s="130" customFormat="1" ht="12.75">
      <c r="A210" s="16"/>
      <c r="B210" s="17"/>
      <c r="C210" s="18"/>
      <c r="D210" s="19"/>
      <c r="E210" s="20"/>
      <c r="F210" s="17"/>
      <c r="G210" s="17"/>
      <c r="H210" s="20"/>
      <c r="I210" s="80"/>
      <c r="J210" s="145"/>
      <c r="K210" s="145"/>
      <c r="L210" s="145"/>
      <c r="M210" s="145"/>
      <c r="N210" s="145"/>
      <c r="O210" s="145"/>
      <c r="P210" s="145"/>
      <c r="Q210" s="145"/>
      <c r="R210" s="145"/>
      <c r="S210" s="145"/>
      <c r="T210" s="145"/>
      <c r="U210" s="145"/>
      <c r="V210" s="145"/>
      <c r="W210" s="145"/>
      <c r="X210" s="145"/>
      <c r="Y210" s="145"/>
    </row>
    <row r="212" spans="1:25" s="14" customFormat="1" ht="36" customHeight="1">
      <c r="A212" s="1" t="s">
        <v>79</v>
      </c>
      <c r="B212" s="434" t="s">
        <v>263</v>
      </c>
      <c r="C212" s="435"/>
      <c r="D212" s="435"/>
      <c r="E212" s="435"/>
      <c r="F212" s="435"/>
      <c r="G212" s="435"/>
      <c r="H212" s="435"/>
      <c r="I212" s="435"/>
      <c r="J212" s="435"/>
      <c r="K212" s="436"/>
      <c r="L212" s="4"/>
      <c r="M212" s="4"/>
      <c r="N212" s="4"/>
      <c r="O212" s="4"/>
      <c r="P212" s="4"/>
      <c r="Q212" s="4"/>
      <c r="R212" s="4"/>
      <c r="S212" s="4"/>
      <c r="T212" s="4"/>
      <c r="U212" s="4"/>
      <c r="V212" s="4"/>
      <c r="W212" s="4"/>
      <c r="X212" s="4"/>
      <c r="Y212" s="4"/>
    </row>
    <row r="213" spans="1:25" s="46" customFormat="1" ht="18" customHeight="1">
      <c r="A213" s="446" t="s">
        <v>133</v>
      </c>
      <c r="B213" s="431" t="s">
        <v>81</v>
      </c>
      <c r="C213" s="432"/>
      <c r="D213" s="431" t="s">
        <v>82</v>
      </c>
      <c r="E213" s="432"/>
      <c r="F213" s="453" t="s">
        <v>83</v>
      </c>
      <c r="G213" s="453" t="s">
        <v>181</v>
      </c>
      <c r="H213" s="453" t="s">
        <v>307</v>
      </c>
      <c r="I213" s="451" t="s">
        <v>332</v>
      </c>
      <c r="J213" s="451" t="s">
        <v>333</v>
      </c>
      <c r="K213" s="438" t="s">
        <v>334</v>
      </c>
      <c r="L213" s="68"/>
      <c r="M213" s="68"/>
      <c r="N213" s="68"/>
      <c r="O213" s="68"/>
      <c r="P213" s="68"/>
      <c r="Q213" s="68"/>
      <c r="R213" s="68"/>
      <c r="S213" s="68"/>
      <c r="T213" s="68"/>
      <c r="U213" s="68"/>
      <c r="V213" s="68"/>
      <c r="W213" s="68"/>
      <c r="X213" s="68"/>
      <c r="Y213" s="68"/>
    </row>
    <row r="214" spans="1:25" s="46" customFormat="1" ht="44.25" customHeight="1">
      <c r="A214" s="447"/>
      <c r="B214" s="185" t="s">
        <v>85</v>
      </c>
      <c r="C214" s="186" t="s">
        <v>182</v>
      </c>
      <c r="D214" s="185" t="s">
        <v>85</v>
      </c>
      <c r="E214" s="186" t="s">
        <v>182</v>
      </c>
      <c r="F214" s="454"/>
      <c r="G214" s="454"/>
      <c r="H214" s="454"/>
      <c r="I214" s="452"/>
      <c r="J214" s="452"/>
      <c r="K214" s="439"/>
      <c r="L214" s="68"/>
      <c r="M214" s="68"/>
      <c r="N214" s="68"/>
      <c r="O214" s="68"/>
      <c r="P214" s="68"/>
      <c r="Q214" s="68"/>
      <c r="R214" s="68"/>
      <c r="S214" s="68"/>
      <c r="T214" s="68"/>
      <c r="U214" s="68"/>
      <c r="V214" s="68"/>
      <c r="W214" s="68"/>
      <c r="X214" s="68"/>
      <c r="Y214" s="68"/>
    </row>
    <row r="215" spans="1:25" s="47" customFormat="1" ht="15" customHeight="1">
      <c r="A215" s="191" t="s">
        <v>360</v>
      </c>
      <c r="B215" s="162">
        <v>13</v>
      </c>
      <c r="C215" s="192">
        <f aca="true" t="shared" si="40" ref="C215:C230">B215/F215*100</f>
        <v>36.11111111111111</v>
      </c>
      <c r="D215" s="162">
        <v>23</v>
      </c>
      <c r="E215" s="192">
        <f aca="true" t="shared" si="41" ref="E215:E230">D215/F215*100</f>
        <v>63.888888888888886</v>
      </c>
      <c r="F215" s="206">
        <f aca="true" t="shared" si="42" ref="F215:F229">B215+D215</f>
        <v>36</v>
      </c>
      <c r="G215" s="162">
        <v>0</v>
      </c>
      <c r="H215" s="196">
        <f aca="true" t="shared" si="43" ref="H215:H230">G215/F215*100</f>
        <v>0</v>
      </c>
      <c r="I215" s="162">
        <v>0</v>
      </c>
      <c r="J215" s="165">
        <v>0</v>
      </c>
      <c r="K215" s="208">
        <f aca="true" t="shared" si="44" ref="K215:K229">SUM(I215:J215)</f>
        <v>0</v>
      </c>
      <c r="L215" s="96"/>
      <c r="M215" s="96"/>
      <c r="N215" s="96"/>
      <c r="O215" s="96"/>
      <c r="P215" s="96"/>
      <c r="Q215" s="96"/>
      <c r="R215" s="96"/>
      <c r="S215" s="96"/>
      <c r="T215" s="96"/>
      <c r="U215" s="96"/>
      <c r="V215" s="96"/>
      <c r="W215" s="96"/>
      <c r="X215" s="96"/>
      <c r="Y215" s="96"/>
    </row>
    <row r="216" spans="1:25" s="47" customFormat="1" ht="15" customHeight="1">
      <c r="A216" s="191" t="s">
        <v>361</v>
      </c>
      <c r="B216" s="162">
        <v>15</v>
      </c>
      <c r="C216" s="192">
        <f t="shared" si="40"/>
        <v>75</v>
      </c>
      <c r="D216" s="162">
        <v>5</v>
      </c>
      <c r="E216" s="192">
        <f t="shared" si="41"/>
        <v>25</v>
      </c>
      <c r="F216" s="206">
        <f t="shared" si="42"/>
        <v>20</v>
      </c>
      <c r="G216" s="162">
        <v>0</v>
      </c>
      <c r="H216" s="196">
        <f t="shared" si="43"/>
        <v>0</v>
      </c>
      <c r="I216" s="162">
        <v>0</v>
      </c>
      <c r="J216" s="165">
        <v>0</v>
      </c>
      <c r="K216" s="208">
        <f t="shared" si="44"/>
        <v>0</v>
      </c>
      <c r="L216" s="96"/>
      <c r="M216" s="96"/>
      <c r="N216" s="96"/>
      <c r="O216" s="96"/>
      <c r="P216" s="96"/>
      <c r="Q216" s="96"/>
      <c r="R216" s="96"/>
      <c r="S216" s="96"/>
      <c r="T216" s="96"/>
      <c r="U216" s="96"/>
      <c r="V216" s="96"/>
      <c r="W216" s="96"/>
      <c r="X216" s="96"/>
      <c r="Y216" s="96"/>
    </row>
    <row r="217" spans="1:25" s="47" customFormat="1" ht="15" customHeight="1">
      <c r="A217" s="191" t="s">
        <v>362</v>
      </c>
      <c r="B217" s="162">
        <v>26</v>
      </c>
      <c r="C217" s="192">
        <f t="shared" si="40"/>
        <v>57.77777777777777</v>
      </c>
      <c r="D217" s="162">
        <v>19</v>
      </c>
      <c r="E217" s="192">
        <f t="shared" si="41"/>
        <v>42.22222222222222</v>
      </c>
      <c r="F217" s="206">
        <f t="shared" si="42"/>
        <v>45</v>
      </c>
      <c r="G217" s="162">
        <v>0</v>
      </c>
      <c r="H217" s="196">
        <f t="shared" si="43"/>
        <v>0</v>
      </c>
      <c r="I217" s="162">
        <v>0</v>
      </c>
      <c r="J217" s="165">
        <v>0</v>
      </c>
      <c r="K217" s="208">
        <f t="shared" si="44"/>
        <v>0</v>
      </c>
      <c r="L217" s="96"/>
      <c r="M217" s="96"/>
      <c r="N217" s="96"/>
      <c r="O217" s="96"/>
      <c r="P217" s="96"/>
      <c r="Q217" s="96"/>
      <c r="R217" s="96"/>
      <c r="S217" s="96"/>
      <c r="T217" s="96"/>
      <c r="U217" s="96"/>
      <c r="V217" s="96"/>
      <c r="W217" s="96"/>
      <c r="X217" s="96"/>
      <c r="Y217" s="96"/>
    </row>
    <row r="218" spans="1:25" s="47" customFormat="1" ht="15" customHeight="1">
      <c r="A218" s="191" t="s">
        <v>363</v>
      </c>
      <c r="B218" s="162">
        <v>85</v>
      </c>
      <c r="C218" s="192">
        <f t="shared" si="40"/>
        <v>52.46913580246913</v>
      </c>
      <c r="D218" s="162">
        <v>77</v>
      </c>
      <c r="E218" s="192">
        <f t="shared" si="41"/>
        <v>47.53086419753087</v>
      </c>
      <c r="F218" s="206">
        <f t="shared" si="42"/>
        <v>162</v>
      </c>
      <c r="G218" s="162">
        <v>0</v>
      </c>
      <c r="H218" s="196">
        <f t="shared" si="43"/>
        <v>0</v>
      </c>
      <c r="I218" s="162">
        <v>0</v>
      </c>
      <c r="J218" s="165">
        <v>0</v>
      </c>
      <c r="K218" s="208">
        <f t="shared" si="44"/>
        <v>0</v>
      </c>
      <c r="L218" s="96"/>
      <c r="M218" s="96"/>
      <c r="N218" s="96"/>
      <c r="O218" s="96"/>
      <c r="P218" s="96"/>
      <c r="Q218" s="96"/>
      <c r="R218" s="96"/>
      <c r="S218" s="96"/>
      <c r="T218" s="96"/>
      <c r="U218" s="96"/>
      <c r="V218" s="96"/>
      <c r="W218" s="96"/>
      <c r="X218" s="96"/>
      <c r="Y218" s="96"/>
    </row>
    <row r="219" spans="1:25" s="47" customFormat="1" ht="15" customHeight="1">
      <c r="A219" s="191" t="s">
        <v>364</v>
      </c>
      <c r="B219" s="162">
        <v>19</v>
      </c>
      <c r="C219" s="192">
        <f t="shared" si="40"/>
        <v>63.33333333333333</v>
      </c>
      <c r="D219" s="162">
        <v>11</v>
      </c>
      <c r="E219" s="192">
        <f t="shared" si="41"/>
        <v>36.666666666666664</v>
      </c>
      <c r="F219" s="206">
        <f t="shared" si="42"/>
        <v>30</v>
      </c>
      <c r="G219" s="162">
        <v>0</v>
      </c>
      <c r="H219" s="196">
        <f t="shared" si="43"/>
        <v>0</v>
      </c>
      <c r="I219" s="162">
        <v>0</v>
      </c>
      <c r="J219" s="165">
        <v>0</v>
      </c>
      <c r="K219" s="208">
        <f t="shared" si="44"/>
        <v>0</v>
      </c>
      <c r="L219" s="96"/>
      <c r="M219" s="96"/>
      <c r="N219" s="96"/>
      <c r="O219" s="96"/>
      <c r="P219" s="96"/>
      <c r="Q219" s="96"/>
      <c r="R219" s="96"/>
      <c r="S219" s="96"/>
      <c r="T219" s="96"/>
      <c r="U219" s="96"/>
      <c r="V219" s="96"/>
      <c r="W219" s="96"/>
      <c r="X219" s="96"/>
      <c r="Y219" s="96"/>
    </row>
    <row r="220" spans="1:25" s="47" customFormat="1" ht="15" customHeight="1">
      <c r="A220" s="191" t="s">
        <v>365</v>
      </c>
      <c r="B220" s="162">
        <v>32</v>
      </c>
      <c r="C220" s="192">
        <f t="shared" si="40"/>
        <v>42.66666666666667</v>
      </c>
      <c r="D220" s="162">
        <v>43</v>
      </c>
      <c r="E220" s="192">
        <f t="shared" si="41"/>
        <v>57.333333333333336</v>
      </c>
      <c r="F220" s="206">
        <f t="shared" si="42"/>
        <v>75</v>
      </c>
      <c r="G220" s="162">
        <v>0</v>
      </c>
      <c r="H220" s="196">
        <f t="shared" si="43"/>
        <v>0</v>
      </c>
      <c r="I220" s="162">
        <v>0</v>
      </c>
      <c r="J220" s="165">
        <v>0</v>
      </c>
      <c r="K220" s="208">
        <f t="shared" si="44"/>
        <v>0</v>
      </c>
      <c r="L220" s="96"/>
      <c r="M220" s="96"/>
      <c r="N220" s="96"/>
      <c r="O220" s="96"/>
      <c r="P220" s="96"/>
      <c r="Q220" s="96"/>
      <c r="R220" s="96"/>
      <c r="S220" s="96"/>
      <c r="T220" s="96"/>
      <c r="U220" s="96"/>
      <c r="V220" s="96"/>
      <c r="W220" s="96"/>
      <c r="X220" s="96"/>
      <c r="Y220" s="96"/>
    </row>
    <row r="221" spans="1:25" s="47" customFormat="1" ht="15" customHeight="1">
      <c r="A221" s="191" t="s">
        <v>96</v>
      </c>
      <c r="B221" s="162">
        <v>350</v>
      </c>
      <c r="C221" s="192">
        <f t="shared" si="40"/>
        <v>50</v>
      </c>
      <c r="D221" s="162">
        <v>350</v>
      </c>
      <c r="E221" s="192">
        <f t="shared" si="41"/>
        <v>50</v>
      </c>
      <c r="F221" s="206">
        <f t="shared" si="42"/>
        <v>700</v>
      </c>
      <c r="G221" s="162">
        <v>0</v>
      </c>
      <c r="H221" s="196">
        <f t="shared" si="43"/>
        <v>0</v>
      </c>
      <c r="I221" s="162">
        <v>0</v>
      </c>
      <c r="J221" s="165">
        <v>0</v>
      </c>
      <c r="K221" s="208">
        <f t="shared" si="44"/>
        <v>0</v>
      </c>
      <c r="L221" s="96"/>
      <c r="M221" s="96"/>
      <c r="N221" s="96"/>
      <c r="O221" s="96"/>
      <c r="P221" s="96"/>
      <c r="Q221" s="96"/>
      <c r="R221" s="96"/>
      <c r="S221" s="96"/>
      <c r="T221" s="96"/>
      <c r="U221" s="96"/>
      <c r="V221" s="96"/>
      <c r="W221" s="96"/>
      <c r="X221" s="96"/>
      <c r="Y221" s="96"/>
    </row>
    <row r="222" spans="1:25" s="47" customFormat="1" ht="15" customHeight="1">
      <c r="A222" s="191" t="s">
        <v>366</v>
      </c>
      <c r="B222" s="162">
        <v>8</v>
      </c>
      <c r="C222" s="192">
        <f t="shared" si="40"/>
        <v>53.333333333333336</v>
      </c>
      <c r="D222" s="162">
        <v>7</v>
      </c>
      <c r="E222" s="192">
        <f t="shared" si="41"/>
        <v>46.666666666666664</v>
      </c>
      <c r="F222" s="206">
        <f t="shared" si="42"/>
        <v>15</v>
      </c>
      <c r="G222" s="162">
        <v>1</v>
      </c>
      <c r="H222" s="196">
        <f t="shared" si="43"/>
        <v>6.666666666666667</v>
      </c>
      <c r="I222" s="162">
        <v>0</v>
      </c>
      <c r="J222" s="165">
        <v>0</v>
      </c>
      <c r="K222" s="208">
        <f t="shared" si="44"/>
        <v>0</v>
      </c>
      <c r="L222" s="96"/>
      <c r="M222" s="96"/>
      <c r="N222" s="96"/>
      <c r="O222" s="96"/>
      <c r="P222" s="96"/>
      <c r="Q222" s="96"/>
      <c r="R222" s="96"/>
      <c r="S222" s="96"/>
      <c r="T222" s="96"/>
      <c r="U222" s="96"/>
      <c r="V222" s="96"/>
      <c r="W222" s="96"/>
      <c r="X222" s="96"/>
      <c r="Y222" s="96"/>
    </row>
    <row r="223" spans="1:25" s="47" customFormat="1" ht="15" customHeight="1">
      <c r="A223" s="191" t="s">
        <v>367</v>
      </c>
      <c r="B223" s="162">
        <v>16</v>
      </c>
      <c r="C223" s="192">
        <f t="shared" si="40"/>
        <v>53.333333333333336</v>
      </c>
      <c r="D223" s="162">
        <v>14</v>
      </c>
      <c r="E223" s="192">
        <f t="shared" si="41"/>
        <v>46.666666666666664</v>
      </c>
      <c r="F223" s="206">
        <f t="shared" si="42"/>
        <v>30</v>
      </c>
      <c r="G223" s="162">
        <v>0</v>
      </c>
      <c r="H223" s="196">
        <f t="shared" si="43"/>
        <v>0</v>
      </c>
      <c r="I223" s="162">
        <v>0</v>
      </c>
      <c r="J223" s="165">
        <v>0</v>
      </c>
      <c r="K223" s="208">
        <f t="shared" si="44"/>
        <v>0</v>
      </c>
      <c r="L223" s="96"/>
      <c r="M223" s="96"/>
      <c r="N223" s="96"/>
      <c r="O223" s="96"/>
      <c r="P223" s="96"/>
      <c r="Q223" s="96"/>
      <c r="R223" s="96"/>
      <c r="S223" s="96"/>
      <c r="T223" s="96"/>
      <c r="U223" s="96"/>
      <c r="V223" s="96"/>
      <c r="W223" s="96"/>
      <c r="X223" s="96"/>
      <c r="Y223" s="96"/>
    </row>
    <row r="224" spans="1:25" s="47" customFormat="1" ht="15" customHeight="1">
      <c r="A224" s="191" t="s">
        <v>368</v>
      </c>
      <c r="B224" s="162">
        <v>11</v>
      </c>
      <c r="C224" s="192">
        <f t="shared" si="40"/>
        <v>57.89473684210527</v>
      </c>
      <c r="D224" s="162">
        <v>8</v>
      </c>
      <c r="E224" s="192">
        <f t="shared" si="41"/>
        <v>42.10526315789473</v>
      </c>
      <c r="F224" s="206">
        <f t="shared" si="42"/>
        <v>19</v>
      </c>
      <c r="G224" s="162">
        <v>12</v>
      </c>
      <c r="H224" s="196">
        <f t="shared" si="43"/>
        <v>63.1578947368421</v>
      </c>
      <c r="I224" s="162"/>
      <c r="J224" s="165">
        <v>0</v>
      </c>
      <c r="K224" s="208">
        <f t="shared" si="44"/>
        <v>0</v>
      </c>
      <c r="L224" s="96"/>
      <c r="M224" s="96"/>
      <c r="N224" s="96"/>
      <c r="O224" s="96"/>
      <c r="P224" s="96"/>
      <c r="Q224" s="96"/>
      <c r="R224" s="96"/>
      <c r="S224" s="96"/>
      <c r="T224" s="96"/>
      <c r="U224" s="96"/>
      <c r="V224" s="96"/>
      <c r="W224" s="96"/>
      <c r="X224" s="96"/>
      <c r="Y224" s="96"/>
    </row>
    <row r="225" spans="1:25" s="47" customFormat="1" ht="15" customHeight="1">
      <c r="A225" s="191" t="s">
        <v>261</v>
      </c>
      <c r="B225" s="162">
        <v>13</v>
      </c>
      <c r="C225" s="192">
        <f t="shared" si="40"/>
        <v>48.148148148148145</v>
      </c>
      <c r="D225" s="162">
        <v>14</v>
      </c>
      <c r="E225" s="192">
        <f t="shared" si="41"/>
        <v>51.85185185185185</v>
      </c>
      <c r="F225" s="206">
        <f t="shared" si="42"/>
        <v>27</v>
      </c>
      <c r="G225" s="162">
        <v>0</v>
      </c>
      <c r="H225" s="196">
        <f t="shared" si="43"/>
        <v>0</v>
      </c>
      <c r="I225" s="162">
        <v>0</v>
      </c>
      <c r="J225" s="165">
        <v>0</v>
      </c>
      <c r="K225" s="208">
        <f t="shared" si="44"/>
        <v>0</v>
      </c>
      <c r="L225" s="96"/>
      <c r="M225" s="96"/>
      <c r="N225" s="96"/>
      <c r="O225" s="96"/>
      <c r="P225" s="96"/>
      <c r="Q225" s="96"/>
      <c r="R225" s="96"/>
      <c r="S225" s="96"/>
      <c r="T225" s="96"/>
      <c r="U225" s="96"/>
      <c r="V225" s="96"/>
      <c r="W225" s="96"/>
      <c r="X225" s="96"/>
      <c r="Y225" s="96"/>
    </row>
    <row r="226" spans="1:25" s="47" customFormat="1" ht="15" customHeight="1">
      <c r="A226" s="191" t="s">
        <v>369</v>
      </c>
      <c r="B226" s="162">
        <v>16</v>
      </c>
      <c r="C226" s="192">
        <f t="shared" si="40"/>
        <v>53.333333333333336</v>
      </c>
      <c r="D226" s="162">
        <v>14</v>
      </c>
      <c r="E226" s="192">
        <f t="shared" si="41"/>
        <v>46.666666666666664</v>
      </c>
      <c r="F226" s="206">
        <f t="shared" si="42"/>
        <v>30</v>
      </c>
      <c r="G226" s="162">
        <v>8</v>
      </c>
      <c r="H226" s="196">
        <f t="shared" si="43"/>
        <v>26.666666666666668</v>
      </c>
      <c r="I226" s="162">
        <v>12</v>
      </c>
      <c r="J226" s="165">
        <v>6</v>
      </c>
      <c r="K226" s="208">
        <f t="shared" si="44"/>
        <v>18</v>
      </c>
      <c r="L226" s="96"/>
      <c r="M226" s="96"/>
      <c r="N226" s="96"/>
      <c r="O226" s="96"/>
      <c r="P226" s="96"/>
      <c r="Q226" s="96"/>
      <c r="R226" s="96"/>
      <c r="S226" s="96"/>
      <c r="T226" s="96"/>
      <c r="U226" s="96"/>
      <c r="V226" s="96"/>
      <c r="W226" s="96"/>
      <c r="X226" s="96"/>
      <c r="Y226" s="96"/>
    </row>
    <row r="227" spans="1:25" s="47" customFormat="1" ht="15" customHeight="1">
      <c r="A227" s="191" t="s">
        <v>260</v>
      </c>
      <c r="B227" s="162">
        <v>20</v>
      </c>
      <c r="C227" s="192">
        <f t="shared" si="40"/>
        <v>44.44444444444444</v>
      </c>
      <c r="D227" s="162">
        <v>25</v>
      </c>
      <c r="E227" s="192">
        <f t="shared" si="41"/>
        <v>55.55555555555556</v>
      </c>
      <c r="F227" s="206">
        <f t="shared" si="42"/>
        <v>45</v>
      </c>
      <c r="G227" s="162">
        <v>0</v>
      </c>
      <c r="H227" s="196">
        <f t="shared" si="43"/>
        <v>0</v>
      </c>
      <c r="I227" s="162">
        <v>0</v>
      </c>
      <c r="J227" s="165">
        <v>0</v>
      </c>
      <c r="K227" s="208">
        <f t="shared" si="44"/>
        <v>0</v>
      </c>
      <c r="L227" s="96"/>
      <c r="M227" s="96"/>
      <c r="N227" s="96"/>
      <c r="O227" s="96"/>
      <c r="P227" s="96"/>
      <c r="Q227" s="96"/>
      <c r="R227" s="96"/>
      <c r="S227" s="96"/>
      <c r="T227" s="96"/>
      <c r="U227" s="96"/>
      <c r="V227" s="96"/>
      <c r="W227" s="96"/>
      <c r="X227" s="96"/>
      <c r="Y227" s="96"/>
    </row>
    <row r="228" spans="1:25" s="47" customFormat="1" ht="15" customHeight="1">
      <c r="A228" s="191" t="s">
        <v>370</v>
      </c>
      <c r="B228" s="162">
        <v>16</v>
      </c>
      <c r="C228" s="192">
        <f t="shared" si="40"/>
        <v>44.44444444444444</v>
      </c>
      <c r="D228" s="162">
        <v>20</v>
      </c>
      <c r="E228" s="192">
        <f t="shared" si="41"/>
        <v>55.55555555555556</v>
      </c>
      <c r="F228" s="206">
        <f t="shared" si="42"/>
        <v>36</v>
      </c>
      <c r="G228" s="162">
        <v>0</v>
      </c>
      <c r="H228" s="196">
        <f t="shared" si="43"/>
        <v>0</v>
      </c>
      <c r="I228" s="162">
        <v>0</v>
      </c>
      <c r="J228" s="165">
        <v>0</v>
      </c>
      <c r="K228" s="208">
        <f t="shared" si="44"/>
        <v>0</v>
      </c>
      <c r="L228" s="96"/>
      <c r="M228" s="96"/>
      <c r="N228" s="96"/>
      <c r="O228" s="96"/>
      <c r="P228" s="96"/>
      <c r="Q228" s="96"/>
      <c r="R228" s="96"/>
      <c r="S228" s="96"/>
      <c r="T228" s="96"/>
      <c r="U228" s="96"/>
      <c r="V228" s="96"/>
      <c r="W228" s="96"/>
      <c r="X228" s="96"/>
      <c r="Y228" s="96"/>
    </row>
    <row r="229" spans="1:25" s="47" customFormat="1" ht="15" customHeight="1">
      <c r="A229" s="191" t="s">
        <v>371</v>
      </c>
      <c r="B229" s="162">
        <v>19</v>
      </c>
      <c r="C229" s="192">
        <f t="shared" si="40"/>
        <v>59.375</v>
      </c>
      <c r="D229" s="162">
        <v>13</v>
      </c>
      <c r="E229" s="192">
        <f t="shared" si="41"/>
        <v>40.625</v>
      </c>
      <c r="F229" s="206">
        <f t="shared" si="42"/>
        <v>32</v>
      </c>
      <c r="G229" s="162">
        <v>0</v>
      </c>
      <c r="H229" s="196">
        <f t="shared" si="43"/>
        <v>0</v>
      </c>
      <c r="I229" s="162">
        <v>0</v>
      </c>
      <c r="J229" s="165">
        <v>0</v>
      </c>
      <c r="K229" s="208">
        <f t="shared" si="44"/>
        <v>0</v>
      </c>
      <c r="L229" s="96"/>
      <c r="M229" s="96"/>
      <c r="N229" s="96"/>
      <c r="O229" s="96"/>
      <c r="P229" s="96"/>
      <c r="Q229" s="96"/>
      <c r="R229" s="96"/>
      <c r="S229" s="96"/>
      <c r="T229" s="96"/>
      <c r="U229" s="96"/>
      <c r="V229" s="96"/>
      <c r="W229" s="96"/>
      <c r="X229" s="96"/>
      <c r="Y229" s="96"/>
    </row>
    <row r="230" spans="1:25" s="57" customFormat="1" ht="19.5" customHeight="1">
      <c r="A230" s="97" t="s">
        <v>97</v>
      </c>
      <c r="B230" s="132">
        <f>SUM(B215:B229)</f>
        <v>659</v>
      </c>
      <c r="C230" s="133">
        <f t="shared" si="40"/>
        <v>50.614439324116745</v>
      </c>
      <c r="D230" s="132">
        <f>SUM(D215:D229)</f>
        <v>643</v>
      </c>
      <c r="E230" s="133">
        <f t="shared" si="41"/>
        <v>49.385560675883255</v>
      </c>
      <c r="F230" s="134">
        <f>SUM(F215:F229)</f>
        <v>1302</v>
      </c>
      <c r="G230" s="132">
        <f>SUM(G215:G229)</f>
        <v>21</v>
      </c>
      <c r="H230" s="135">
        <f t="shared" si="43"/>
        <v>1.6129032258064515</v>
      </c>
      <c r="I230" s="132">
        <f>SUM(I215:I229)</f>
        <v>12</v>
      </c>
      <c r="J230" s="132">
        <f>SUM(J215:J229)</f>
        <v>6</v>
      </c>
      <c r="K230" s="137">
        <f>SUM(K215:K229)</f>
        <v>18</v>
      </c>
      <c r="L230" s="51"/>
      <c r="M230" s="51"/>
      <c r="N230" s="51"/>
      <c r="O230" s="51"/>
      <c r="P230" s="51"/>
      <c r="Q230" s="51"/>
      <c r="R230" s="51"/>
      <c r="S230" s="51"/>
      <c r="T230" s="51"/>
      <c r="U230" s="51"/>
      <c r="V230" s="51"/>
      <c r="W230" s="51"/>
      <c r="X230" s="51"/>
      <c r="Y230" s="51"/>
    </row>
    <row r="231" spans="1:25" s="57" customFormat="1" ht="12.75">
      <c r="A231" s="32"/>
      <c r="B231" s="33"/>
      <c r="C231" s="34"/>
      <c r="D231" s="33"/>
      <c r="E231" s="33"/>
      <c r="F231" s="35"/>
      <c r="G231" s="34"/>
      <c r="H231" s="33"/>
      <c r="I231" s="33"/>
      <c r="J231" s="51"/>
      <c r="K231" s="51"/>
      <c r="L231" s="51"/>
      <c r="M231" s="51"/>
      <c r="N231" s="51"/>
      <c r="O231" s="51"/>
      <c r="P231" s="51"/>
      <c r="Q231" s="51"/>
      <c r="R231" s="51"/>
      <c r="S231" s="51"/>
      <c r="T231" s="51"/>
      <c r="U231" s="51"/>
      <c r="V231" s="51"/>
      <c r="W231" s="51"/>
      <c r="X231" s="51"/>
      <c r="Y231" s="51"/>
    </row>
    <row r="232" spans="1:9" s="33" customFormat="1" ht="16.5" customHeight="1">
      <c r="A232" s="138" t="s">
        <v>451</v>
      </c>
      <c r="B232" s="130"/>
      <c r="C232" s="130"/>
      <c r="D232" s="130"/>
      <c r="E232" s="130"/>
      <c r="F232" s="130"/>
      <c r="G232" s="130"/>
      <c r="H232" s="130"/>
      <c r="I232" s="145"/>
    </row>
    <row r="233" spans="1:9" s="33" customFormat="1" ht="16.5" customHeight="1">
      <c r="A233" s="138" t="s">
        <v>409</v>
      </c>
      <c r="B233" s="130"/>
      <c r="C233" s="130"/>
      <c r="D233" s="130"/>
      <c r="E233" s="130"/>
      <c r="F233" s="130"/>
      <c r="G233" s="130"/>
      <c r="H233" s="130"/>
      <c r="I233" s="145"/>
    </row>
    <row r="234" spans="1:25" s="130" customFormat="1" ht="12.75">
      <c r="A234" s="16"/>
      <c r="B234" s="17"/>
      <c r="C234" s="18"/>
      <c r="D234" s="19"/>
      <c r="E234" s="20"/>
      <c r="F234" s="17"/>
      <c r="G234" s="17"/>
      <c r="H234" s="20"/>
      <c r="I234" s="43"/>
      <c r="J234" s="145"/>
      <c r="K234" s="145"/>
      <c r="L234" s="145"/>
      <c r="M234" s="145"/>
      <c r="N234" s="145"/>
      <c r="O234" s="145"/>
      <c r="P234" s="145"/>
      <c r="Q234" s="145"/>
      <c r="R234" s="145"/>
      <c r="S234" s="145"/>
      <c r="T234" s="145"/>
      <c r="U234" s="145"/>
      <c r="V234" s="145"/>
      <c r="W234" s="145"/>
      <c r="X234" s="145"/>
      <c r="Y234" s="145"/>
    </row>
    <row r="236" spans="1:25" s="14" customFormat="1" ht="39.75" customHeight="1">
      <c r="A236" s="1" t="s">
        <v>79</v>
      </c>
      <c r="B236" s="434" t="s">
        <v>40</v>
      </c>
      <c r="C236" s="435"/>
      <c r="D236" s="435"/>
      <c r="E236" s="435"/>
      <c r="F236" s="435"/>
      <c r="G236" s="435"/>
      <c r="H236" s="435"/>
      <c r="I236" s="435"/>
      <c r="J236" s="435"/>
      <c r="K236" s="436"/>
      <c r="L236" s="4"/>
      <c r="M236" s="4"/>
      <c r="N236" s="4"/>
      <c r="O236" s="4"/>
      <c r="P236" s="4"/>
      <c r="Q236" s="4"/>
      <c r="R236" s="4"/>
      <c r="S236" s="4"/>
      <c r="T236" s="4"/>
      <c r="U236" s="4"/>
      <c r="V236" s="4"/>
      <c r="W236" s="4"/>
      <c r="X236" s="4"/>
      <c r="Y236" s="4"/>
    </row>
    <row r="237" spans="1:25" s="46" customFormat="1" ht="26.25" customHeight="1">
      <c r="A237" s="446" t="s">
        <v>133</v>
      </c>
      <c r="B237" s="431" t="s">
        <v>81</v>
      </c>
      <c r="C237" s="432"/>
      <c r="D237" s="431" t="s">
        <v>82</v>
      </c>
      <c r="E237" s="432"/>
      <c r="F237" s="453" t="s">
        <v>83</v>
      </c>
      <c r="G237" s="453" t="s">
        <v>181</v>
      </c>
      <c r="H237" s="453" t="s">
        <v>307</v>
      </c>
      <c r="I237" s="451" t="s">
        <v>332</v>
      </c>
      <c r="J237" s="451" t="s">
        <v>333</v>
      </c>
      <c r="K237" s="438" t="s">
        <v>334</v>
      </c>
      <c r="L237" s="68"/>
      <c r="M237" s="68"/>
      <c r="N237" s="68"/>
      <c r="O237" s="68"/>
      <c r="P237" s="68"/>
      <c r="Q237" s="68"/>
      <c r="R237" s="68"/>
      <c r="S237" s="68"/>
      <c r="T237" s="68"/>
      <c r="U237" s="68"/>
      <c r="V237" s="68"/>
      <c r="W237" s="68"/>
      <c r="X237" s="68"/>
      <c r="Y237" s="68"/>
    </row>
    <row r="238" spans="1:25" s="46" customFormat="1" ht="45" customHeight="1">
      <c r="A238" s="447"/>
      <c r="B238" s="185" t="s">
        <v>85</v>
      </c>
      <c r="C238" s="186" t="s">
        <v>182</v>
      </c>
      <c r="D238" s="185" t="s">
        <v>85</v>
      </c>
      <c r="E238" s="186" t="s">
        <v>182</v>
      </c>
      <c r="F238" s="454"/>
      <c r="G238" s="454"/>
      <c r="H238" s="454"/>
      <c r="I238" s="452"/>
      <c r="J238" s="452"/>
      <c r="K238" s="439"/>
      <c r="L238" s="68"/>
      <c r="M238" s="68"/>
      <c r="N238" s="68"/>
      <c r="O238" s="68"/>
      <c r="P238" s="68"/>
      <c r="Q238" s="68"/>
      <c r="R238" s="68"/>
      <c r="S238" s="68"/>
      <c r="T238" s="68"/>
      <c r="U238" s="68"/>
      <c r="V238" s="68"/>
      <c r="W238" s="68"/>
      <c r="X238" s="68"/>
      <c r="Y238" s="68"/>
    </row>
    <row r="239" spans="1:25" s="47" customFormat="1" ht="15" customHeight="1">
      <c r="A239" s="191" t="s">
        <v>302</v>
      </c>
      <c r="B239" s="162">
        <v>37</v>
      </c>
      <c r="C239" s="192">
        <f aca="true" t="shared" si="45" ref="C239:C251">B239/F239*100</f>
        <v>45.67901234567901</v>
      </c>
      <c r="D239" s="162">
        <v>44</v>
      </c>
      <c r="E239" s="192">
        <f aca="true" t="shared" si="46" ref="E239:E251">D239/F239*100</f>
        <v>54.32098765432099</v>
      </c>
      <c r="F239" s="206">
        <f aca="true" t="shared" si="47" ref="F239:F251">B239+D239</f>
        <v>81</v>
      </c>
      <c r="G239" s="162">
        <v>23</v>
      </c>
      <c r="H239" s="196">
        <f aca="true" t="shared" si="48" ref="H239:H251">G239/F239*100</f>
        <v>28.39506172839506</v>
      </c>
      <c r="I239" s="162">
        <v>0</v>
      </c>
      <c r="J239" s="165">
        <v>0</v>
      </c>
      <c r="K239" s="208">
        <f aca="true" t="shared" si="49" ref="K239:K251">SUM(I239:J239)</f>
        <v>0</v>
      </c>
      <c r="L239" s="96"/>
      <c r="M239" s="96"/>
      <c r="N239" s="96"/>
      <c r="O239" s="96"/>
      <c r="P239" s="96"/>
      <c r="Q239" s="96"/>
      <c r="R239" s="96"/>
      <c r="S239" s="96"/>
      <c r="T239" s="96"/>
      <c r="U239" s="96"/>
      <c r="V239" s="96"/>
      <c r="W239" s="96"/>
      <c r="X239" s="96"/>
      <c r="Y239" s="96"/>
    </row>
    <row r="240" spans="1:25" s="47" customFormat="1" ht="15" customHeight="1">
      <c r="A240" s="191" t="s">
        <v>301</v>
      </c>
      <c r="B240" s="162">
        <v>51</v>
      </c>
      <c r="C240" s="192">
        <f t="shared" si="45"/>
        <v>48.57142857142857</v>
      </c>
      <c r="D240" s="162">
        <v>54</v>
      </c>
      <c r="E240" s="192">
        <f t="shared" si="46"/>
        <v>51.42857142857142</v>
      </c>
      <c r="F240" s="206">
        <f t="shared" si="47"/>
        <v>105</v>
      </c>
      <c r="G240" s="162">
        <v>5</v>
      </c>
      <c r="H240" s="196">
        <f t="shared" si="48"/>
        <v>4.761904761904762</v>
      </c>
      <c r="I240" s="162">
        <v>0</v>
      </c>
      <c r="J240" s="165">
        <v>0</v>
      </c>
      <c r="K240" s="208">
        <f t="shared" si="49"/>
        <v>0</v>
      </c>
      <c r="L240" s="96"/>
      <c r="M240" s="96"/>
      <c r="N240" s="96"/>
      <c r="O240" s="96"/>
      <c r="P240" s="96"/>
      <c r="Q240" s="96"/>
      <c r="R240" s="96"/>
      <c r="S240" s="96"/>
      <c r="T240" s="96"/>
      <c r="U240" s="96"/>
      <c r="V240" s="96"/>
      <c r="W240" s="96"/>
      <c r="X240" s="96"/>
      <c r="Y240" s="96"/>
    </row>
    <row r="241" spans="1:25" s="47" customFormat="1" ht="15" customHeight="1">
      <c r="A241" s="191" t="s">
        <v>375</v>
      </c>
      <c r="B241" s="162">
        <v>12</v>
      </c>
      <c r="C241" s="192">
        <f t="shared" si="45"/>
        <v>63.1578947368421</v>
      </c>
      <c r="D241" s="162">
        <v>7</v>
      </c>
      <c r="E241" s="192">
        <f t="shared" si="46"/>
        <v>36.84210526315789</v>
      </c>
      <c r="F241" s="206">
        <f t="shared" si="47"/>
        <v>19</v>
      </c>
      <c r="G241" s="162">
        <v>6</v>
      </c>
      <c r="H241" s="196">
        <f t="shared" si="48"/>
        <v>31.57894736842105</v>
      </c>
      <c r="I241" s="162">
        <v>0</v>
      </c>
      <c r="J241" s="165">
        <v>0</v>
      </c>
      <c r="K241" s="208">
        <f t="shared" si="49"/>
        <v>0</v>
      </c>
      <c r="L241" s="96"/>
      <c r="M241" s="96"/>
      <c r="N241" s="96"/>
      <c r="O241" s="96"/>
      <c r="P241" s="96"/>
      <c r="Q241" s="96"/>
      <c r="R241" s="96"/>
      <c r="S241" s="96"/>
      <c r="T241" s="96"/>
      <c r="U241" s="96"/>
      <c r="V241" s="96"/>
      <c r="W241" s="96"/>
      <c r="X241" s="96"/>
      <c r="Y241" s="96"/>
    </row>
    <row r="242" spans="1:25" s="47" customFormat="1" ht="15" customHeight="1">
      <c r="A242" s="191" t="s">
        <v>300</v>
      </c>
      <c r="B242" s="162">
        <v>31</v>
      </c>
      <c r="C242" s="192">
        <f t="shared" si="45"/>
        <v>64.58333333333334</v>
      </c>
      <c r="D242" s="162">
        <v>17</v>
      </c>
      <c r="E242" s="192">
        <f t="shared" si="46"/>
        <v>35.41666666666667</v>
      </c>
      <c r="F242" s="206">
        <f t="shared" si="47"/>
        <v>48</v>
      </c>
      <c r="G242" s="162">
        <v>0</v>
      </c>
      <c r="H242" s="196">
        <f t="shared" si="48"/>
        <v>0</v>
      </c>
      <c r="I242" s="162">
        <v>0</v>
      </c>
      <c r="J242" s="165">
        <v>0</v>
      </c>
      <c r="K242" s="208">
        <f t="shared" si="49"/>
        <v>0</v>
      </c>
      <c r="L242" s="96"/>
      <c r="M242" s="96"/>
      <c r="N242" s="96"/>
      <c r="O242" s="96"/>
      <c r="P242" s="96"/>
      <c r="Q242" s="96"/>
      <c r="R242" s="96"/>
      <c r="S242" s="96"/>
      <c r="T242" s="96"/>
      <c r="U242" s="96"/>
      <c r="V242" s="96"/>
      <c r="W242" s="96"/>
      <c r="X242" s="96"/>
      <c r="Y242" s="96"/>
    </row>
    <row r="243" spans="1:25" s="47" customFormat="1" ht="15" customHeight="1">
      <c r="A243" s="191" t="s">
        <v>376</v>
      </c>
      <c r="B243" s="162">
        <v>60</v>
      </c>
      <c r="C243" s="192">
        <f t="shared" si="45"/>
        <v>53.09734513274337</v>
      </c>
      <c r="D243" s="162">
        <v>53</v>
      </c>
      <c r="E243" s="192">
        <f t="shared" si="46"/>
        <v>46.902654867256636</v>
      </c>
      <c r="F243" s="206">
        <f t="shared" si="47"/>
        <v>113</v>
      </c>
      <c r="G243" s="162">
        <v>2</v>
      </c>
      <c r="H243" s="196">
        <f t="shared" si="48"/>
        <v>1.7699115044247788</v>
      </c>
      <c r="I243" s="162">
        <v>0</v>
      </c>
      <c r="J243" s="165">
        <v>0</v>
      </c>
      <c r="K243" s="208">
        <f t="shared" si="49"/>
        <v>0</v>
      </c>
      <c r="L243" s="96"/>
      <c r="M243" s="96"/>
      <c r="N243" s="96"/>
      <c r="O243" s="96"/>
      <c r="P243" s="96"/>
      <c r="Q243" s="96"/>
      <c r="R243" s="96"/>
      <c r="S243" s="96"/>
      <c r="T243" s="96"/>
      <c r="U243" s="96"/>
      <c r="V243" s="96"/>
      <c r="W243" s="96"/>
      <c r="X243" s="96"/>
      <c r="Y243" s="96"/>
    </row>
    <row r="244" spans="1:25" s="47" customFormat="1" ht="15" customHeight="1">
      <c r="A244" s="191" t="s">
        <v>377</v>
      </c>
      <c r="B244" s="162">
        <v>18</v>
      </c>
      <c r="C244" s="192">
        <f t="shared" si="45"/>
        <v>50</v>
      </c>
      <c r="D244" s="162">
        <v>18</v>
      </c>
      <c r="E244" s="192">
        <f t="shared" si="46"/>
        <v>50</v>
      </c>
      <c r="F244" s="206">
        <f t="shared" si="47"/>
        <v>36</v>
      </c>
      <c r="G244" s="162">
        <v>0</v>
      </c>
      <c r="H244" s="196">
        <f t="shared" si="48"/>
        <v>0</v>
      </c>
      <c r="I244" s="162">
        <v>0</v>
      </c>
      <c r="J244" s="165">
        <v>0</v>
      </c>
      <c r="K244" s="208">
        <f t="shared" si="49"/>
        <v>0</v>
      </c>
      <c r="L244" s="96"/>
      <c r="M244" s="96"/>
      <c r="N244" s="96"/>
      <c r="O244" s="96"/>
      <c r="P244" s="96"/>
      <c r="Q244" s="96"/>
      <c r="R244" s="96"/>
      <c r="S244" s="96"/>
      <c r="T244" s="96"/>
      <c r="U244" s="96"/>
      <c r="V244" s="96"/>
      <c r="W244" s="96"/>
      <c r="X244" s="96"/>
      <c r="Y244" s="96"/>
    </row>
    <row r="245" spans="1:25" s="47" customFormat="1" ht="15" customHeight="1">
      <c r="A245" s="191" t="s">
        <v>378</v>
      </c>
      <c r="B245" s="162">
        <v>40</v>
      </c>
      <c r="C245" s="192">
        <f t="shared" si="45"/>
        <v>62.5</v>
      </c>
      <c r="D245" s="162">
        <v>24</v>
      </c>
      <c r="E245" s="192">
        <f t="shared" si="46"/>
        <v>37.5</v>
      </c>
      <c r="F245" s="206">
        <f t="shared" si="47"/>
        <v>64</v>
      </c>
      <c r="G245" s="162">
        <v>19</v>
      </c>
      <c r="H245" s="196">
        <f t="shared" si="48"/>
        <v>29.6875</v>
      </c>
      <c r="I245" s="162">
        <v>1</v>
      </c>
      <c r="J245" s="165">
        <v>4</v>
      </c>
      <c r="K245" s="208">
        <f t="shared" si="49"/>
        <v>5</v>
      </c>
      <c r="L245" s="96"/>
      <c r="M245" s="96"/>
      <c r="N245" s="96"/>
      <c r="O245" s="96"/>
      <c r="P245" s="96"/>
      <c r="Q245" s="96"/>
      <c r="R245" s="96"/>
      <c r="S245" s="96"/>
      <c r="T245" s="96"/>
      <c r="U245" s="96"/>
      <c r="V245" s="96"/>
      <c r="W245" s="96"/>
      <c r="X245" s="96"/>
      <c r="Y245" s="96"/>
    </row>
    <row r="246" spans="1:25" s="47" customFormat="1" ht="15" customHeight="1">
      <c r="A246" s="191" t="s">
        <v>299</v>
      </c>
      <c r="B246" s="162">
        <v>46</v>
      </c>
      <c r="C246" s="192">
        <f t="shared" si="45"/>
        <v>54.761904761904766</v>
      </c>
      <c r="D246" s="162">
        <v>38</v>
      </c>
      <c r="E246" s="192">
        <f t="shared" si="46"/>
        <v>45.23809523809524</v>
      </c>
      <c r="F246" s="206">
        <f t="shared" si="47"/>
        <v>84</v>
      </c>
      <c r="G246" s="162">
        <v>0</v>
      </c>
      <c r="H246" s="196">
        <f t="shared" si="48"/>
        <v>0</v>
      </c>
      <c r="I246" s="162">
        <v>0</v>
      </c>
      <c r="J246" s="165">
        <v>0</v>
      </c>
      <c r="K246" s="208">
        <f t="shared" si="49"/>
        <v>0</v>
      </c>
      <c r="L246" s="96"/>
      <c r="M246" s="96"/>
      <c r="N246" s="96"/>
      <c r="O246" s="96"/>
      <c r="P246" s="96"/>
      <c r="Q246" s="96"/>
      <c r="R246" s="96"/>
      <c r="S246" s="96"/>
      <c r="T246" s="96"/>
      <c r="U246" s="96"/>
      <c r="V246" s="96"/>
      <c r="W246" s="96"/>
      <c r="X246" s="96"/>
      <c r="Y246" s="96"/>
    </row>
    <row r="247" spans="1:25" s="47" customFormat="1" ht="15" customHeight="1">
      <c r="A247" s="191" t="s">
        <v>298</v>
      </c>
      <c r="B247" s="162">
        <v>43</v>
      </c>
      <c r="C247" s="192">
        <f t="shared" si="45"/>
        <v>57.333333333333336</v>
      </c>
      <c r="D247" s="162">
        <v>32</v>
      </c>
      <c r="E247" s="192">
        <f t="shared" si="46"/>
        <v>42.66666666666667</v>
      </c>
      <c r="F247" s="206">
        <f t="shared" si="47"/>
        <v>75</v>
      </c>
      <c r="G247" s="162">
        <v>6</v>
      </c>
      <c r="H247" s="196">
        <f t="shared" si="48"/>
        <v>8</v>
      </c>
      <c r="I247" s="162">
        <v>0</v>
      </c>
      <c r="J247" s="165">
        <v>0</v>
      </c>
      <c r="K247" s="208">
        <f t="shared" si="49"/>
        <v>0</v>
      </c>
      <c r="L247" s="96"/>
      <c r="M247" s="96"/>
      <c r="N247" s="96"/>
      <c r="O247" s="96"/>
      <c r="P247" s="96"/>
      <c r="Q247" s="96"/>
      <c r="R247" s="96"/>
      <c r="S247" s="96"/>
      <c r="T247" s="96"/>
      <c r="U247" s="96"/>
      <c r="V247" s="96"/>
      <c r="W247" s="96"/>
      <c r="X247" s="96"/>
      <c r="Y247" s="96"/>
    </row>
    <row r="248" spans="1:25" s="47" customFormat="1" ht="15" customHeight="1">
      <c r="A248" s="191" t="s">
        <v>98</v>
      </c>
      <c r="B248" s="162">
        <v>246</v>
      </c>
      <c r="C248" s="192">
        <f t="shared" si="45"/>
        <v>50.72164948453608</v>
      </c>
      <c r="D248" s="162">
        <v>239</v>
      </c>
      <c r="E248" s="192">
        <f t="shared" si="46"/>
        <v>49.27835051546392</v>
      </c>
      <c r="F248" s="206">
        <f t="shared" si="47"/>
        <v>485</v>
      </c>
      <c r="G248" s="162">
        <v>98</v>
      </c>
      <c r="H248" s="196">
        <f t="shared" si="48"/>
        <v>20.20618556701031</v>
      </c>
      <c r="I248" s="162">
        <v>0</v>
      </c>
      <c r="J248" s="165">
        <v>0</v>
      </c>
      <c r="K248" s="208">
        <f t="shared" si="49"/>
        <v>0</v>
      </c>
      <c r="L248" s="96"/>
      <c r="M248" s="96"/>
      <c r="N248" s="96"/>
      <c r="O248" s="96"/>
      <c r="P248" s="96"/>
      <c r="Q248" s="96"/>
      <c r="R248" s="96"/>
      <c r="S248" s="96"/>
      <c r="T248" s="96"/>
      <c r="U248" s="96"/>
      <c r="V248" s="96"/>
      <c r="W248" s="96"/>
      <c r="X248" s="96"/>
      <c r="Y248" s="96"/>
    </row>
    <row r="249" spans="1:25" s="47" customFormat="1" ht="15" customHeight="1">
      <c r="A249" s="191" t="s">
        <v>379</v>
      </c>
      <c r="B249" s="162">
        <v>15</v>
      </c>
      <c r="C249" s="192">
        <f t="shared" si="45"/>
        <v>57.692307692307686</v>
      </c>
      <c r="D249" s="162">
        <v>11</v>
      </c>
      <c r="E249" s="192">
        <f t="shared" si="46"/>
        <v>42.30769230769231</v>
      </c>
      <c r="F249" s="206">
        <f t="shared" si="47"/>
        <v>26</v>
      </c>
      <c r="G249" s="162">
        <v>4</v>
      </c>
      <c r="H249" s="196">
        <f t="shared" si="48"/>
        <v>15.384615384615385</v>
      </c>
      <c r="I249" s="162">
        <v>0</v>
      </c>
      <c r="J249" s="165">
        <v>0</v>
      </c>
      <c r="K249" s="208">
        <f t="shared" si="49"/>
        <v>0</v>
      </c>
      <c r="L249" s="96"/>
      <c r="M249" s="96"/>
      <c r="N249" s="96"/>
      <c r="O249" s="96"/>
      <c r="P249" s="96"/>
      <c r="Q249" s="96"/>
      <c r="R249" s="96"/>
      <c r="S249" s="96"/>
      <c r="T249" s="96"/>
      <c r="U249" s="96"/>
      <c r="V249" s="96"/>
      <c r="W249" s="96"/>
      <c r="X249" s="96"/>
      <c r="Y249" s="96"/>
    </row>
    <row r="250" spans="1:25" s="47" customFormat="1" ht="15" customHeight="1">
      <c r="A250" s="191" t="s">
        <v>297</v>
      </c>
      <c r="B250" s="162">
        <v>34</v>
      </c>
      <c r="C250" s="192">
        <f t="shared" si="45"/>
        <v>50.74626865671642</v>
      </c>
      <c r="D250" s="162">
        <v>33</v>
      </c>
      <c r="E250" s="192">
        <f t="shared" si="46"/>
        <v>49.25373134328358</v>
      </c>
      <c r="F250" s="206">
        <f t="shared" si="47"/>
        <v>67</v>
      </c>
      <c r="G250" s="162">
        <v>0</v>
      </c>
      <c r="H250" s="196">
        <f t="shared" si="48"/>
        <v>0</v>
      </c>
      <c r="I250" s="162">
        <v>0</v>
      </c>
      <c r="J250" s="165">
        <v>0</v>
      </c>
      <c r="K250" s="208">
        <f t="shared" si="49"/>
        <v>0</v>
      </c>
      <c r="L250" s="96"/>
      <c r="M250" s="96"/>
      <c r="N250" s="96"/>
      <c r="O250" s="96"/>
      <c r="P250" s="96"/>
      <c r="Q250" s="96"/>
      <c r="R250" s="96"/>
      <c r="S250" s="96"/>
      <c r="T250" s="96"/>
      <c r="U250" s="96"/>
      <c r="V250" s="96"/>
      <c r="W250" s="96"/>
      <c r="X250" s="96"/>
      <c r="Y250" s="96"/>
    </row>
    <row r="251" spans="1:25" s="57" customFormat="1" ht="19.5" customHeight="1">
      <c r="A251" s="97" t="s">
        <v>99</v>
      </c>
      <c r="B251" s="132">
        <f>SUM(B239:B250)</f>
        <v>633</v>
      </c>
      <c r="C251" s="133">
        <f t="shared" si="45"/>
        <v>52.618453865336654</v>
      </c>
      <c r="D251" s="132">
        <f>SUM(D239:D250)</f>
        <v>570</v>
      </c>
      <c r="E251" s="133">
        <f t="shared" si="46"/>
        <v>47.381546134663346</v>
      </c>
      <c r="F251" s="134">
        <f t="shared" si="47"/>
        <v>1203</v>
      </c>
      <c r="G251" s="132">
        <f>SUM(G239:G250)</f>
        <v>163</v>
      </c>
      <c r="H251" s="135">
        <f t="shared" si="48"/>
        <v>13.549459684123025</v>
      </c>
      <c r="I251" s="132">
        <f>SUM(I239:I250)</f>
        <v>1</v>
      </c>
      <c r="J251" s="132">
        <f>SUM(J239:J250)</f>
        <v>4</v>
      </c>
      <c r="K251" s="137">
        <f t="shared" si="49"/>
        <v>5</v>
      </c>
      <c r="L251" s="51"/>
      <c r="M251" s="51"/>
      <c r="N251" s="51"/>
      <c r="O251" s="51"/>
      <c r="P251" s="51"/>
      <c r="Q251" s="51"/>
      <c r="R251" s="51"/>
      <c r="S251" s="51"/>
      <c r="T251" s="51"/>
      <c r="U251" s="51"/>
      <c r="V251" s="51"/>
      <c r="W251" s="51"/>
      <c r="X251" s="51"/>
      <c r="Y251" s="51"/>
    </row>
    <row r="252" spans="1:25" s="57" customFormat="1" ht="17.25" customHeight="1">
      <c r="A252" s="130"/>
      <c r="B252" s="130"/>
      <c r="C252" s="130"/>
      <c r="D252" s="130"/>
      <c r="E252" s="130"/>
      <c r="F252" s="130"/>
      <c r="G252" s="130"/>
      <c r="H252" s="130"/>
      <c r="I252" s="145"/>
      <c r="J252" s="51"/>
      <c r="K252" s="51"/>
      <c r="L252" s="51"/>
      <c r="M252" s="51"/>
      <c r="N252" s="51"/>
      <c r="O252" s="51"/>
      <c r="P252" s="51"/>
      <c r="Q252" s="51"/>
      <c r="R252" s="51"/>
      <c r="S252" s="51"/>
      <c r="T252" s="51"/>
      <c r="U252" s="51"/>
      <c r="V252" s="51"/>
      <c r="W252" s="51"/>
      <c r="X252" s="51"/>
      <c r="Y252" s="51"/>
    </row>
    <row r="253" spans="1:25" s="130" customFormat="1" ht="12.75">
      <c r="A253" s="16"/>
      <c r="B253" s="17"/>
      <c r="C253" s="18"/>
      <c r="D253" s="19"/>
      <c r="E253" s="20"/>
      <c r="F253" s="17"/>
      <c r="G253" s="17"/>
      <c r="H253" s="20"/>
      <c r="I253" s="43"/>
      <c r="J253" s="145"/>
      <c r="K253" s="145"/>
      <c r="L253" s="145"/>
      <c r="M253" s="145"/>
      <c r="N253" s="145"/>
      <c r="O253" s="145"/>
      <c r="P253" s="145"/>
      <c r="Q253" s="145"/>
      <c r="R253" s="145"/>
      <c r="S253" s="145"/>
      <c r="T253" s="145"/>
      <c r="U253" s="145"/>
      <c r="V253" s="145"/>
      <c r="W253" s="145"/>
      <c r="X253" s="145"/>
      <c r="Y253" s="145"/>
    </row>
    <row r="255" spans="1:25" s="14" customFormat="1" ht="36.75" customHeight="1">
      <c r="A255" s="1" t="s">
        <v>79</v>
      </c>
      <c r="B255" s="434" t="s">
        <v>39</v>
      </c>
      <c r="C255" s="435"/>
      <c r="D255" s="435"/>
      <c r="E255" s="435"/>
      <c r="F255" s="435"/>
      <c r="G255" s="435"/>
      <c r="H255" s="435"/>
      <c r="I255" s="435"/>
      <c r="J255" s="435"/>
      <c r="K255" s="436"/>
      <c r="L255" s="4"/>
      <c r="M255" s="4"/>
      <c r="N255" s="4"/>
      <c r="O255" s="4"/>
      <c r="P255" s="4"/>
      <c r="Q255" s="4"/>
      <c r="R255" s="4"/>
      <c r="S255" s="4"/>
      <c r="T255" s="4"/>
      <c r="U255" s="4"/>
      <c r="V255" s="4"/>
      <c r="W255" s="4"/>
      <c r="X255" s="4"/>
      <c r="Y255" s="4"/>
    </row>
    <row r="256" spans="1:25" s="46" customFormat="1" ht="12.75">
      <c r="A256" s="446" t="s">
        <v>133</v>
      </c>
      <c r="B256" s="431" t="s">
        <v>81</v>
      </c>
      <c r="C256" s="432"/>
      <c r="D256" s="431" t="s">
        <v>82</v>
      </c>
      <c r="E256" s="432"/>
      <c r="F256" s="453" t="s">
        <v>83</v>
      </c>
      <c r="G256" s="453" t="s">
        <v>181</v>
      </c>
      <c r="H256" s="453" t="s">
        <v>307</v>
      </c>
      <c r="I256" s="451" t="s">
        <v>332</v>
      </c>
      <c r="J256" s="451" t="s">
        <v>333</v>
      </c>
      <c r="K256" s="438" t="s">
        <v>334</v>
      </c>
      <c r="L256" s="68"/>
      <c r="M256" s="68"/>
      <c r="N256" s="68"/>
      <c r="O256" s="68"/>
      <c r="P256" s="68"/>
      <c r="Q256" s="68"/>
      <c r="R256" s="68"/>
      <c r="S256" s="68"/>
      <c r="T256" s="68"/>
      <c r="U256" s="68"/>
      <c r="V256" s="68"/>
      <c r="W256" s="68"/>
      <c r="X256" s="68"/>
      <c r="Y256" s="68"/>
    </row>
    <row r="257" spans="1:25" s="46" customFormat="1" ht="53.25" customHeight="1">
      <c r="A257" s="447"/>
      <c r="B257" s="185" t="s">
        <v>85</v>
      </c>
      <c r="C257" s="186" t="s">
        <v>182</v>
      </c>
      <c r="D257" s="185" t="s">
        <v>85</v>
      </c>
      <c r="E257" s="186" t="s">
        <v>182</v>
      </c>
      <c r="F257" s="454"/>
      <c r="G257" s="454"/>
      <c r="H257" s="454"/>
      <c r="I257" s="452"/>
      <c r="J257" s="452"/>
      <c r="K257" s="439"/>
      <c r="L257" s="68"/>
      <c r="M257" s="68"/>
      <c r="N257" s="68"/>
      <c r="O257" s="68"/>
      <c r="P257" s="68"/>
      <c r="Q257" s="68"/>
      <c r="R257" s="68"/>
      <c r="S257" s="68"/>
      <c r="T257" s="68"/>
      <c r="U257" s="68"/>
      <c r="V257" s="68"/>
      <c r="W257" s="68"/>
      <c r="X257" s="68"/>
      <c r="Y257" s="68"/>
    </row>
    <row r="258" spans="1:25" s="47" customFormat="1" ht="32.25" customHeight="1">
      <c r="A258" s="191" t="s">
        <v>322</v>
      </c>
      <c r="B258" s="162">
        <v>5</v>
      </c>
      <c r="C258" s="192">
        <f aca="true" t="shared" si="50" ref="C258:C268">B258/F258*100</f>
        <v>35.714285714285715</v>
      </c>
      <c r="D258" s="162">
        <v>9</v>
      </c>
      <c r="E258" s="192">
        <f aca="true" t="shared" si="51" ref="E258:E268">D258/F258*100</f>
        <v>64.28571428571429</v>
      </c>
      <c r="F258" s="206">
        <f aca="true" t="shared" si="52" ref="F258:F267">B258+D258</f>
        <v>14</v>
      </c>
      <c r="G258" s="162">
        <v>0</v>
      </c>
      <c r="H258" s="196">
        <f aca="true" t="shared" si="53" ref="H258:H268">G258/F258*100</f>
        <v>0</v>
      </c>
      <c r="I258" s="162">
        <v>0</v>
      </c>
      <c r="J258" s="165">
        <v>0</v>
      </c>
      <c r="K258" s="208">
        <f aca="true" t="shared" si="54" ref="K258:K268">SUM(I258:J258)</f>
        <v>0</v>
      </c>
      <c r="L258" s="96"/>
      <c r="M258" s="96"/>
      <c r="N258" s="96"/>
      <c r="O258" s="96"/>
      <c r="P258" s="96"/>
      <c r="Q258" s="96"/>
      <c r="R258" s="96"/>
      <c r="S258" s="96"/>
      <c r="T258" s="96"/>
      <c r="U258" s="96"/>
      <c r="V258" s="96"/>
      <c r="W258" s="96"/>
      <c r="X258" s="96"/>
      <c r="Y258" s="96"/>
    </row>
    <row r="259" spans="1:25" s="47" customFormat="1" ht="15" customHeight="1">
      <c r="A259" s="191" t="s">
        <v>321</v>
      </c>
      <c r="B259" s="162">
        <v>175</v>
      </c>
      <c r="C259" s="192">
        <f t="shared" si="50"/>
        <v>50.872093023255815</v>
      </c>
      <c r="D259" s="162">
        <v>169</v>
      </c>
      <c r="E259" s="192">
        <f t="shared" si="51"/>
        <v>49.127906976744185</v>
      </c>
      <c r="F259" s="206">
        <f t="shared" si="52"/>
        <v>344</v>
      </c>
      <c r="G259" s="162">
        <v>0</v>
      </c>
      <c r="H259" s="196">
        <f t="shared" si="53"/>
        <v>0</v>
      </c>
      <c r="I259" s="162">
        <v>0</v>
      </c>
      <c r="J259" s="165">
        <v>0</v>
      </c>
      <c r="K259" s="208">
        <f t="shared" si="54"/>
        <v>0</v>
      </c>
      <c r="L259" s="96"/>
      <c r="M259" s="96"/>
      <c r="N259" s="96"/>
      <c r="O259" s="96"/>
      <c r="P259" s="96"/>
      <c r="Q259" s="96"/>
      <c r="R259" s="96"/>
      <c r="S259" s="96"/>
      <c r="T259" s="96"/>
      <c r="U259" s="96"/>
      <c r="V259" s="96"/>
      <c r="W259" s="96"/>
      <c r="X259" s="96"/>
      <c r="Y259" s="96"/>
    </row>
    <row r="260" spans="1:25" s="47" customFormat="1" ht="15" customHeight="1">
      <c r="A260" s="191" t="s">
        <v>320</v>
      </c>
      <c r="B260" s="162">
        <v>23</v>
      </c>
      <c r="C260" s="192">
        <f t="shared" si="50"/>
        <v>60.526315789473685</v>
      </c>
      <c r="D260" s="162">
        <v>15</v>
      </c>
      <c r="E260" s="192">
        <f t="shared" si="51"/>
        <v>39.473684210526315</v>
      </c>
      <c r="F260" s="206">
        <f t="shared" si="52"/>
        <v>38</v>
      </c>
      <c r="G260" s="162">
        <v>14</v>
      </c>
      <c r="H260" s="196">
        <f t="shared" si="53"/>
        <v>36.84210526315789</v>
      </c>
      <c r="I260" s="162">
        <v>0</v>
      </c>
      <c r="J260" s="165">
        <v>0</v>
      </c>
      <c r="K260" s="208">
        <f t="shared" si="54"/>
        <v>0</v>
      </c>
      <c r="L260" s="96"/>
      <c r="M260" s="96"/>
      <c r="N260" s="96"/>
      <c r="O260" s="96"/>
      <c r="P260" s="96"/>
      <c r="Q260" s="96"/>
      <c r="R260" s="96"/>
      <c r="S260" s="96"/>
      <c r="T260" s="96"/>
      <c r="U260" s="96"/>
      <c r="V260" s="96"/>
      <c r="W260" s="96"/>
      <c r="X260" s="96"/>
      <c r="Y260" s="96"/>
    </row>
    <row r="261" spans="1:25" s="47" customFormat="1" ht="15" customHeight="1">
      <c r="A261" s="191" t="s">
        <v>319</v>
      </c>
      <c r="B261" s="162">
        <v>268</v>
      </c>
      <c r="C261" s="192">
        <f t="shared" si="50"/>
        <v>53.069306930693074</v>
      </c>
      <c r="D261" s="162">
        <v>237</v>
      </c>
      <c r="E261" s="192">
        <f t="shared" si="51"/>
        <v>46.930693069306926</v>
      </c>
      <c r="F261" s="206">
        <f t="shared" si="52"/>
        <v>505</v>
      </c>
      <c r="G261" s="162">
        <v>111</v>
      </c>
      <c r="H261" s="196">
        <f t="shared" si="53"/>
        <v>21.980198019801982</v>
      </c>
      <c r="I261" s="162">
        <v>0</v>
      </c>
      <c r="J261" s="165">
        <v>0</v>
      </c>
      <c r="K261" s="208">
        <f t="shared" si="54"/>
        <v>0</v>
      </c>
      <c r="L261" s="96"/>
      <c r="M261" s="96"/>
      <c r="N261" s="96"/>
      <c r="O261" s="96"/>
      <c r="P261" s="96"/>
      <c r="Q261" s="96"/>
      <c r="R261" s="96"/>
      <c r="S261" s="96"/>
      <c r="T261" s="96"/>
      <c r="U261" s="96"/>
      <c r="V261" s="96"/>
      <c r="W261" s="96"/>
      <c r="X261" s="96"/>
      <c r="Y261" s="96"/>
    </row>
    <row r="262" spans="1:25" s="47" customFormat="1" ht="15" customHeight="1">
      <c r="A262" s="191" t="s">
        <v>318</v>
      </c>
      <c r="B262" s="162">
        <v>23</v>
      </c>
      <c r="C262" s="192">
        <f t="shared" si="50"/>
        <v>63.888888888888886</v>
      </c>
      <c r="D262" s="162">
        <v>13</v>
      </c>
      <c r="E262" s="192">
        <f t="shared" si="51"/>
        <v>36.11111111111111</v>
      </c>
      <c r="F262" s="206">
        <f t="shared" si="52"/>
        <v>36</v>
      </c>
      <c r="G262" s="162">
        <v>8</v>
      </c>
      <c r="H262" s="196">
        <f t="shared" si="53"/>
        <v>22.22222222222222</v>
      </c>
      <c r="I262" s="162">
        <v>6</v>
      </c>
      <c r="J262" s="165">
        <v>2</v>
      </c>
      <c r="K262" s="208">
        <f t="shared" si="54"/>
        <v>8</v>
      </c>
      <c r="L262" s="96"/>
      <c r="M262" s="96"/>
      <c r="N262" s="96"/>
      <c r="O262" s="96"/>
      <c r="P262" s="96"/>
      <c r="Q262" s="96"/>
      <c r="R262" s="96"/>
      <c r="S262" s="96"/>
      <c r="T262" s="96"/>
      <c r="U262" s="96"/>
      <c r="V262" s="96"/>
      <c r="W262" s="96"/>
      <c r="X262" s="96"/>
      <c r="Y262" s="96"/>
    </row>
    <row r="263" spans="1:25" s="47" customFormat="1" ht="15" customHeight="1">
      <c r="A263" s="191" t="s">
        <v>388</v>
      </c>
      <c r="B263" s="162">
        <v>29</v>
      </c>
      <c r="C263" s="192">
        <f t="shared" si="50"/>
        <v>65.9090909090909</v>
      </c>
      <c r="D263" s="162">
        <v>15</v>
      </c>
      <c r="E263" s="192">
        <f t="shared" si="51"/>
        <v>34.090909090909086</v>
      </c>
      <c r="F263" s="206">
        <f t="shared" si="52"/>
        <v>44</v>
      </c>
      <c r="G263" s="162">
        <v>0</v>
      </c>
      <c r="H263" s="196">
        <f t="shared" si="53"/>
        <v>0</v>
      </c>
      <c r="I263" s="162">
        <v>0</v>
      </c>
      <c r="J263" s="165">
        <v>0</v>
      </c>
      <c r="K263" s="208">
        <f t="shared" si="54"/>
        <v>0</v>
      </c>
      <c r="L263" s="96"/>
      <c r="M263" s="96"/>
      <c r="N263" s="96"/>
      <c r="O263" s="96"/>
      <c r="P263" s="96"/>
      <c r="Q263" s="96"/>
      <c r="R263" s="96"/>
      <c r="S263" s="96"/>
      <c r="T263" s="96"/>
      <c r="U263" s="96"/>
      <c r="V263" s="96"/>
      <c r="W263" s="96"/>
      <c r="X263" s="96"/>
      <c r="Y263" s="96"/>
    </row>
    <row r="264" spans="1:25" s="47" customFormat="1" ht="15" customHeight="1">
      <c r="A264" s="191" t="s">
        <v>389</v>
      </c>
      <c r="B264" s="162">
        <v>14</v>
      </c>
      <c r="C264" s="192">
        <f t="shared" si="50"/>
        <v>77.77777777777779</v>
      </c>
      <c r="D264" s="162">
        <v>4</v>
      </c>
      <c r="E264" s="192">
        <f t="shared" si="51"/>
        <v>22.22222222222222</v>
      </c>
      <c r="F264" s="206">
        <f t="shared" si="52"/>
        <v>18</v>
      </c>
      <c r="G264" s="162">
        <v>0</v>
      </c>
      <c r="H264" s="196">
        <f t="shared" si="53"/>
        <v>0</v>
      </c>
      <c r="I264" s="162">
        <v>0</v>
      </c>
      <c r="J264" s="165">
        <v>0</v>
      </c>
      <c r="K264" s="208">
        <f t="shared" si="54"/>
        <v>0</v>
      </c>
      <c r="L264" s="96"/>
      <c r="M264" s="96"/>
      <c r="N264" s="96"/>
      <c r="O264" s="96"/>
      <c r="P264" s="96"/>
      <c r="Q264" s="96"/>
      <c r="R264" s="96"/>
      <c r="S264" s="96"/>
      <c r="T264" s="96"/>
      <c r="U264" s="96"/>
      <c r="V264" s="96"/>
      <c r="W264" s="96"/>
      <c r="X264" s="96"/>
      <c r="Y264" s="96"/>
    </row>
    <row r="265" spans="1:25" s="47" customFormat="1" ht="15" customHeight="1">
      <c r="A265" s="191" t="s">
        <v>317</v>
      </c>
      <c r="B265" s="162">
        <v>26</v>
      </c>
      <c r="C265" s="192">
        <f t="shared" si="50"/>
        <v>61.904761904761905</v>
      </c>
      <c r="D265" s="162">
        <v>16</v>
      </c>
      <c r="E265" s="192">
        <f t="shared" si="51"/>
        <v>38.095238095238095</v>
      </c>
      <c r="F265" s="206">
        <f t="shared" si="52"/>
        <v>42</v>
      </c>
      <c r="G265" s="162">
        <v>14</v>
      </c>
      <c r="H265" s="196">
        <f t="shared" si="53"/>
        <v>33.33333333333333</v>
      </c>
      <c r="I265" s="162">
        <v>0</v>
      </c>
      <c r="J265" s="165">
        <v>0</v>
      </c>
      <c r="K265" s="208">
        <f t="shared" si="54"/>
        <v>0</v>
      </c>
      <c r="L265" s="96"/>
      <c r="M265" s="96"/>
      <c r="N265" s="96"/>
      <c r="O265" s="96"/>
      <c r="P265" s="96"/>
      <c r="Q265" s="96"/>
      <c r="R265" s="96"/>
      <c r="S265" s="96"/>
      <c r="T265" s="96"/>
      <c r="U265" s="96"/>
      <c r="V265" s="96"/>
      <c r="W265" s="96"/>
      <c r="X265" s="96"/>
      <c r="Y265" s="96"/>
    </row>
    <row r="266" spans="1:25" s="47" customFormat="1" ht="15" customHeight="1">
      <c r="A266" s="191" t="s">
        <v>390</v>
      </c>
      <c r="B266" s="162">
        <v>20</v>
      </c>
      <c r="C266" s="192">
        <f t="shared" si="50"/>
        <v>44.44444444444444</v>
      </c>
      <c r="D266" s="162">
        <v>25</v>
      </c>
      <c r="E266" s="192">
        <f t="shared" si="51"/>
        <v>55.55555555555556</v>
      </c>
      <c r="F266" s="206">
        <f t="shared" si="52"/>
        <v>45</v>
      </c>
      <c r="G266" s="162">
        <v>14</v>
      </c>
      <c r="H266" s="196">
        <f t="shared" si="53"/>
        <v>31.11111111111111</v>
      </c>
      <c r="I266" s="162">
        <v>0</v>
      </c>
      <c r="J266" s="165">
        <v>0</v>
      </c>
      <c r="K266" s="208">
        <f t="shared" si="54"/>
        <v>0</v>
      </c>
      <c r="L266" s="96"/>
      <c r="M266" s="96"/>
      <c r="N266" s="96"/>
      <c r="O266" s="96"/>
      <c r="P266" s="96"/>
      <c r="Q266" s="96"/>
      <c r="R266" s="96"/>
      <c r="S266" s="96"/>
      <c r="T266" s="96"/>
      <c r="U266" s="96"/>
      <c r="V266" s="96"/>
      <c r="W266" s="96"/>
      <c r="X266" s="96"/>
      <c r="Y266" s="96"/>
    </row>
    <row r="267" spans="1:25" s="47" customFormat="1" ht="15" customHeight="1">
      <c r="A267" s="191" t="s">
        <v>391</v>
      </c>
      <c r="B267" s="162">
        <v>31</v>
      </c>
      <c r="C267" s="192">
        <f t="shared" si="50"/>
        <v>50.81967213114754</v>
      </c>
      <c r="D267" s="162">
        <v>30</v>
      </c>
      <c r="E267" s="192">
        <f t="shared" si="51"/>
        <v>49.18032786885246</v>
      </c>
      <c r="F267" s="206">
        <f t="shared" si="52"/>
        <v>61</v>
      </c>
      <c r="G267" s="162">
        <v>16</v>
      </c>
      <c r="H267" s="196">
        <f t="shared" si="53"/>
        <v>26.229508196721312</v>
      </c>
      <c r="I267" s="162">
        <v>0</v>
      </c>
      <c r="J267" s="165">
        <v>0</v>
      </c>
      <c r="K267" s="208">
        <f t="shared" si="54"/>
        <v>0</v>
      </c>
      <c r="L267" s="96"/>
      <c r="M267" s="96"/>
      <c r="N267" s="96"/>
      <c r="O267" s="96"/>
      <c r="P267" s="96"/>
      <c r="Q267" s="96"/>
      <c r="R267" s="96"/>
      <c r="S267" s="96"/>
      <c r="T267" s="96"/>
      <c r="U267" s="96"/>
      <c r="V267" s="96"/>
      <c r="W267" s="96"/>
      <c r="X267" s="96"/>
      <c r="Y267" s="96"/>
    </row>
    <row r="268" spans="1:25" s="57" customFormat="1" ht="29.25" customHeight="1">
      <c r="A268" s="97" t="s">
        <v>100</v>
      </c>
      <c r="B268" s="132">
        <f>SUM(B258:B267)</f>
        <v>614</v>
      </c>
      <c r="C268" s="133">
        <f t="shared" si="50"/>
        <v>53.530950305143854</v>
      </c>
      <c r="D268" s="132">
        <f>SUM(D258:D267)</f>
        <v>533</v>
      </c>
      <c r="E268" s="133">
        <f t="shared" si="51"/>
        <v>46.469049694856146</v>
      </c>
      <c r="F268" s="134">
        <f>SUM(F258:F267)</f>
        <v>1147</v>
      </c>
      <c r="G268" s="132">
        <f>SUM(G258:G267)</f>
        <v>177</v>
      </c>
      <c r="H268" s="135">
        <f t="shared" si="53"/>
        <v>15.431560592850916</v>
      </c>
      <c r="I268" s="132">
        <f>SUM(I258:I267)</f>
        <v>6</v>
      </c>
      <c r="J268" s="132">
        <f>SUM(J258:J267)</f>
        <v>2</v>
      </c>
      <c r="K268" s="137">
        <f t="shared" si="54"/>
        <v>8</v>
      </c>
      <c r="L268" s="51"/>
      <c r="M268" s="51"/>
      <c r="N268" s="51"/>
      <c r="O268" s="51"/>
      <c r="P268" s="51"/>
      <c r="Q268" s="51"/>
      <c r="R268" s="51"/>
      <c r="S268" s="51"/>
      <c r="T268" s="51"/>
      <c r="U268" s="51"/>
      <c r="V268" s="51"/>
      <c r="W268" s="51"/>
      <c r="X268" s="51"/>
      <c r="Y268" s="51"/>
    </row>
    <row r="269" spans="1:25" s="57" customFormat="1" ht="12.75">
      <c r="A269" s="21"/>
      <c r="B269" s="4"/>
      <c r="C269" s="4"/>
      <c r="D269" s="33"/>
      <c r="E269" s="33"/>
      <c r="F269" s="8"/>
      <c r="G269" s="140"/>
      <c r="H269" s="8"/>
      <c r="I269" s="8"/>
      <c r="J269" s="51"/>
      <c r="K269" s="51"/>
      <c r="L269" s="51"/>
      <c r="M269" s="51"/>
      <c r="N269" s="51"/>
      <c r="O269" s="51"/>
      <c r="P269" s="51"/>
      <c r="Q269" s="51"/>
      <c r="R269" s="51"/>
      <c r="S269" s="51"/>
      <c r="T269" s="51"/>
      <c r="U269" s="51"/>
      <c r="V269" s="51"/>
      <c r="W269" s="51"/>
      <c r="X269" s="51"/>
      <c r="Y269" s="51"/>
    </row>
    <row r="270" spans="1:9" s="33" customFormat="1" ht="12.75">
      <c r="A270" s="138" t="s">
        <v>452</v>
      </c>
      <c r="B270" s="130"/>
      <c r="C270" s="130"/>
      <c r="D270" s="130"/>
      <c r="E270" s="130"/>
      <c r="F270" s="130"/>
      <c r="G270" s="130"/>
      <c r="H270" s="130"/>
      <c r="I270" s="145"/>
    </row>
    <row r="271" spans="1:9" s="4" customFormat="1" ht="12.75">
      <c r="A271" s="16"/>
      <c r="B271" s="17"/>
      <c r="C271" s="18"/>
      <c r="D271" s="19"/>
      <c r="E271" s="20"/>
      <c r="F271" s="17"/>
      <c r="G271" s="17"/>
      <c r="H271" s="20"/>
      <c r="I271" s="43"/>
    </row>
    <row r="273" spans="1:25" s="14" customFormat="1" ht="60.75" customHeight="1">
      <c r="A273" s="1" t="s">
        <v>79</v>
      </c>
      <c r="B273" s="434" t="s">
        <v>38</v>
      </c>
      <c r="C273" s="435"/>
      <c r="D273" s="435"/>
      <c r="E273" s="435"/>
      <c r="F273" s="435"/>
      <c r="G273" s="435"/>
      <c r="H273" s="435"/>
      <c r="I273" s="435"/>
      <c r="J273" s="435"/>
      <c r="K273" s="436"/>
      <c r="L273" s="4"/>
      <c r="M273" s="4"/>
      <c r="N273" s="4"/>
      <c r="O273" s="4"/>
      <c r="P273" s="4"/>
      <c r="Q273" s="4"/>
      <c r="R273" s="4"/>
      <c r="S273" s="4"/>
      <c r="T273" s="4"/>
      <c r="U273" s="4"/>
      <c r="V273" s="4"/>
      <c r="W273" s="4"/>
      <c r="X273" s="4"/>
      <c r="Y273" s="4"/>
    </row>
    <row r="274" spans="1:25" s="46" customFormat="1" ht="12.75">
      <c r="A274" s="448" t="s">
        <v>133</v>
      </c>
      <c r="B274" s="448" t="s">
        <v>81</v>
      </c>
      <c r="C274" s="448"/>
      <c r="D274" s="448" t="s">
        <v>82</v>
      </c>
      <c r="E274" s="448"/>
      <c r="F274" s="437" t="s">
        <v>83</v>
      </c>
      <c r="G274" s="437" t="s">
        <v>181</v>
      </c>
      <c r="H274" s="437" t="s">
        <v>307</v>
      </c>
      <c r="I274" s="430" t="s">
        <v>332</v>
      </c>
      <c r="J274" s="430" t="s">
        <v>333</v>
      </c>
      <c r="K274" s="438" t="s">
        <v>334</v>
      </c>
      <c r="L274" s="68"/>
      <c r="M274" s="68"/>
      <c r="N274" s="68"/>
      <c r="O274" s="68"/>
      <c r="P274" s="68"/>
      <c r="Q274" s="68"/>
      <c r="R274" s="68"/>
      <c r="S274" s="68"/>
      <c r="T274" s="68"/>
      <c r="U274" s="68"/>
      <c r="V274" s="68"/>
      <c r="W274" s="68"/>
      <c r="X274" s="68"/>
      <c r="Y274" s="68"/>
    </row>
    <row r="275" spans="1:25" s="46" customFormat="1" ht="50.25" customHeight="1">
      <c r="A275" s="448"/>
      <c r="B275" s="185" t="s">
        <v>85</v>
      </c>
      <c r="C275" s="186" t="s">
        <v>182</v>
      </c>
      <c r="D275" s="185" t="s">
        <v>85</v>
      </c>
      <c r="E275" s="186" t="s">
        <v>182</v>
      </c>
      <c r="F275" s="437"/>
      <c r="G275" s="437"/>
      <c r="H275" s="437"/>
      <c r="I275" s="430"/>
      <c r="J275" s="430"/>
      <c r="K275" s="439"/>
      <c r="L275" s="68"/>
      <c r="M275" s="68"/>
      <c r="N275" s="68"/>
      <c r="O275" s="68"/>
      <c r="P275" s="68"/>
      <c r="Q275" s="68"/>
      <c r="R275" s="68"/>
      <c r="S275" s="68"/>
      <c r="T275" s="68"/>
      <c r="U275" s="68"/>
      <c r="V275" s="68"/>
      <c r="W275" s="68"/>
      <c r="X275" s="68"/>
      <c r="Y275" s="68"/>
    </row>
    <row r="276" spans="1:25" s="47" customFormat="1" ht="15" customHeight="1">
      <c r="A276" s="191" t="s">
        <v>399</v>
      </c>
      <c r="B276" s="162">
        <v>46</v>
      </c>
      <c r="C276" s="192">
        <f>B276/F276*100</f>
        <v>58.22784810126582</v>
      </c>
      <c r="D276" s="162">
        <v>33</v>
      </c>
      <c r="E276" s="192">
        <f>D276/F276*100</f>
        <v>41.77215189873418</v>
      </c>
      <c r="F276" s="206">
        <f>B276+D276</f>
        <v>79</v>
      </c>
      <c r="G276" s="162">
        <v>0</v>
      </c>
      <c r="H276" s="196">
        <f>G276/F276*100</f>
        <v>0</v>
      </c>
      <c r="I276" s="162">
        <v>0</v>
      </c>
      <c r="J276" s="165">
        <v>0</v>
      </c>
      <c r="K276" s="208">
        <f>SUM(I276:J276)</f>
        <v>0</v>
      </c>
      <c r="L276" s="96"/>
      <c r="M276" s="96"/>
      <c r="N276" s="96"/>
      <c r="O276" s="96"/>
      <c r="P276" s="96"/>
      <c r="Q276" s="96"/>
      <c r="R276" s="96"/>
      <c r="S276" s="96"/>
      <c r="T276" s="96"/>
      <c r="U276" s="96"/>
      <c r="V276" s="96"/>
      <c r="W276" s="96"/>
      <c r="X276" s="96"/>
      <c r="Y276" s="96"/>
    </row>
    <row r="277" spans="1:25" s="47" customFormat="1" ht="15" customHeight="1">
      <c r="A277" s="191" t="s">
        <v>400</v>
      </c>
      <c r="B277" s="162">
        <v>39</v>
      </c>
      <c r="C277" s="192">
        <f aca="true" t="shared" si="55" ref="C277:C284">B277/F277*100</f>
        <v>48.75</v>
      </c>
      <c r="D277" s="162">
        <v>41</v>
      </c>
      <c r="E277" s="192">
        <f aca="true" t="shared" si="56" ref="E277:E284">D277/F277*100</f>
        <v>51.24999999999999</v>
      </c>
      <c r="F277" s="206">
        <f aca="true" t="shared" si="57" ref="F277:G284">B277+D277</f>
        <v>80</v>
      </c>
      <c r="G277" s="162">
        <v>35</v>
      </c>
      <c r="H277" s="196">
        <f aca="true" t="shared" si="58" ref="H277:H284">G277/F277*100</f>
        <v>43.75</v>
      </c>
      <c r="I277" s="162">
        <v>0</v>
      </c>
      <c r="J277" s="165">
        <v>0</v>
      </c>
      <c r="K277" s="208">
        <f aca="true" t="shared" si="59" ref="K277:K284">SUM(I277:J277)</f>
        <v>0</v>
      </c>
      <c r="L277" s="96"/>
      <c r="M277" s="96"/>
      <c r="N277" s="96"/>
      <c r="O277" s="96"/>
      <c r="P277" s="96"/>
      <c r="Q277" s="96"/>
      <c r="R277" s="96"/>
      <c r="S277" s="96"/>
      <c r="T277" s="96"/>
      <c r="U277" s="96"/>
      <c r="V277" s="96"/>
      <c r="W277" s="96"/>
      <c r="X277" s="96"/>
      <c r="Y277" s="96"/>
    </row>
    <row r="278" spans="1:25" s="47" customFormat="1" ht="15" customHeight="1">
      <c r="A278" s="191" t="s">
        <v>401</v>
      </c>
      <c r="B278" s="162">
        <v>44</v>
      </c>
      <c r="C278" s="192">
        <f t="shared" si="55"/>
        <v>70.96774193548387</v>
      </c>
      <c r="D278" s="162">
        <v>18</v>
      </c>
      <c r="E278" s="192">
        <f t="shared" si="56"/>
        <v>29.03225806451613</v>
      </c>
      <c r="F278" s="206">
        <f t="shared" si="57"/>
        <v>62</v>
      </c>
      <c r="G278" s="162">
        <v>0</v>
      </c>
      <c r="H278" s="196">
        <f t="shared" si="58"/>
        <v>0</v>
      </c>
      <c r="I278" s="162">
        <v>0</v>
      </c>
      <c r="J278" s="165">
        <v>0</v>
      </c>
      <c r="K278" s="208">
        <f t="shared" si="59"/>
        <v>0</v>
      </c>
      <c r="L278" s="96"/>
      <c r="M278" s="96"/>
      <c r="N278" s="96"/>
      <c r="O278" s="96"/>
      <c r="P278" s="96"/>
      <c r="Q278" s="96"/>
      <c r="R278" s="96"/>
      <c r="S278" s="96"/>
      <c r="T278" s="96"/>
      <c r="U278" s="96"/>
      <c r="V278" s="96"/>
      <c r="W278" s="96"/>
      <c r="X278" s="96"/>
      <c r="Y278" s="96"/>
    </row>
    <row r="279" spans="1:25" s="47" customFormat="1" ht="15" customHeight="1">
      <c r="A279" s="191" t="s">
        <v>306</v>
      </c>
      <c r="B279" s="162">
        <v>5</v>
      </c>
      <c r="C279" s="192">
        <f t="shared" si="55"/>
        <v>55.55555555555556</v>
      </c>
      <c r="D279" s="162">
        <v>4</v>
      </c>
      <c r="E279" s="192">
        <f t="shared" si="56"/>
        <v>44.44444444444444</v>
      </c>
      <c r="F279" s="206">
        <f t="shared" si="57"/>
        <v>9</v>
      </c>
      <c r="G279" s="162">
        <v>0</v>
      </c>
      <c r="H279" s="196">
        <f t="shared" si="58"/>
        <v>0</v>
      </c>
      <c r="I279" s="162">
        <v>0</v>
      </c>
      <c r="J279" s="165">
        <v>0</v>
      </c>
      <c r="K279" s="208">
        <f t="shared" si="59"/>
        <v>0</v>
      </c>
      <c r="L279" s="96"/>
      <c r="M279" s="96"/>
      <c r="N279" s="96"/>
      <c r="O279" s="96"/>
      <c r="P279" s="96"/>
      <c r="Q279" s="96"/>
      <c r="R279" s="96"/>
      <c r="S279" s="96"/>
      <c r="T279" s="96"/>
      <c r="U279" s="96"/>
      <c r="V279" s="96"/>
      <c r="W279" s="96"/>
      <c r="X279" s="96"/>
      <c r="Y279" s="96"/>
    </row>
    <row r="280" spans="1:25" s="47" customFormat="1" ht="15" customHeight="1">
      <c r="A280" s="191" t="s">
        <v>402</v>
      </c>
      <c r="B280" s="162">
        <v>121</v>
      </c>
      <c r="C280" s="192">
        <f t="shared" si="55"/>
        <v>51.48936170212765</v>
      </c>
      <c r="D280" s="162">
        <v>114</v>
      </c>
      <c r="E280" s="192">
        <f t="shared" si="56"/>
        <v>48.51063829787234</v>
      </c>
      <c r="F280" s="206">
        <f t="shared" si="57"/>
        <v>235</v>
      </c>
      <c r="G280" s="162">
        <v>42</v>
      </c>
      <c r="H280" s="196">
        <f t="shared" si="58"/>
        <v>17.872340425531917</v>
      </c>
      <c r="I280" s="162">
        <v>0</v>
      </c>
      <c r="J280" s="165">
        <v>0</v>
      </c>
      <c r="K280" s="208">
        <f t="shared" si="59"/>
        <v>0</v>
      </c>
      <c r="L280" s="96"/>
      <c r="M280" s="96"/>
      <c r="N280" s="96"/>
      <c r="O280" s="96"/>
      <c r="P280" s="96"/>
      <c r="Q280" s="96"/>
      <c r="R280" s="96"/>
      <c r="S280" s="96"/>
      <c r="T280" s="96"/>
      <c r="U280" s="96"/>
      <c r="V280" s="96"/>
      <c r="W280" s="96"/>
      <c r="X280" s="96"/>
      <c r="Y280" s="96"/>
    </row>
    <row r="281" spans="1:25" s="47" customFormat="1" ht="15" customHeight="1">
      <c r="A281" s="191" t="s">
        <v>101</v>
      </c>
      <c r="B281" s="162">
        <v>271</v>
      </c>
      <c r="C281" s="192">
        <f t="shared" si="55"/>
        <v>53.03326810176125</v>
      </c>
      <c r="D281" s="162">
        <v>240</v>
      </c>
      <c r="E281" s="192">
        <f t="shared" si="56"/>
        <v>46.96673189823875</v>
      </c>
      <c r="F281" s="206">
        <f t="shared" si="57"/>
        <v>511</v>
      </c>
      <c r="G281" s="162">
        <v>244</v>
      </c>
      <c r="H281" s="196">
        <f t="shared" si="58"/>
        <v>47.74951076320939</v>
      </c>
      <c r="I281" s="162">
        <v>0</v>
      </c>
      <c r="J281" s="165">
        <v>0</v>
      </c>
      <c r="K281" s="208">
        <f t="shared" si="59"/>
        <v>0</v>
      </c>
      <c r="L281" s="96"/>
      <c r="M281" s="96"/>
      <c r="N281" s="96"/>
      <c r="O281" s="96"/>
      <c r="P281" s="96"/>
      <c r="Q281" s="96"/>
      <c r="R281" s="96"/>
      <c r="S281" s="96"/>
      <c r="T281" s="96"/>
      <c r="U281" s="96"/>
      <c r="V281" s="96"/>
      <c r="W281" s="96"/>
      <c r="X281" s="96"/>
      <c r="Y281" s="96"/>
    </row>
    <row r="282" spans="1:25" s="47" customFormat="1" ht="21" customHeight="1">
      <c r="A282" s="191" t="s">
        <v>403</v>
      </c>
      <c r="B282" s="162">
        <v>32</v>
      </c>
      <c r="C282" s="192">
        <f t="shared" si="55"/>
        <v>47.05882352941176</v>
      </c>
      <c r="D282" s="162">
        <v>36</v>
      </c>
      <c r="E282" s="192">
        <f t="shared" si="56"/>
        <v>52.94117647058824</v>
      </c>
      <c r="F282" s="206">
        <f t="shared" si="57"/>
        <v>68</v>
      </c>
      <c r="G282" s="162">
        <v>34</v>
      </c>
      <c r="H282" s="196">
        <f t="shared" si="58"/>
        <v>50</v>
      </c>
      <c r="I282" s="162">
        <v>0</v>
      </c>
      <c r="J282" s="165">
        <v>0</v>
      </c>
      <c r="K282" s="208">
        <f t="shared" si="59"/>
        <v>0</v>
      </c>
      <c r="L282" s="96"/>
      <c r="M282" s="96"/>
      <c r="N282" s="96"/>
      <c r="O282" s="96"/>
      <c r="P282" s="96"/>
      <c r="Q282" s="96"/>
      <c r="R282" s="96"/>
      <c r="S282" s="96"/>
      <c r="T282" s="96"/>
      <c r="U282" s="96"/>
      <c r="V282" s="96"/>
      <c r="W282" s="96"/>
      <c r="X282" s="96"/>
      <c r="Y282" s="96"/>
    </row>
    <row r="283" spans="1:25" s="47" customFormat="1" ht="15" customHeight="1">
      <c r="A283" s="191" t="s">
        <v>404</v>
      </c>
      <c r="B283" s="162">
        <v>28</v>
      </c>
      <c r="C283" s="192">
        <f t="shared" si="55"/>
        <v>53.84615384615385</v>
      </c>
      <c r="D283" s="162">
        <v>24</v>
      </c>
      <c r="E283" s="192">
        <f t="shared" si="56"/>
        <v>46.15384615384615</v>
      </c>
      <c r="F283" s="206">
        <f t="shared" si="57"/>
        <v>52</v>
      </c>
      <c r="G283" s="162">
        <v>17</v>
      </c>
      <c r="H283" s="196">
        <f t="shared" si="58"/>
        <v>32.69230769230769</v>
      </c>
      <c r="I283" s="162">
        <v>2</v>
      </c>
      <c r="J283" s="165">
        <v>0</v>
      </c>
      <c r="K283" s="208">
        <f t="shared" si="59"/>
        <v>2</v>
      </c>
      <c r="L283" s="96"/>
      <c r="M283" s="96"/>
      <c r="N283" s="96"/>
      <c r="O283" s="96"/>
      <c r="P283" s="96"/>
      <c r="Q283" s="96"/>
      <c r="R283" s="96"/>
      <c r="S283" s="96"/>
      <c r="T283" s="96"/>
      <c r="U283" s="96"/>
      <c r="V283" s="96"/>
      <c r="W283" s="96"/>
      <c r="X283" s="96"/>
      <c r="Y283" s="96"/>
    </row>
    <row r="284" spans="1:25" s="57" customFormat="1" ht="29.25" customHeight="1">
      <c r="A284" s="97" t="s">
        <v>102</v>
      </c>
      <c r="B284" s="132">
        <f>SUM(B276:B283)</f>
        <v>586</v>
      </c>
      <c r="C284" s="133">
        <f t="shared" si="55"/>
        <v>53.46715328467153</v>
      </c>
      <c r="D284" s="132">
        <f>SUM(D276:D283)</f>
        <v>510</v>
      </c>
      <c r="E284" s="133">
        <f t="shared" si="56"/>
        <v>46.53284671532847</v>
      </c>
      <c r="F284" s="134">
        <f t="shared" si="57"/>
        <v>1096</v>
      </c>
      <c r="G284" s="132">
        <f t="shared" si="57"/>
        <v>100</v>
      </c>
      <c r="H284" s="135">
        <f t="shared" si="58"/>
        <v>9.124087591240876</v>
      </c>
      <c r="I284" s="132">
        <f>SUM(I276:I283)</f>
        <v>2</v>
      </c>
      <c r="J284" s="132">
        <f>SUM(J276:J283)</f>
        <v>0</v>
      </c>
      <c r="K284" s="137">
        <f t="shared" si="59"/>
        <v>2</v>
      </c>
      <c r="L284" s="51"/>
      <c r="M284" s="51"/>
      <c r="N284" s="51"/>
      <c r="O284" s="51"/>
      <c r="P284" s="51"/>
      <c r="Q284" s="51"/>
      <c r="R284" s="51"/>
      <c r="S284" s="51"/>
      <c r="T284" s="51"/>
      <c r="U284" s="51"/>
      <c r="V284" s="51"/>
      <c r="W284" s="51"/>
      <c r="X284" s="51"/>
      <c r="Y284" s="51"/>
    </row>
    <row r="285" spans="1:25" s="57" customFormat="1" ht="12.75">
      <c r="A285" s="4"/>
      <c r="B285" s="8"/>
      <c r="C285" s="8"/>
      <c r="D285" s="33"/>
      <c r="E285" s="33"/>
      <c r="F285" s="8"/>
      <c r="G285" s="140"/>
      <c r="H285" s="8"/>
      <c r="I285" s="8"/>
      <c r="J285" s="51"/>
      <c r="K285" s="51"/>
      <c r="L285" s="51"/>
      <c r="M285" s="51"/>
      <c r="N285" s="51"/>
      <c r="O285" s="51"/>
      <c r="P285" s="51"/>
      <c r="Q285" s="51"/>
      <c r="R285" s="51"/>
      <c r="S285" s="51"/>
      <c r="T285" s="51"/>
      <c r="U285" s="51"/>
      <c r="V285" s="51"/>
      <c r="W285" s="51"/>
      <c r="X285" s="51"/>
      <c r="Y285" s="51"/>
    </row>
    <row r="286" spans="1:5" s="37" customFormat="1" ht="15" customHeight="1">
      <c r="A286" s="258" t="s">
        <v>457</v>
      </c>
      <c r="E286" s="274"/>
    </row>
    <row r="287" spans="4:5" s="8" customFormat="1" ht="12.75">
      <c r="D287" s="33"/>
      <c r="E287" s="35"/>
    </row>
    <row r="288" spans="1:5" s="8" customFormat="1" ht="12.75">
      <c r="A288" s="4"/>
      <c r="D288" s="33"/>
      <c r="E288" s="35"/>
    </row>
    <row r="289" spans="1:5" s="8" customFormat="1" ht="12.75">
      <c r="A289" s="4"/>
      <c r="D289" s="33"/>
      <c r="E289" s="35"/>
    </row>
    <row r="290" spans="1:5" s="8" customFormat="1" ht="12.75">
      <c r="A290" s="4"/>
      <c r="D290" s="33"/>
      <c r="E290" s="35"/>
    </row>
    <row r="291" spans="1:5" s="8" customFormat="1" ht="12.75">
      <c r="A291" s="4"/>
      <c r="D291" s="33"/>
      <c r="E291" s="35"/>
    </row>
    <row r="292" spans="1:5" s="8" customFormat="1" ht="12.75">
      <c r="A292" s="4"/>
      <c r="D292" s="33"/>
      <c r="E292" s="35"/>
    </row>
    <row r="293" spans="1:5" s="8" customFormat="1" ht="12.75">
      <c r="A293" s="4"/>
      <c r="D293" s="33"/>
      <c r="E293" s="35"/>
    </row>
    <row r="294" spans="1:5" s="8" customFormat="1" ht="12.75">
      <c r="A294" s="4"/>
      <c r="D294" s="33"/>
      <c r="E294" s="35"/>
    </row>
    <row r="295" spans="1:5" s="8" customFormat="1" ht="12.75">
      <c r="A295" s="4"/>
      <c r="D295" s="33"/>
      <c r="E295" s="35"/>
    </row>
    <row r="296" spans="1:5" s="8" customFormat="1" ht="12.75">
      <c r="A296" s="4"/>
      <c r="D296" s="33"/>
      <c r="E296" s="35"/>
    </row>
    <row r="297" spans="1:5" s="8" customFormat="1" ht="12.75">
      <c r="A297" s="4"/>
      <c r="D297" s="33"/>
      <c r="E297" s="35"/>
    </row>
    <row r="298" spans="1:5" s="8" customFormat="1" ht="12.75">
      <c r="A298" s="4"/>
      <c r="D298" s="33"/>
      <c r="E298" s="35"/>
    </row>
    <row r="299" spans="1:5" s="8" customFormat="1" ht="12.75">
      <c r="A299" s="4"/>
      <c r="D299" s="33"/>
      <c r="E299" s="35"/>
    </row>
    <row r="300" spans="1:5" s="8" customFormat="1" ht="12.75">
      <c r="A300" s="4"/>
      <c r="D300" s="33"/>
      <c r="E300" s="35"/>
    </row>
    <row r="301" spans="1:5" s="8" customFormat="1" ht="12.75">
      <c r="A301" s="4"/>
      <c r="D301" s="33"/>
      <c r="E301" s="35"/>
    </row>
    <row r="302" spans="1:5" s="8" customFormat="1" ht="12.75">
      <c r="A302" s="4"/>
      <c r="D302" s="33"/>
      <c r="E302" s="35"/>
    </row>
    <row r="303" spans="1:5" s="8" customFormat="1" ht="12.75">
      <c r="A303" s="4"/>
      <c r="D303" s="33"/>
      <c r="E303" s="35"/>
    </row>
    <row r="304" spans="1:5" s="8" customFormat="1" ht="12.75">
      <c r="A304" s="4"/>
      <c r="D304" s="33"/>
      <c r="E304" s="35"/>
    </row>
    <row r="305" spans="1:5" s="8" customFormat="1" ht="12.75">
      <c r="A305" s="4"/>
      <c r="D305" s="33"/>
      <c r="E305" s="35"/>
    </row>
    <row r="306" spans="1:5" s="8" customFormat="1" ht="12.75">
      <c r="A306" s="4"/>
      <c r="D306" s="33"/>
      <c r="E306" s="35"/>
    </row>
    <row r="307" spans="1:5" s="8" customFormat="1" ht="12.75">
      <c r="A307" s="4"/>
      <c r="D307" s="33"/>
      <c r="E307" s="35"/>
    </row>
    <row r="308" spans="1:5" s="8" customFormat="1" ht="12.75">
      <c r="A308" s="4"/>
      <c r="D308" s="33"/>
      <c r="E308" s="35"/>
    </row>
    <row r="309" spans="1:5" s="8" customFormat="1" ht="12.75">
      <c r="A309" s="4"/>
      <c r="D309" s="33"/>
      <c r="E309" s="35"/>
    </row>
    <row r="310" spans="1:5" s="8" customFormat="1" ht="12.75">
      <c r="A310" s="4"/>
      <c r="D310" s="33"/>
      <c r="E310" s="35"/>
    </row>
    <row r="311" spans="1:5" s="8" customFormat="1" ht="12.75">
      <c r="A311" s="4"/>
      <c r="D311" s="33"/>
      <c r="E311" s="35"/>
    </row>
    <row r="312" spans="1:5" s="8" customFormat="1" ht="12.75">
      <c r="A312" s="4"/>
      <c r="D312" s="33"/>
      <c r="E312" s="35"/>
    </row>
    <row r="313" spans="1:5" s="8" customFormat="1" ht="12.75">
      <c r="A313" s="4"/>
      <c r="D313" s="33"/>
      <c r="E313" s="35"/>
    </row>
    <row r="314" spans="1:5" s="8" customFormat="1" ht="12.75">
      <c r="A314" s="4"/>
      <c r="D314" s="33"/>
      <c r="E314" s="35"/>
    </row>
    <row r="315" spans="1:5" s="8" customFormat="1" ht="12.75">
      <c r="A315" s="4"/>
      <c r="D315" s="33"/>
      <c r="E315" s="35"/>
    </row>
    <row r="316" spans="1:5" s="8" customFormat="1" ht="12.75">
      <c r="A316" s="4"/>
      <c r="D316" s="33"/>
      <c r="E316" s="35"/>
    </row>
    <row r="317" spans="1:5" s="8" customFormat="1" ht="12.75">
      <c r="A317" s="4"/>
      <c r="D317" s="33"/>
      <c r="E317" s="35"/>
    </row>
    <row r="318" spans="1:5" s="8" customFormat="1" ht="12.75">
      <c r="A318" s="4"/>
      <c r="D318" s="33"/>
      <c r="E318" s="35"/>
    </row>
    <row r="319" spans="1:5" s="8" customFormat="1" ht="12.75">
      <c r="A319" s="4"/>
      <c r="D319" s="33"/>
      <c r="E319" s="35"/>
    </row>
    <row r="320" spans="1:5" s="8" customFormat="1" ht="12.75">
      <c r="A320" s="4"/>
      <c r="D320" s="33"/>
      <c r="E320" s="35"/>
    </row>
    <row r="321" spans="1:5" s="8" customFormat="1" ht="12.75">
      <c r="A321" s="4"/>
      <c r="D321" s="33"/>
      <c r="E321" s="35"/>
    </row>
    <row r="322" spans="1:5" s="8" customFormat="1" ht="12.75">
      <c r="A322" s="4"/>
      <c r="D322" s="33"/>
      <c r="E322" s="35"/>
    </row>
    <row r="323" spans="1:5" s="8" customFormat="1" ht="12.75">
      <c r="A323" s="4"/>
      <c r="D323" s="33"/>
      <c r="E323" s="35"/>
    </row>
    <row r="324" spans="1:5" s="8" customFormat="1" ht="12.75">
      <c r="A324" s="4"/>
      <c r="D324" s="33"/>
      <c r="E324" s="35"/>
    </row>
    <row r="325" spans="1:5" s="8" customFormat="1" ht="12.75">
      <c r="A325" s="4"/>
      <c r="D325" s="33"/>
      <c r="E325" s="35"/>
    </row>
    <row r="326" spans="1:5" s="8" customFormat="1" ht="12.75">
      <c r="A326" s="4"/>
      <c r="D326" s="33"/>
      <c r="E326" s="35"/>
    </row>
    <row r="327" spans="1:5" s="8" customFormat="1" ht="12.75">
      <c r="A327" s="4"/>
      <c r="D327" s="33"/>
      <c r="E327" s="35"/>
    </row>
    <row r="328" spans="1:5" s="8" customFormat="1" ht="12.75">
      <c r="A328" s="4"/>
      <c r="D328" s="33"/>
      <c r="E328" s="35"/>
    </row>
    <row r="329" spans="1:5" s="8" customFormat="1" ht="12.75">
      <c r="A329" s="4"/>
      <c r="D329" s="33"/>
      <c r="E329" s="35"/>
    </row>
    <row r="330" spans="1:5" s="8" customFormat="1" ht="12.75">
      <c r="A330" s="4"/>
      <c r="D330" s="33"/>
      <c r="E330" s="35"/>
    </row>
    <row r="331" spans="1:5" s="8" customFormat="1" ht="12.75">
      <c r="A331" s="4"/>
      <c r="D331" s="33"/>
      <c r="E331" s="35"/>
    </row>
    <row r="332" spans="1:5" s="8" customFormat="1" ht="12.75">
      <c r="A332" s="4"/>
      <c r="D332" s="33"/>
      <c r="E332" s="35"/>
    </row>
    <row r="333" spans="1:5" s="8" customFormat="1" ht="12.75">
      <c r="A333" s="4"/>
      <c r="D333" s="33"/>
      <c r="E333" s="35"/>
    </row>
    <row r="334" spans="1:5" s="8" customFormat="1" ht="12.75">
      <c r="A334" s="4"/>
      <c r="D334" s="33"/>
      <c r="E334" s="35"/>
    </row>
    <row r="335" spans="1:5" s="8" customFormat="1" ht="12.75">
      <c r="A335" s="4"/>
      <c r="D335" s="33"/>
      <c r="E335" s="35"/>
    </row>
    <row r="336" spans="1:5" s="8" customFormat="1" ht="12.75">
      <c r="A336" s="4"/>
      <c r="D336" s="33"/>
      <c r="E336" s="35"/>
    </row>
    <row r="337" spans="1:5" s="8" customFormat="1" ht="12.75">
      <c r="A337" s="4"/>
      <c r="D337" s="33"/>
      <c r="E337" s="35"/>
    </row>
    <row r="338" spans="1:5" s="8" customFormat="1" ht="12.75">
      <c r="A338" s="4"/>
      <c r="D338" s="33"/>
      <c r="E338" s="35"/>
    </row>
    <row r="339" spans="1:5" s="8" customFormat="1" ht="12.75">
      <c r="A339" s="4"/>
      <c r="D339" s="33"/>
      <c r="E339" s="35"/>
    </row>
    <row r="340" spans="1:5" s="8" customFormat="1" ht="12.75">
      <c r="A340" s="4"/>
      <c r="D340" s="33"/>
      <c r="E340" s="35"/>
    </row>
    <row r="341" spans="1:5" s="8" customFormat="1" ht="12.75">
      <c r="A341" s="4"/>
      <c r="D341" s="33"/>
      <c r="E341" s="35"/>
    </row>
    <row r="342" spans="1:5" s="8" customFormat="1" ht="12.75">
      <c r="A342" s="4"/>
      <c r="D342" s="33"/>
      <c r="E342" s="35"/>
    </row>
    <row r="343" spans="1:5" s="8" customFormat="1" ht="12.75">
      <c r="A343" s="4"/>
      <c r="D343" s="33"/>
      <c r="E343" s="35"/>
    </row>
    <row r="344" spans="1:5" s="8" customFormat="1" ht="12.75">
      <c r="A344" s="4"/>
      <c r="D344" s="33"/>
      <c r="E344" s="35"/>
    </row>
    <row r="345" spans="1:5" s="8" customFormat="1" ht="12.75">
      <c r="A345" s="4"/>
      <c r="D345" s="33"/>
      <c r="E345" s="35"/>
    </row>
    <row r="346" spans="1:5" s="8" customFormat="1" ht="12.75">
      <c r="A346" s="4"/>
      <c r="D346" s="33"/>
      <c r="E346" s="35"/>
    </row>
    <row r="347" spans="1:5" s="8" customFormat="1" ht="12.75">
      <c r="A347" s="4"/>
      <c r="D347" s="33"/>
      <c r="E347" s="35"/>
    </row>
    <row r="348" spans="1:5" s="8" customFormat="1" ht="12.75">
      <c r="A348" s="4"/>
      <c r="D348" s="33"/>
      <c r="E348" s="35"/>
    </row>
    <row r="349" spans="1:5" s="8" customFormat="1" ht="12.75">
      <c r="A349" s="4"/>
      <c r="D349" s="33"/>
      <c r="E349" s="35"/>
    </row>
    <row r="350" spans="1:5" s="8" customFormat="1" ht="12.75">
      <c r="A350" s="4"/>
      <c r="D350" s="33"/>
      <c r="E350" s="35"/>
    </row>
    <row r="351" spans="1:5" s="8" customFormat="1" ht="12.75">
      <c r="A351" s="4"/>
      <c r="C351" s="130"/>
      <c r="D351" s="33"/>
      <c r="E351" s="35"/>
    </row>
    <row r="352" spans="1:5" s="8" customFormat="1" ht="12.75">
      <c r="A352" s="4"/>
      <c r="C352" s="130"/>
      <c r="D352" s="33"/>
      <c r="E352" s="35"/>
    </row>
    <row r="353" spans="1:5" s="8" customFormat="1" ht="12.75">
      <c r="A353" s="4"/>
      <c r="C353" s="130"/>
      <c r="D353" s="33"/>
      <c r="E353" s="35"/>
    </row>
    <row r="354" spans="1:5" s="8" customFormat="1" ht="12.75">
      <c r="A354" s="4"/>
      <c r="C354" s="130"/>
      <c r="D354" s="33"/>
      <c r="E354" s="35"/>
    </row>
    <row r="355" spans="1:5" s="8" customFormat="1" ht="12.75">
      <c r="A355" s="4"/>
      <c r="C355" s="130"/>
      <c r="D355" s="33"/>
      <c r="E355" s="35"/>
    </row>
    <row r="356" spans="1:5" s="8" customFormat="1" ht="12.75">
      <c r="A356" s="4"/>
      <c r="C356" s="130"/>
      <c r="D356" s="33"/>
      <c r="E356" s="35"/>
    </row>
    <row r="357" spans="1:5" s="8" customFormat="1" ht="12.75">
      <c r="A357" s="4"/>
      <c r="C357" s="130"/>
      <c r="D357" s="33"/>
      <c r="E357" s="35"/>
    </row>
    <row r="358" spans="1:5" s="8" customFormat="1" ht="12.75">
      <c r="A358" s="4"/>
      <c r="C358" s="130"/>
      <c r="D358" s="33"/>
      <c r="E358" s="35"/>
    </row>
    <row r="359" spans="1:5" s="8" customFormat="1" ht="12.75">
      <c r="A359" s="4"/>
      <c r="C359" s="130"/>
      <c r="D359" s="33"/>
      <c r="E359" s="35"/>
    </row>
    <row r="360" spans="1:5" s="8" customFormat="1" ht="12.75">
      <c r="A360" s="4"/>
      <c r="C360" s="130"/>
      <c r="D360" s="33"/>
      <c r="E360" s="35"/>
    </row>
    <row r="361" spans="1:5" s="8" customFormat="1" ht="12.75">
      <c r="A361" s="4"/>
      <c r="C361" s="130"/>
      <c r="D361" s="33"/>
      <c r="E361" s="35"/>
    </row>
    <row r="362" spans="1:5" s="8" customFormat="1" ht="12.75">
      <c r="A362" s="4"/>
      <c r="C362" s="130"/>
      <c r="D362" s="33"/>
      <c r="E362" s="35"/>
    </row>
    <row r="363" spans="1:5" s="8" customFormat="1" ht="12.75">
      <c r="A363" s="4"/>
      <c r="C363" s="130"/>
      <c r="D363" s="33"/>
      <c r="E363" s="35"/>
    </row>
    <row r="364" spans="1:5" s="8" customFormat="1" ht="12.75">
      <c r="A364" s="4"/>
      <c r="C364" s="130"/>
      <c r="D364" s="33"/>
      <c r="E364" s="35"/>
    </row>
    <row r="365" spans="1:5" s="8" customFormat="1" ht="12.75">
      <c r="A365" s="4"/>
      <c r="C365" s="130"/>
      <c r="D365" s="33"/>
      <c r="E365" s="35"/>
    </row>
    <row r="366" spans="1:5" s="8" customFormat="1" ht="12.75">
      <c r="A366" s="4"/>
      <c r="C366" s="130"/>
      <c r="D366" s="33"/>
      <c r="E366" s="35"/>
    </row>
    <row r="367" spans="1:5" s="8" customFormat="1" ht="12.75">
      <c r="A367" s="4"/>
      <c r="C367" s="130"/>
      <c r="D367" s="33"/>
      <c r="E367" s="35"/>
    </row>
    <row r="368" spans="1:5" s="8" customFormat="1" ht="12.75">
      <c r="A368" s="4"/>
      <c r="C368" s="130"/>
      <c r="D368" s="33"/>
      <c r="E368" s="35"/>
    </row>
    <row r="369" spans="1:5" s="8" customFormat="1" ht="12.75">
      <c r="A369" s="4"/>
      <c r="C369" s="130"/>
      <c r="D369" s="33"/>
      <c r="E369" s="35"/>
    </row>
    <row r="370" spans="1:5" s="8" customFormat="1" ht="12.75">
      <c r="A370" s="4"/>
      <c r="C370" s="130"/>
      <c r="D370" s="33"/>
      <c r="E370" s="35"/>
    </row>
    <row r="371" spans="1:5" s="8" customFormat="1" ht="12.75">
      <c r="A371" s="4"/>
      <c r="C371" s="130"/>
      <c r="D371" s="33"/>
      <c r="E371" s="35"/>
    </row>
    <row r="372" spans="1:5" s="8" customFormat="1" ht="12.75">
      <c r="A372" s="4"/>
      <c r="C372" s="130"/>
      <c r="D372" s="33"/>
      <c r="E372" s="35"/>
    </row>
    <row r="373" spans="1:5" s="8" customFormat="1" ht="12.75">
      <c r="A373" s="4"/>
      <c r="C373" s="130"/>
      <c r="D373" s="33"/>
      <c r="E373" s="35"/>
    </row>
    <row r="374" spans="1:5" s="8" customFormat="1" ht="12.75">
      <c r="A374" s="4"/>
      <c r="C374" s="130"/>
      <c r="D374" s="33"/>
      <c r="E374" s="35"/>
    </row>
    <row r="375" spans="1:5" s="8" customFormat="1" ht="12.75">
      <c r="A375" s="4"/>
      <c r="C375" s="130"/>
      <c r="D375" s="33"/>
      <c r="E375" s="35"/>
    </row>
    <row r="376" spans="1:5" s="8" customFormat="1" ht="12.75">
      <c r="A376" s="4"/>
      <c r="C376" s="130"/>
      <c r="D376" s="33"/>
      <c r="E376" s="35"/>
    </row>
    <row r="377" spans="1:5" s="8" customFormat="1" ht="12.75">
      <c r="A377" s="4"/>
      <c r="C377" s="130"/>
      <c r="D377" s="33"/>
      <c r="E377" s="35"/>
    </row>
    <row r="378" spans="1:5" s="8" customFormat="1" ht="12.75">
      <c r="A378" s="4"/>
      <c r="C378" s="130"/>
      <c r="D378" s="33"/>
      <c r="E378" s="35"/>
    </row>
    <row r="379" spans="1:5" s="8" customFormat="1" ht="12.75">
      <c r="A379" s="4"/>
      <c r="C379" s="130"/>
      <c r="D379" s="33"/>
      <c r="E379" s="35"/>
    </row>
    <row r="380" spans="1:5" s="8" customFormat="1" ht="12.75">
      <c r="A380" s="4"/>
      <c r="C380" s="130"/>
      <c r="D380" s="33"/>
      <c r="E380" s="35"/>
    </row>
    <row r="381" spans="1:5" s="8" customFormat="1" ht="12.75">
      <c r="A381" s="4"/>
      <c r="C381" s="130"/>
      <c r="D381" s="33"/>
      <c r="E381" s="35"/>
    </row>
    <row r="382" spans="1:5" s="8" customFormat="1" ht="12.75">
      <c r="A382" s="4"/>
      <c r="C382" s="130"/>
      <c r="D382" s="33"/>
      <c r="E382" s="35"/>
    </row>
    <row r="383" spans="1:5" s="8" customFormat="1" ht="12.75">
      <c r="A383" s="4"/>
      <c r="C383" s="130"/>
      <c r="D383" s="33"/>
      <c r="E383" s="35"/>
    </row>
    <row r="384" spans="1:5" s="8" customFormat="1" ht="12.75">
      <c r="A384" s="4"/>
      <c r="C384" s="130"/>
      <c r="D384" s="33"/>
      <c r="E384" s="35"/>
    </row>
    <row r="385" spans="1:5" s="8" customFormat="1" ht="12.75">
      <c r="A385" s="4"/>
      <c r="C385" s="130"/>
      <c r="D385" s="33"/>
      <c r="E385" s="35"/>
    </row>
    <row r="386" spans="1:5" s="8" customFormat="1" ht="12.75">
      <c r="A386" s="4"/>
      <c r="C386" s="130"/>
      <c r="D386" s="33"/>
      <c r="E386" s="35"/>
    </row>
    <row r="387" spans="1:5" s="8" customFormat="1" ht="12.75">
      <c r="A387" s="4"/>
      <c r="C387" s="130"/>
      <c r="D387" s="33"/>
      <c r="E387" s="35"/>
    </row>
    <row r="388" spans="1:5" s="8" customFormat="1" ht="12.75">
      <c r="A388" s="4"/>
      <c r="C388" s="130"/>
      <c r="D388" s="33"/>
      <c r="E388" s="35"/>
    </row>
    <row r="389" spans="1:5" s="8" customFormat="1" ht="12.75">
      <c r="A389" s="4"/>
      <c r="C389" s="130"/>
      <c r="D389" s="33"/>
      <c r="E389" s="35"/>
    </row>
    <row r="390" spans="1:5" s="8" customFormat="1" ht="12.75">
      <c r="A390" s="4"/>
      <c r="C390" s="130"/>
      <c r="D390" s="33"/>
      <c r="E390" s="35"/>
    </row>
    <row r="391" spans="1:5" s="8" customFormat="1" ht="12.75">
      <c r="A391" s="4"/>
      <c r="C391" s="130"/>
      <c r="D391" s="33"/>
      <c r="E391" s="35"/>
    </row>
    <row r="392" spans="1:5" s="8" customFormat="1" ht="12.75">
      <c r="A392" s="4"/>
      <c r="C392" s="130"/>
      <c r="D392" s="33"/>
      <c r="E392" s="35"/>
    </row>
    <row r="393" spans="1:5" s="8" customFormat="1" ht="12.75">
      <c r="A393" s="4"/>
      <c r="C393" s="130"/>
      <c r="D393" s="33"/>
      <c r="E393" s="35"/>
    </row>
    <row r="394" spans="1:5" s="8" customFormat="1" ht="12.75">
      <c r="A394" s="4"/>
      <c r="C394" s="130"/>
      <c r="D394" s="33"/>
      <c r="E394" s="35"/>
    </row>
    <row r="395" spans="1:5" s="8" customFormat="1" ht="12.75">
      <c r="A395" s="4"/>
      <c r="C395" s="130"/>
      <c r="D395" s="33"/>
      <c r="E395" s="35"/>
    </row>
    <row r="396" spans="1:5" s="8" customFormat="1" ht="12.75">
      <c r="A396" s="4"/>
      <c r="C396" s="130"/>
      <c r="D396" s="33"/>
      <c r="E396" s="35"/>
    </row>
    <row r="397" spans="1:5" s="8" customFormat="1" ht="12.75">
      <c r="A397" s="4"/>
      <c r="C397" s="130"/>
      <c r="D397" s="33"/>
      <c r="E397" s="35"/>
    </row>
    <row r="398" spans="1:5" s="8" customFormat="1" ht="12.75">
      <c r="A398" s="4"/>
      <c r="C398" s="130"/>
      <c r="D398" s="33"/>
      <c r="E398" s="35"/>
    </row>
    <row r="399" spans="1:5" s="8" customFormat="1" ht="12.75">
      <c r="A399" s="4"/>
      <c r="C399" s="130"/>
      <c r="D399" s="33"/>
      <c r="E399" s="35"/>
    </row>
    <row r="400" spans="1:5" s="8" customFormat="1" ht="12.75">
      <c r="A400" s="4"/>
      <c r="C400" s="130"/>
      <c r="D400" s="33"/>
      <c r="E400" s="35"/>
    </row>
    <row r="401" spans="1:5" s="8" customFormat="1" ht="12.75">
      <c r="A401" s="4"/>
      <c r="C401" s="130"/>
      <c r="D401" s="33"/>
      <c r="E401" s="35"/>
    </row>
    <row r="402" spans="1:5" s="8" customFormat="1" ht="12.75">
      <c r="A402" s="4"/>
      <c r="C402" s="130"/>
      <c r="D402" s="33"/>
      <c r="E402" s="35"/>
    </row>
    <row r="403" spans="1:5" s="8" customFormat="1" ht="12.75">
      <c r="A403" s="4"/>
      <c r="C403" s="130"/>
      <c r="D403" s="33"/>
      <c r="E403" s="35"/>
    </row>
    <row r="404" spans="1:5" s="8" customFormat="1" ht="12.75">
      <c r="A404" s="4"/>
      <c r="C404" s="130"/>
      <c r="D404" s="33"/>
      <c r="E404" s="35"/>
    </row>
    <row r="405" spans="1:5" s="8" customFormat="1" ht="12.75">
      <c r="A405" s="4"/>
      <c r="C405" s="130"/>
      <c r="D405" s="33"/>
      <c r="E405" s="35"/>
    </row>
    <row r="406" spans="1:5" s="8" customFormat="1" ht="12.75">
      <c r="A406" s="4"/>
      <c r="C406" s="130"/>
      <c r="D406" s="33"/>
      <c r="E406" s="35"/>
    </row>
    <row r="407" spans="1:5" s="8" customFormat="1" ht="12.75">
      <c r="A407" s="4"/>
      <c r="C407" s="130"/>
      <c r="D407" s="33"/>
      <c r="E407" s="35"/>
    </row>
    <row r="408" spans="1:5" s="8" customFormat="1" ht="12.75">
      <c r="A408" s="4"/>
      <c r="C408" s="130"/>
      <c r="D408" s="33"/>
      <c r="E408" s="35"/>
    </row>
    <row r="409" spans="1:5" s="8" customFormat="1" ht="12.75">
      <c r="A409" s="4"/>
      <c r="C409" s="130"/>
      <c r="D409" s="33"/>
      <c r="E409" s="35"/>
    </row>
    <row r="410" spans="1:5" s="8" customFormat="1" ht="12.75">
      <c r="A410" s="4"/>
      <c r="C410" s="130"/>
      <c r="D410" s="33"/>
      <c r="E410" s="35"/>
    </row>
    <row r="411" spans="1:5" s="8" customFormat="1" ht="12.75">
      <c r="A411" s="4"/>
      <c r="C411" s="130"/>
      <c r="D411" s="33"/>
      <c r="E411" s="35"/>
    </row>
    <row r="412" spans="1:5" s="8" customFormat="1" ht="12.75">
      <c r="A412" s="4"/>
      <c r="C412" s="130"/>
      <c r="D412" s="33"/>
      <c r="E412" s="35"/>
    </row>
    <row r="413" spans="1:5" s="8" customFormat="1" ht="12.75">
      <c r="A413" s="4"/>
      <c r="C413" s="130"/>
      <c r="D413" s="33"/>
      <c r="E413" s="35"/>
    </row>
    <row r="414" spans="1:5" s="8" customFormat="1" ht="12.75">
      <c r="A414" s="4"/>
      <c r="C414" s="130"/>
      <c r="D414" s="33"/>
      <c r="E414" s="35"/>
    </row>
    <row r="415" spans="1:5" s="8" customFormat="1" ht="12.75">
      <c r="A415" s="4"/>
      <c r="C415" s="130"/>
      <c r="D415" s="33"/>
      <c r="E415" s="35"/>
    </row>
    <row r="416" spans="1:5" s="8" customFormat="1" ht="12.75">
      <c r="A416" s="4"/>
      <c r="C416" s="130"/>
      <c r="D416" s="33"/>
      <c r="E416" s="35"/>
    </row>
    <row r="417" spans="1:5" s="8" customFormat="1" ht="12.75">
      <c r="A417" s="4"/>
      <c r="C417" s="130"/>
      <c r="D417" s="33"/>
      <c r="E417" s="35"/>
    </row>
    <row r="418" spans="1:5" s="8" customFormat="1" ht="12.75">
      <c r="A418" s="4"/>
      <c r="C418" s="130"/>
      <c r="D418" s="33"/>
      <c r="E418" s="35"/>
    </row>
    <row r="419" spans="1:5" s="8" customFormat="1" ht="12.75">
      <c r="A419" s="4"/>
      <c r="C419" s="130"/>
      <c r="D419" s="33"/>
      <c r="E419" s="35"/>
    </row>
    <row r="420" spans="1:5" s="8" customFormat="1" ht="12.75">
      <c r="A420" s="4"/>
      <c r="C420" s="130"/>
      <c r="D420" s="33"/>
      <c r="E420" s="35"/>
    </row>
    <row r="421" spans="1:5" s="8" customFormat="1" ht="12.75">
      <c r="A421" s="4"/>
      <c r="C421" s="130"/>
      <c r="D421" s="33"/>
      <c r="E421" s="35"/>
    </row>
    <row r="422" spans="1:5" s="8" customFormat="1" ht="12.75">
      <c r="A422" s="4"/>
      <c r="C422" s="130"/>
      <c r="D422" s="33"/>
      <c r="E422" s="35"/>
    </row>
    <row r="423" spans="1:5" s="8" customFormat="1" ht="12.75">
      <c r="A423" s="4"/>
      <c r="C423" s="130"/>
      <c r="D423" s="33"/>
      <c r="E423" s="35"/>
    </row>
    <row r="424" spans="1:5" s="8" customFormat="1" ht="12.75">
      <c r="A424" s="4"/>
      <c r="C424" s="130"/>
      <c r="D424" s="33"/>
      <c r="E424" s="35"/>
    </row>
    <row r="425" spans="1:5" s="8" customFormat="1" ht="12.75">
      <c r="A425" s="4"/>
      <c r="C425" s="130"/>
      <c r="D425" s="33"/>
      <c r="E425" s="35"/>
    </row>
    <row r="426" spans="1:5" s="8" customFormat="1" ht="12.75">
      <c r="A426" s="4"/>
      <c r="C426" s="130"/>
      <c r="D426" s="33"/>
      <c r="E426" s="35"/>
    </row>
    <row r="427" spans="1:5" s="8" customFormat="1" ht="12.75">
      <c r="A427" s="4"/>
      <c r="C427" s="130"/>
      <c r="D427" s="33"/>
      <c r="E427" s="35"/>
    </row>
    <row r="428" spans="1:5" s="8" customFormat="1" ht="12.75">
      <c r="A428" s="4"/>
      <c r="C428" s="130"/>
      <c r="D428" s="33"/>
      <c r="E428" s="35"/>
    </row>
    <row r="429" spans="1:5" s="8" customFormat="1" ht="12.75">
      <c r="A429" s="4"/>
      <c r="C429" s="130"/>
      <c r="D429" s="33"/>
      <c r="E429" s="35"/>
    </row>
    <row r="430" spans="1:5" s="8" customFormat="1" ht="12.75">
      <c r="A430" s="4"/>
      <c r="C430" s="130"/>
      <c r="D430" s="33"/>
      <c r="E430" s="35"/>
    </row>
    <row r="431" spans="1:5" s="8" customFormat="1" ht="12.75">
      <c r="A431" s="4"/>
      <c r="C431" s="130"/>
      <c r="D431" s="33"/>
      <c r="E431" s="35"/>
    </row>
    <row r="432" spans="1:5" s="8" customFormat="1" ht="12.75">
      <c r="A432" s="4"/>
      <c r="C432" s="130"/>
      <c r="D432" s="33"/>
      <c r="E432" s="35"/>
    </row>
    <row r="433" spans="1:5" s="8" customFormat="1" ht="12.75">
      <c r="A433" s="4"/>
      <c r="C433" s="130"/>
      <c r="D433" s="33"/>
      <c r="E433" s="35"/>
    </row>
    <row r="434" spans="1:5" s="8" customFormat="1" ht="12.75">
      <c r="A434" s="4"/>
      <c r="C434" s="130"/>
      <c r="D434" s="33"/>
      <c r="E434" s="35"/>
    </row>
    <row r="435" spans="1:5" s="8" customFormat="1" ht="12.75">
      <c r="A435" s="4"/>
      <c r="C435" s="130"/>
      <c r="D435" s="33"/>
      <c r="E435" s="35"/>
    </row>
    <row r="436" spans="1:5" s="8" customFormat="1" ht="12.75">
      <c r="A436" s="4"/>
      <c r="C436" s="130"/>
      <c r="D436" s="33"/>
      <c r="E436" s="35"/>
    </row>
    <row r="437" spans="1:5" s="8" customFormat="1" ht="12.75">
      <c r="A437" s="4"/>
      <c r="C437" s="130"/>
      <c r="D437" s="33"/>
      <c r="E437" s="35"/>
    </row>
    <row r="438" spans="1:5" s="8" customFormat="1" ht="12.75">
      <c r="A438" s="4"/>
      <c r="C438" s="130"/>
      <c r="D438" s="33"/>
      <c r="E438" s="35"/>
    </row>
    <row r="439" spans="1:5" s="8" customFormat="1" ht="12.75">
      <c r="A439" s="4"/>
      <c r="C439" s="130"/>
      <c r="D439" s="33"/>
      <c r="E439" s="35"/>
    </row>
    <row r="440" spans="1:5" s="8" customFormat="1" ht="12.75">
      <c r="A440" s="4"/>
      <c r="C440" s="130"/>
      <c r="D440" s="33"/>
      <c r="E440" s="35"/>
    </row>
    <row r="441" spans="1:5" s="8" customFormat="1" ht="12.75">
      <c r="A441" s="4"/>
      <c r="C441" s="130"/>
      <c r="D441" s="33"/>
      <c r="E441" s="35"/>
    </row>
    <row r="442" spans="1:5" s="8" customFormat="1" ht="12.75">
      <c r="A442" s="4"/>
      <c r="C442" s="130"/>
      <c r="D442" s="33"/>
      <c r="E442" s="35"/>
    </row>
    <row r="443" spans="1:5" s="8" customFormat="1" ht="12.75">
      <c r="A443" s="4"/>
      <c r="C443" s="130"/>
      <c r="D443" s="33"/>
      <c r="E443" s="35"/>
    </row>
    <row r="444" spans="1:5" s="8" customFormat="1" ht="12.75">
      <c r="A444" s="4"/>
      <c r="C444" s="130"/>
      <c r="D444" s="33"/>
      <c r="E444" s="35"/>
    </row>
    <row r="445" spans="1:5" s="8" customFormat="1" ht="12.75">
      <c r="A445" s="4"/>
      <c r="C445" s="130"/>
      <c r="D445" s="33"/>
      <c r="E445" s="35"/>
    </row>
    <row r="446" spans="1:5" s="8" customFormat="1" ht="12.75">
      <c r="A446" s="4"/>
      <c r="C446" s="130"/>
      <c r="D446" s="33"/>
      <c r="E446" s="35"/>
    </row>
    <row r="447" spans="1:5" s="8" customFormat="1" ht="12.75">
      <c r="A447" s="4"/>
      <c r="C447" s="130"/>
      <c r="D447" s="33"/>
      <c r="E447" s="35"/>
    </row>
    <row r="448" spans="1:5" s="8" customFormat="1" ht="12.75">
      <c r="A448" s="4"/>
      <c r="C448" s="130"/>
      <c r="D448" s="33"/>
      <c r="E448" s="35"/>
    </row>
    <row r="449" spans="1:5" s="8" customFormat="1" ht="12.75">
      <c r="A449" s="4"/>
      <c r="C449" s="130"/>
      <c r="D449" s="33"/>
      <c r="E449" s="35"/>
    </row>
    <row r="450" spans="1:5" s="8" customFormat="1" ht="12.75">
      <c r="A450" s="4"/>
      <c r="C450" s="130"/>
      <c r="D450" s="33"/>
      <c r="E450" s="35"/>
    </row>
    <row r="451" spans="1:5" s="8" customFormat="1" ht="12.75">
      <c r="A451" s="4"/>
      <c r="C451" s="130"/>
      <c r="D451" s="33"/>
      <c r="E451" s="35"/>
    </row>
    <row r="452" spans="1:5" s="8" customFormat="1" ht="12.75">
      <c r="A452" s="4"/>
      <c r="C452" s="130"/>
      <c r="D452" s="33"/>
      <c r="E452" s="35"/>
    </row>
    <row r="453" spans="1:5" s="8" customFormat="1" ht="12.75">
      <c r="A453" s="4"/>
      <c r="C453" s="130"/>
      <c r="D453" s="33"/>
      <c r="E453" s="35"/>
    </row>
    <row r="454" spans="1:5" s="8" customFormat="1" ht="12.75">
      <c r="A454" s="4"/>
      <c r="C454" s="130"/>
      <c r="D454" s="33"/>
      <c r="E454" s="35"/>
    </row>
    <row r="455" spans="1:5" s="8" customFormat="1" ht="12.75">
      <c r="A455" s="4"/>
      <c r="C455" s="130"/>
      <c r="D455" s="33"/>
      <c r="E455" s="35"/>
    </row>
    <row r="456" spans="1:5" s="8" customFormat="1" ht="12.75">
      <c r="A456" s="4"/>
      <c r="C456" s="130"/>
      <c r="D456" s="33"/>
      <c r="E456" s="35"/>
    </row>
    <row r="457" spans="1:5" s="8" customFormat="1" ht="12.75">
      <c r="A457" s="4"/>
      <c r="C457" s="130"/>
      <c r="D457" s="33"/>
      <c r="E457" s="35"/>
    </row>
    <row r="458" spans="1:5" s="8" customFormat="1" ht="12.75">
      <c r="A458" s="4"/>
      <c r="C458" s="130"/>
      <c r="D458" s="33"/>
      <c r="E458" s="35"/>
    </row>
    <row r="459" spans="1:5" s="8" customFormat="1" ht="12.75">
      <c r="A459" s="4"/>
      <c r="C459" s="130"/>
      <c r="D459" s="33"/>
      <c r="E459" s="35"/>
    </row>
    <row r="460" spans="1:5" s="8" customFormat="1" ht="12.75">
      <c r="A460" s="4"/>
      <c r="C460" s="130"/>
      <c r="D460" s="33"/>
      <c r="E460" s="35"/>
    </row>
    <row r="461" spans="1:5" s="8" customFormat="1" ht="12.75">
      <c r="A461" s="4"/>
      <c r="C461" s="130"/>
      <c r="D461" s="33"/>
      <c r="E461" s="35"/>
    </row>
    <row r="462" spans="1:5" s="8" customFormat="1" ht="12.75">
      <c r="A462" s="4"/>
      <c r="C462" s="130"/>
      <c r="D462" s="33"/>
      <c r="E462" s="35"/>
    </row>
    <row r="463" spans="1:5" s="8" customFormat="1" ht="12.75">
      <c r="A463" s="4"/>
      <c r="C463" s="130"/>
      <c r="D463" s="33"/>
      <c r="E463" s="35"/>
    </row>
    <row r="464" spans="1:5" s="8" customFormat="1" ht="12.75">
      <c r="A464" s="4"/>
      <c r="C464" s="130"/>
      <c r="D464" s="33"/>
      <c r="E464" s="35"/>
    </row>
    <row r="465" spans="1:5" s="8" customFormat="1" ht="12.75">
      <c r="A465" s="4"/>
      <c r="C465" s="130"/>
      <c r="D465" s="33"/>
      <c r="E465" s="35"/>
    </row>
    <row r="466" spans="1:5" s="8" customFormat="1" ht="12.75">
      <c r="A466" s="4"/>
      <c r="C466" s="130"/>
      <c r="D466" s="33"/>
      <c r="E466" s="35"/>
    </row>
    <row r="467" spans="1:5" s="8" customFormat="1" ht="12.75">
      <c r="A467" s="4"/>
      <c r="C467" s="130"/>
      <c r="D467" s="33"/>
      <c r="E467" s="35"/>
    </row>
    <row r="468" spans="1:5" s="8" customFormat="1" ht="12.75">
      <c r="A468" s="4"/>
      <c r="C468" s="130"/>
      <c r="D468" s="33"/>
      <c r="E468" s="35"/>
    </row>
    <row r="469" spans="1:5" s="8" customFormat="1" ht="12.75">
      <c r="A469" s="4"/>
      <c r="C469" s="130"/>
      <c r="D469" s="33"/>
      <c r="E469" s="35"/>
    </row>
    <row r="470" spans="1:5" s="8" customFormat="1" ht="12.75">
      <c r="A470" s="4"/>
      <c r="C470" s="130"/>
      <c r="D470" s="33"/>
      <c r="E470" s="35"/>
    </row>
    <row r="471" spans="1:5" s="8" customFormat="1" ht="12.75">
      <c r="A471" s="4"/>
      <c r="C471" s="130"/>
      <c r="D471" s="33"/>
      <c r="E471" s="35"/>
    </row>
    <row r="472" spans="1:5" s="8" customFormat="1" ht="12.75">
      <c r="A472" s="4"/>
      <c r="C472" s="130"/>
      <c r="D472" s="33"/>
      <c r="E472" s="35"/>
    </row>
    <row r="473" spans="1:5" s="8" customFormat="1" ht="12.75">
      <c r="A473" s="4"/>
      <c r="C473" s="130"/>
      <c r="D473" s="33"/>
      <c r="E473" s="35"/>
    </row>
    <row r="474" spans="1:5" s="8" customFormat="1" ht="12.75">
      <c r="A474" s="4"/>
      <c r="C474" s="130"/>
      <c r="D474" s="33"/>
      <c r="E474" s="35"/>
    </row>
    <row r="475" spans="1:5" s="8" customFormat="1" ht="12.75">
      <c r="A475" s="4"/>
      <c r="C475" s="130"/>
      <c r="D475" s="33"/>
      <c r="E475" s="35"/>
    </row>
    <row r="476" spans="1:5" s="8" customFormat="1" ht="12.75">
      <c r="A476" s="4"/>
      <c r="C476" s="130"/>
      <c r="D476" s="33"/>
      <c r="E476" s="35"/>
    </row>
    <row r="477" spans="1:5" s="8" customFormat="1" ht="12.75">
      <c r="A477" s="4"/>
      <c r="C477" s="130"/>
      <c r="D477" s="33"/>
      <c r="E477" s="35"/>
    </row>
    <row r="478" spans="1:5" s="8" customFormat="1" ht="12.75">
      <c r="A478" s="4"/>
      <c r="C478" s="130"/>
      <c r="D478" s="33"/>
      <c r="E478" s="35"/>
    </row>
    <row r="479" spans="1:5" s="8" customFormat="1" ht="12.75">
      <c r="A479" s="4"/>
      <c r="C479" s="130"/>
      <c r="D479" s="33"/>
      <c r="E479" s="35"/>
    </row>
    <row r="480" spans="1:5" s="8" customFormat="1" ht="12.75">
      <c r="A480" s="4"/>
      <c r="C480" s="130"/>
      <c r="D480" s="33"/>
      <c r="E480" s="35"/>
    </row>
    <row r="481" spans="1:5" s="8" customFormat="1" ht="12.75">
      <c r="A481" s="4"/>
      <c r="C481" s="130"/>
      <c r="D481" s="33"/>
      <c r="E481" s="35"/>
    </row>
    <row r="482" spans="1:5" s="8" customFormat="1" ht="12.75">
      <c r="A482" s="4"/>
      <c r="C482" s="130"/>
      <c r="D482" s="33"/>
      <c r="E482" s="35"/>
    </row>
    <row r="483" spans="1:5" s="8" customFormat="1" ht="12.75">
      <c r="A483" s="4"/>
      <c r="C483" s="130"/>
      <c r="D483" s="33"/>
      <c r="E483" s="35"/>
    </row>
    <row r="484" spans="1:5" s="8" customFormat="1" ht="12.75">
      <c r="A484" s="4"/>
      <c r="C484" s="130"/>
      <c r="D484" s="33"/>
      <c r="E484" s="35"/>
    </row>
    <row r="485" spans="1:5" s="8" customFormat="1" ht="12.75">
      <c r="A485" s="4"/>
      <c r="C485" s="130"/>
      <c r="D485" s="33"/>
      <c r="E485" s="35"/>
    </row>
    <row r="486" spans="1:5" s="8" customFormat="1" ht="12.75">
      <c r="A486" s="4"/>
      <c r="C486" s="130"/>
      <c r="D486" s="33"/>
      <c r="E486" s="35"/>
    </row>
    <row r="487" spans="1:5" s="8" customFormat="1" ht="12.75">
      <c r="A487" s="4"/>
      <c r="C487" s="130"/>
      <c r="D487" s="33"/>
      <c r="E487" s="35"/>
    </row>
    <row r="488" spans="1:5" s="8" customFormat="1" ht="12.75">
      <c r="A488" s="4"/>
      <c r="C488" s="130"/>
      <c r="D488" s="33"/>
      <c r="E488" s="35"/>
    </row>
    <row r="489" spans="1:5" s="8" customFormat="1" ht="12.75">
      <c r="A489" s="4"/>
      <c r="C489" s="130"/>
      <c r="D489" s="33"/>
      <c r="E489" s="35"/>
    </row>
    <row r="490" spans="1:5" s="8" customFormat="1" ht="12.75">
      <c r="A490" s="4"/>
      <c r="C490" s="130"/>
      <c r="D490" s="33"/>
      <c r="E490" s="35"/>
    </row>
    <row r="491" spans="1:5" s="8" customFormat="1" ht="12.75">
      <c r="A491" s="4"/>
      <c r="C491" s="130"/>
      <c r="D491" s="33"/>
      <c r="E491" s="35"/>
    </row>
    <row r="492" spans="1:5" s="8" customFormat="1" ht="12.75">
      <c r="A492" s="4"/>
      <c r="C492" s="130"/>
      <c r="D492" s="33"/>
      <c r="E492" s="35"/>
    </row>
    <row r="493" spans="1:5" s="8" customFormat="1" ht="12.75">
      <c r="A493" s="4"/>
      <c r="C493" s="130"/>
      <c r="D493" s="33"/>
      <c r="E493" s="35"/>
    </row>
    <row r="494" spans="1:5" s="8" customFormat="1" ht="12.75">
      <c r="A494" s="4"/>
      <c r="C494" s="130"/>
      <c r="D494" s="33"/>
      <c r="E494" s="35"/>
    </row>
    <row r="495" spans="1:5" s="8" customFormat="1" ht="12.75">
      <c r="A495" s="4"/>
      <c r="C495" s="130"/>
      <c r="D495" s="33"/>
      <c r="E495" s="35"/>
    </row>
    <row r="496" spans="1:5" s="8" customFormat="1" ht="12.75">
      <c r="A496" s="4"/>
      <c r="C496" s="130"/>
      <c r="D496" s="33"/>
      <c r="E496" s="35"/>
    </row>
    <row r="497" spans="1:5" s="8" customFormat="1" ht="12.75">
      <c r="A497" s="4"/>
      <c r="C497" s="130"/>
      <c r="D497" s="33"/>
      <c r="E497" s="35"/>
    </row>
    <row r="498" spans="1:5" s="8" customFormat="1" ht="12.75">
      <c r="A498" s="4"/>
      <c r="C498" s="130"/>
      <c r="D498" s="33"/>
      <c r="E498" s="35"/>
    </row>
    <row r="499" spans="1:5" s="8" customFormat="1" ht="12.75">
      <c r="A499" s="4"/>
      <c r="C499" s="130"/>
      <c r="D499" s="33"/>
      <c r="E499" s="35"/>
    </row>
    <row r="500" spans="1:5" s="8" customFormat="1" ht="12.75">
      <c r="A500" s="4"/>
      <c r="C500" s="130"/>
      <c r="D500" s="33"/>
      <c r="E500" s="35"/>
    </row>
    <row r="501" spans="1:5" s="8" customFormat="1" ht="12.75">
      <c r="A501" s="4"/>
      <c r="C501" s="130"/>
      <c r="D501" s="33"/>
      <c r="E501" s="35"/>
    </row>
    <row r="502" spans="1:5" s="8" customFormat="1" ht="12.75">
      <c r="A502" s="4"/>
      <c r="C502" s="130"/>
      <c r="D502" s="33"/>
      <c r="E502" s="35"/>
    </row>
    <row r="503" spans="1:5" s="8" customFormat="1" ht="12.75">
      <c r="A503" s="4"/>
      <c r="C503" s="130"/>
      <c r="D503" s="33"/>
      <c r="E503" s="35"/>
    </row>
    <row r="504" spans="1:5" s="8" customFormat="1" ht="12.75">
      <c r="A504" s="4"/>
      <c r="C504" s="130"/>
      <c r="D504" s="33"/>
      <c r="E504" s="35"/>
    </row>
    <row r="505" spans="1:5" s="8" customFormat="1" ht="12.75">
      <c r="A505" s="4"/>
      <c r="C505" s="130"/>
      <c r="D505" s="33"/>
      <c r="E505" s="35"/>
    </row>
    <row r="506" spans="1:5" s="8" customFormat="1" ht="12.75">
      <c r="A506" s="4"/>
      <c r="C506" s="130"/>
      <c r="D506" s="33"/>
      <c r="E506" s="35"/>
    </row>
    <row r="507" spans="1:5" s="8" customFormat="1" ht="12.75">
      <c r="A507" s="4"/>
      <c r="C507" s="130"/>
      <c r="D507" s="33"/>
      <c r="E507" s="35"/>
    </row>
    <row r="508" spans="1:5" s="8" customFormat="1" ht="12.75">
      <c r="A508" s="4"/>
      <c r="C508" s="130"/>
      <c r="D508" s="33"/>
      <c r="E508" s="35"/>
    </row>
    <row r="509" spans="1:5" s="8" customFormat="1" ht="12.75">
      <c r="A509" s="4"/>
      <c r="C509" s="130"/>
      <c r="D509" s="33"/>
      <c r="E509" s="35"/>
    </row>
    <row r="510" spans="1:5" s="8" customFormat="1" ht="12.75">
      <c r="A510" s="4"/>
      <c r="C510" s="130"/>
      <c r="D510" s="33"/>
      <c r="E510" s="35"/>
    </row>
    <row r="511" spans="1:5" s="8" customFormat="1" ht="12.75">
      <c r="A511" s="4"/>
      <c r="C511" s="130"/>
      <c r="D511" s="33"/>
      <c r="E511" s="35"/>
    </row>
    <row r="512" spans="1:5" s="8" customFormat="1" ht="12.75">
      <c r="A512" s="4"/>
      <c r="C512" s="130"/>
      <c r="D512" s="33"/>
      <c r="E512" s="35"/>
    </row>
    <row r="513" spans="1:5" s="8" customFormat="1" ht="12.75">
      <c r="A513" s="4"/>
      <c r="C513" s="130"/>
      <c r="D513" s="33"/>
      <c r="E513" s="35"/>
    </row>
    <row r="514" spans="1:5" s="8" customFormat="1" ht="12.75">
      <c r="A514" s="4"/>
      <c r="C514" s="130"/>
      <c r="D514" s="33"/>
      <c r="E514" s="35"/>
    </row>
    <row r="515" spans="1:5" s="8" customFormat="1" ht="12.75">
      <c r="A515" s="4"/>
      <c r="C515" s="130"/>
      <c r="D515" s="33"/>
      <c r="E515" s="35"/>
    </row>
    <row r="516" spans="1:5" s="8" customFormat="1" ht="12.75">
      <c r="A516" s="4"/>
      <c r="C516" s="130"/>
      <c r="D516" s="33"/>
      <c r="E516" s="35"/>
    </row>
    <row r="517" spans="1:5" s="8" customFormat="1" ht="12.75">
      <c r="A517" s="4"/>
      <c r="C517" s="130"/>
      <c r="D517" s="33"/>
      <c r="E517" s="35"/>
    </row>
    <row r="518" spans="1:5" s="8" customFormat="1" ht="12.75">
      <c r="A518" s="4"/>
      <c r="C518" s="130"/>
      <c r="D518" s="33"/>
      <c r="E518" s="35"/>
    </row>
    <row r="519" spans="1:5" s="8" customFormat="1" ht="12.75">
      <c r="A519" s="4"/>
      <c r="C519" s="130"/>
      <c r="D519" s="33"/>
      <c r="E519" s="35"/>
    </row>
    <row r="520" spans="1:5" s="8" customFormat="1" ht="12.75">
      <c r="A520" s="4"/>
      <c r="C520" s="130"/>
      <c r="D520" s="33"/>
      <c r="E520" s="35"/>
    </row>
    <row r="521" spans="1:5" s="8" customFormat="1" ht="12.75">
      <c r="A521" s="4"/>
      <c r="C521" s="130"/>
      <c r="D521" s="33"/>
      <c r="E521" s="35"/>
    </row>
    <row r="522" spans="1:5" s="8" customFormat="1" ht="12.75">
      <c r="A522" s="4"/>
      <c r="C522" s="130"/>
      <c r="D522" s="33"/>
      <c r="E522" s="35"/>
    </row>
    <row r="523" spans="1:5" s="8" customFormat="1" ht="12.75">
      <c r="A523" s="4"/>
      <c r="C523" s="130"/>
      <c r="D523" s="33"/>
      <c r="E523" s="35"/>
    </row>
    <row r="524" spans="1:5" s="8" customFormat="1" ht="12.75">
      <c r="A524" s="4"/>
      <c r="C524" s="130"/>
      <c r="D524" s="33"/>
      <c r="E524" s="35"/>
    </row>
    <row r="525" spans="1:5" s="8" customFormat="1" ht="12.75">
      <c r="A525" s="4"/>
      <c r="C525" s="130"/>
      <c r="D525" s="33"/>
      <c r="E525" s="35"/>
    </row>
    <row r="526" spans="1:5" s="8" customFormat="1" ht="12.75">
      <c r="A526" s="4"/>
      <c r="C526" s="130"/>
      <c r="D526" s="33"/>
      <c r="E526" s="35"/>
    </row>
    <row r="527" spans="1:5" s="8" customFormat="1" ht="12.75">
      <c r="A527" s="4"/>
      <c r="C527" s="130"/>
      <c r="D527" s="33"/>
      <c r="E527" s="35"/>
    </row>
    <row r="528" spans="1:5" s="8" customFormat="1" ht="12.75">
      <c r="A528" s="4"/>
      <c r="C528" s="130"/>
      <c r="D528" s="33"/>
      <c r="E528" s="35"/>
    </row>
    <row r="529" spans="1:5" s="8" customFormat="1" ht="12.75">
      <c r="A529" s="4"/>
      <c r="C529" s="130"/>
      <c r="D529" s="33"/>
      <c r="E529" s="35"/>
    </row>
    <row r="530" spans="1:5" s="8" customFormat="1" ht="12.75">
      <c r="A530" s="4"/>
      <c r="C530" s="130"/>
      <c r="D530" s="33"/>
      <c r="E530" s="35"/>
    </row>
    <row r="531" spans="1:5" s="8" customFormat="1" ht="12.75">
      <c r="A531" s="4"/>
      <c r="C531" s="130"/>
      <c r="D531" s="33"/>
      <c r="E531" s="35"/>
    </row>
    <row r="532" spans="1:5" s="8" customFormat="1" ht="12.75">
      <c r="A532" s="4"/>
      <c r="C532" s="130"/>
      <c r="D532" s="33"/>
      <c r="E532" s="35"/>
    </row>
    <row r="533" spans="1:5" s="8" customFormat="1" ht="12.75">
      <c r="A533" s="4"/>
      <c r="C533" s="130"/>
      <c r="D533" s="33"/>
      <c r="E533" s="35"/>
    </row>
    <row r="534" spans="1:5" s="8" customFormat="1" ht="12.75">
      <c r="A534" s="4"/>
      <c r="C534" s="130"/>
      <c r="D534" s="33"/>
      <c r="E534" s="35"/>
    </row>
    <row r="535" spans="1:5" s="8" customFormat="1" ht="12.75">
      <c r="A535" s="4"/>
      <c r="C535" s="130"/>
      <c r="D535" s="33"/>
      <c r="E535" s="35"/>
    </row>
    <row r="536" spans="1:5" s="8" customFormat="1" ht="12.75">
      <c r="A536" s="4"/>
      <c r="C536" s="130"/>
      <c r="D536" s="33"/>
      <c r="E536" s="35"/>
    </row>
    <row r="537" spans="1:5" s="8" customFormat="1" ht="12.75">
      <c r="A537" s="4"/>
      <c r="C537" s="130"/>
      <c r="D537" s="33"/>
      <c r="E537" s="35"/>
    </row>
    <row r="538" spans="1:5" s="8" customFormat="1" ht="12.75">
      <c r="A538" s="4"/>
      <c r="C538" s="130"/>
      <c r="D538" s="33"/>
      <c r="E538" s="35"/>
    </row>
    <row r="539" spans="1:5" s="8" customFormat="1" ht="12.75">
      <c r="A539" s="4"/>
      <c r="C539" s="130"/>
      <c r="D539" s="33"/>
      <c r="E539" s="35"/>
    </row>
    <row r="540" spans="1:5" s="8" customFormat="1" ht="12.75">
      <c r="A540" s="4"/>
      <c r="C540" s="130"/>
      <c r="D540" s="33"/>
      <c r="E540" s="35"/>
    </row>
    <row r="541" spans="1:5" s="8" customFormat="1" ht="12.75">
      <c r="A541" s="4"/>
      <c r="C541" s="130"/>
      <c r="D541" s="33"/>
      <c r="E541" s="35"/>
    </row>
    <row r="542" spans="1:5" s="8" customFormat="1" ht="12.75">
      <c r="A542" s="4"/>
      <c r="C542" s="130"/>
      <c r="D542" s="33"/>
      <c r="E542" s="35"/>
    </row>
    <row r="543" spans="1:5" s="8" customFormat="1" ht="12.75">
      <c r="A543" s="4"/>
      <c r="C543" s="130"/>
      <c r="D543" s="33"/>
      <c r="E543" s="35"/>
    </row>
    <row r="544" spans="1:5" s="8" customFormat="1" ht="12.75">
      <c r="A544" s="4"/>
      <c r="C544" s="130"/>
      <c r="D544" s="33"/>
      <c r="E544" s="35"/>
    </row>
    <row r="545" spans="1:5" s="8" customFormat="1" ht="12.75">
      <c r="A545" s="4"/>
      <c r="C545" s="130"/>
      <c r="D545" s="33"/>
      <c r="E545" s="35"/>
    </row>
    <row r="546" spans="1:5" s="8" customFormat="1" ht="12.75">
      <c r="A546" s="4"/>
      <c r="C546" s="130"/>
      <c r="D546" s="33"/>
      <c r="E546" s="35"/>
    </row>
    <row r="547" spans="1:5" s="8" customFormat="1" ht="12.75">
      <c r="A547" s="4"/>
      <c r="C547" s="130"/>
      <c r="D547" s="33"/>
      <c r="E547" s="35"/>
    </row>
    <row r="548" spans="1:5" s="8" customFormat="1" ht="12.75">
      <c r="A548" s="4"/>
      <c r="C548" s="130"/>
      <c r="D548" s="33"/>
      <c r="E548" s="35"/>
    </row>
    <row r="549" spans="1:5" s="8" customFormat="1" ht="12.75">
      <c r="A549" s="4"/>
      <c r="C549" s="130"/>
      <c r="D549" s="33"/>
      <c r="E549" s="35"/>
    </row>
    <row r="550" spans="1:5" s="8" customFormat="1" ht="12.75">
      <c r="A550" s="4"/>
      <c r="C550" s="130"/>
      <c r="D550" s="33"/>
      <c r="E550" s="35"/>
    </row>
    <row r="551" spans="1:5" s="8" customFormat="1" ht="12.75">
      <c r="A551" s="4"/>
      <c r="C551" s="130"/>
      <c r="D551" s="33"/>
      <c r="E551" s="35"/>
    </row>
    <row r="552" spans="1:5" s="8" customFormat="1" ht="12.75">
      <c r="A552" s="4"/>
      <c r="C552" s="130"/>
      <c r="D552" s="33"/>
      <c r="E552" s="35"/>
    </row>
    <row r="553" spans="1:5" s="8" customFormat="1" ht="12.75">
      <c r="A553" s="4"/>
      <c r="C553" s="130"/>
      <c r="D553" s="33"/>
      <c r="E553" s="35"/>
    </row>
    <row r="554" spans="1:5" s="8" customFormat="1" ht="12.75">
      <c r="A554" s="4"/>
      <c r="C554" s="130"/>
      <c r="D554" s="33"/>
      <c r="E554" s="35"/>
    </row>
    <row r="555" spans="1:5" s="8" customFormat="1" ht="12.75">
      <c r="A555" s="4"/>
      <c r="C555" s="130"/>
      <c r="D555" s="33"/>
      <c r="E555" s="35"/>
    </row>
    <row r="556" spans="1:5" s="8" customFormat="1" ht="12.75">
      <c r="A556" s="4"/>
      <c r="C556" s="130"/>
      <c r="D556" s="33"/>
      <c r="E556" s="35"/>
    </row>
    <row r="557" spans="1:5" s="8" customFormat="1" ht="12.75">
      <c r="A557" s="4"/>
      <c r="C557" s="130"/>
      <c r="D557" s="33"/>
      <c r="E557" s="35"/>
    </row>
    <row r="558" spans="1:5" s="8" customFormat="1" ht="12.75">
      <c r="A558" s="4"/>
      <c r="C558" s="130"/>
      <c r="D558" s="33"/>
      <c r="E558" s="35"/>
    </row>
    <row r="559" spans="1:5" s="8" customFormat="1" ht="12.75">
      <c r="A559" s="4"/>
      <c r="C559" s="130"/>
      <c r="D559" s="33"/>
      <c r="E559" s="35"/>
    </row>
    <row r="560" spans="1:5" s="8" customFormat="1" ht="12.75">
      <c r="A560" s="4"/>
      <c r="C560" s="130"/>
      <c r="D560" s="33"/>
      <c r="E560" s="35"/>
    </row>
    <row r="561" spans="1:5" s="8" customFormat="1" ht="12.75">
      <c r="A561" s="4"/>
      <c r="C561" s="130"/>
      <c r="D561" s="33"/>
      <c r="E561" s="35"/>
    </row>
    <row r="562" spans="1:5" s="8" customFormat="1" ht="12.75">
      <c r="A562" s="4"/>
      <c r="C562" s="130"/>
      <c r="D562" s="33"/>
      <c r="E562" s="35"/>
    </row>
    <row r="563" spans="1:5" s="8" customFormat="1" ht="12.75">
      <c r="A563" s="4"/>
      <c r="C563" s="130"/>
      <c r="D563" s="33"/>
      <c r="E563" s="35"/>
    </row>
    <row r="564" spans="1:5" s="8" customFormat="1" ht="12.75">
      <c r="A564" s="4"/>
      <c r="C564" s="130"/>
      <c r="D564" s="33"/>
      <c r="E564" s="35"/>
    </row>
    <row r="565" spans="1:5" s="8" customFormat="1" ht="12.75">
      <c r="A565" s="4"/>
      <c r="C565" s="130"/>
      <c r="D565" s="33"/>
      <c r="E565" s="35"/>
    </row>
    <row r="566" spans="1:5" s="8" customFormat="1" ht="12.75">
      <c r="A566" s="4"/>
      <c r="C566" s="130"/>
      <c r="D566" s="33"/>
      <c r="E566" s="35"/>
    </row>
    <row r="567" spans="1:5" s="8" customFormat="1" ht="12.75">
      <c r="A567" s="4"/>
      <c r="C567" s="130"/>
      <c r="D567" s="33"/>
      <c r="E567" s="35"/>
    </row>
    <row r="568" spans="1:5" s="8" customFormat="1" ht="12.75">
      <c r="A568" s="4"/>
      <c r="C568" s="130"/>
      <c r="D568" s="33"/>
      <c r="E568" s="35"/>
    </row>
    <row r="569" spans="1:5" s="8" customFormat="1" ht="12.75">
      <c r="A569" s="4"/>
      <c r="C569" s="130"/>
      <c r="D569" s="33"/>
      <c r="E569" s="35"/>
    </row>
    <row r="570" spans="1:5" s="8" customFormat="1" ht="12.75">
      <c r="A570" s="4"/>
      <c r="C570" s="130"/>
      <c r="D570" s="33"/>
      <c r="E570" s="35"/>
    </row>
    <row r="571" spans="1:5" s="8" customFormat="1" ht="12.75">
      <c r="A571" s="4"/>
      <c r="C571" s="130"/>
      <c r="D571" s="33"/>
      <c r="E571" s="35"/>
    </row>
    <row r="572" spans="1:5" s="8" customFormat="1" ht="12.75">
      <c r="A572" s="4"/>
      <c r="C572" s="130"/>
      <c r="D572" s="33"/>
      <c r="E572" s="35"/>
    </row>
    <row r="573" spans="1:5" s="8" customFormat="1" ht="12.75">
      <c r="A573" s="4"/>
      <c r="C573" s="130"/>
      <c r="D573" s="33"/>
      <c r="E573" s="35"/>
    </row>
    <row r="574" spans="1:5" s="8" customFormat="1" ht="12.75">
      <c r="A574" s="4"/>
      <c r="C574" s="130"/>
      <c r="D574" s="33"/>
      <c r="E574" s="35"/>
    </row>
    <row r="575" spans="1:5" s="8" customFormat="1" ht="12.75">
      <c r="A575" s="4"/>
      <c r="C575" s="130"/>
      <c r="D575" s="33"/>
      <c r="E575" s="35"/>
    </row>
    <row r="576" spans="1:5" s="8" customFormat="1" ht="12.75">
      <c r="A576" s="4"/>
      <c r="C576" s="130"/>
      <c r="D576" s="33"/>
      <c r="E576" s="35"/>
    </row>
    <row r="577" spans="1:5" s="8" customFormat="1" ht="12.75">
      <c r="A577" s="4"/>
      <c r="C577" s="130"/>
      <c r="D577" s="33"/>
      <c r="E577" s="35"/>
    </row>
    <row r="578" spans="1:5" s="8" customFormat="1" ht="12.75">
      <c r="A578" s="4"/>
      <c r="C578" s="130"/>
      <c r="D578" s="33"/>
      <c r="E578" s="35"/>
    </row>
    <row r="579" spans="1:5" s="8" customFormat="1" ht="12.75">
      <c r="A579" s="4"/>
      <c r="C579" s="130"/>
      <c r="D579" s="33"/>
      <c r="E579" s="35"/>
    </row>
    <row r="580" spans="1:5" s="8" customFormat="1" ht="12.75">
      <c r="A580" s="4"/>
      <c r="C580" s="130"/>
      <c r="D580" s="33"/>
      <c r="E580" s="35"/>
    </row>
    <row r="581" spans="1:5" s="8" customFormat="1" ht="12.75">
      <c r="A581" s="4"/>
      <c r="C581" s="130"/>
      <c r="D581" s="33"/>
      <c r="E581" s="35"/>
    </row>
    <row r="582" spans="1:5" s="8" customFormat="1" ht="12.75">
      <c r="A582" s="4"/>
      <c r="C582" s="130"/>
      <c r="D582" s="33"/>
      <c r="E582" s="35"/>
    </row>
    <row r="583" spans="1:5" s="8" customFormat="1" ht="12.75">
      <c r="A583" s="4"/>
      <c r="C583" s="130"/>
      <c r="D583" s="33"/>
      <c r="E583" s="35"/>
    </row>
    <row r="584" spans="1:5" s="8" customFormat="1" ht="12.75">
      <c r="A584" s="4"/>
      <c r="C584" s="130"/>
      <c r="D584" s="33"/>
      <c r="E584" s="35"/>
    </row>
    <row r="585" spans="1:5" s="8" customFormat="1" ht="12.75">
      <c r="A585" s="4"/>
      <c r="C585" s="130"/>
      <c r="D585" s="33"/>
      <c r="E585" s="35"/>
    </row>
    <row r="586" spans="1:5" s="8" customFormat="1" ht="12.75">
      <c r="A586" s="4"/>
      <c r="C586" s="130"/>
      <c r="D586" s="33"/>
      <c r="E586" s="35"/>
    </row>
    <row r="587" spans="1:5" s="8" customFormat="1" ht="12.75">
      <c r="A587" s="4"/>
      <c r="C587" s="130"/>
      <c r="D587" s="33"/>
      <c r="E587" s="35"/>
    </row>
    <row r="588" spans="1:5" s="8" customFormat="1" ht="12.75">
      <c r="A588" s="4"/>
      <c r="C588" s="130"/>
      <c r="D588" s="33"/>
      <c r="E588" s="35"/>
    </row>
    <row r="589" spans="1:5" s="8" customFormat="1" ht="12.75">
      <c r="A589" s="4"/>
      <c r="C589" s="130"/>
      <c r="D589" s="33"/>
      <c r="E589" s="35"/>
    </row>
    <row r="590" spans="1:5" s="8" customFormat="1" ht="12.75">
      <c r="A590" s="4"/>
      <c r="C590" s="130"/>
      <c r="D590" s="33"/>
      <c r="E590" s="35"/>
    </row>
    <row r="591" spans="1:5" s="8" customFormat="1" ht="12.75">
      <c r="A591" s="4"/>
      <c r="C591" s="130"/>
      <c r="D591" s="33"/>
      <c r="E591" s="35"/>
    </row>
    <row r="592" spans="1:5" s="8" customFormat="1" ht="12.75">
      <c r="A592" s="4"/>
      <c r="C592" s="130"/>
      <c r="D592" s="33"/>
      <c r="E592" s="35"/>
    </row>
    <row r="593" spans="1:5" s="8" customFormat="1" ht="12.75">
      <c r="A593" s="4"/>
      <c r="C593" s="130"/>
      <c r="D593" s="33"/>
      <c r="E593" s="35"/>
    </row>
    <row r="594" spans="1:5" s="8" customFormat="1" ht="12.75">
      <c r="A594" s="4"/>
      <c r="C594" s="130"/>
      <c r="D594" s="33"/>
      <c r="E594" s="35"/>
    </row>
    <row r="595" spans="1:5" s="8" customFormat="1" ht="12.75">
      <c r="A595" s="4"/>
      <c r="C595" s="130"/>
      <c r="D595" s="33"/>
      <c r="E595" s="35"/>
    </row>
    <row r="596" spans="1:5" s="8" customFormat="1" ht="12.75">
      <c r="A596" s="4"/>
      <c r="C596" s="130"/>
      <c r="D596" s="33"/>
      <c r="E596" s="35"/>
    </row>
    <row r="597" spans="1:5" s="8" customFormat="1" ht="12.75">
      <c r="A597" s="4"/>
      <c r="C597" s="130"/>
      <c r="D597" s="33"/>
      <c r="E597" s="35"/>
    </row>
    <row r="598" spans="1:5" s="8" customFormat="1" ht="12.75">
      <c r="A598" s="4"/>
      <c r="C598" s="130"/>
      <c r="D598" s="33"/>
      <c r="E598" s="35"/>
    </row>
    <row r="599" spans="1:5" s="8" customFormat="1" ht="12.75">
      <c r="A599" s="4"/>
      <c r="C599" s="130"/>
      <c r="D599" s="33"/>
      <c r="E599" s="35"/>
    </row>
    <row r="600" spans="1:5" s="8" customFormat="1" ht="12.75">
      <c r="A600" s="4"/>
      <c r="C600" s="130"/>
      <c r="D600" s="33"/>
      <c r="E600" s="35"/>
    </row>
    <row r="601" spans="1:5" s="8" customFormat="1" ht="12.75">
      <c r="A601" s="4"/>
      <c r="C601" s="130"/>
      <c r="D601" s="33"/>
      <c r="E601" s="35"/>
    </row>
    <row r="602" spans="1:5" s="8" customFormat="1" ht="12.75">
      <c r="A602" s="4"/>
      <c r="C602" s="130"/>
      <c r="D602" s="33"/>
      <c r="E602" s="35"/>
    </row>
    <row r="603" spans="1:5" s="8" customFormat="1" ht="12.75">
      <c r="A603" s="4"/>
      <c r="C603" s="130"/>
      <c r="D603" s="33"/>
      <c r="E603" s="35"/>
    </row>
    <row r="604" spans="1:5" s="8" customFormat="1" ht="12.75">
      <c r="A604" s="4"/>
      <c r="C604" s="130"/>
      <c r="D604" s="33"/>
      <c r="E604" s="35"/>
    </row>
    <row r="605" spans="1:5" s="8" customFormat="1" ht="12.75">
      <c r="A605" s="4"/>
      <c r="C605" s="130"/>
      <c r="D605" s="33"/>
      <c r="E605" s="35"/>
    </row>
    <row r="606" spans="1:5" s="8" customFormat="1" ht="12.75">
      <c r="A606" s="4"/>
      <c r="C606" s="130"/>
      <c r="D606" s="33"/>
      <c r="E606" s="35"/>
    </row>
    <row r="607" spans="1:5" s="8" customFormat="1" ht="12.75">
      <c r="A607" s="4"/>
      <c r="C607" s="130"/>
      <c r="D607" s="33"/>
      <c r="E607" s="35"/>
    </row>
    <row r="608" spans="1:5" s="8" customFormat="1" ht="12.75">
      <c r="A608" s="4"/>
      <c r="C608" s="130"/>
      <c r="D608" s="33"/>
      <c r="E608" s="35"/>
    </row>
    <row r="609" spans="1:5" s="8" customFormat="1" ht="12.75">
      <c r="A609" s="4"/>
      <c r="C609" s="130"/>
      <c r="D609" s="33"/>
      <c r="E609" s="35"/>
    </row>
    <row r="610" spans="1:5" s="8" customFormat="1" ht="12.75">
      <c r="A610" s="4"/>
      <c r="C610" s="130"/>
      <c r="D610" s="33"/>
      <c r="E610" s="35"/>
    </row>
    <row r="611" spans="1:5" s="8" customFormat="1" ht="12.75">
      <c r="A611" s="4"/>
      <c r="C611" s="130"/>
      <c r="D611" s="33"/>
      <c r="E611" s="35"/>
    </row>
    <row r="612" spans="1:5" s="8" customFormat="1" ht="12.75">
      <c r="A612" s="4"/>
      <c r="C612" s="130"/>
      <c r="D612" s="33"/>
      <c r="E612" s="35"/>
    </row>
    <row r="613" spans="1:5" s="8" customFormat="1" ht="12.75">
      <c r="A613" s="4"/>
      <c r="C613" s="130"/>
      <c r="D613" s="33"/>
      <c r="E613" s="35"/>
    </row>
    <row r="614" spans="1:5" s="8" customFormat="1" ht="12.75">
      <c r="A614" s="4"/>
      <c r="C614" s="130"/>
      <c r="D614" s="33"/>
      <c r="E614" s="35"/>
    </row>
    <row r="615" spans="1:5" s="8" customFormat="1" ht="12.75">
      <c r="A615" s="4"/>
      <c r="C615" s="130"/>
      <c r="D615" s="33"/>
      <c r="E615" s="35"/>
    </row>
    <row r="616" spans="1:5" s="8" customFormat="1" ht="12.75">
      <c r="A616" s="4"/>
      <c r="C616" s="130"/>
      <c r="D616" s="33"/>
      <c r="E616" s="35"/>
    </row>
    <row r="617" spans="1:5" s="8" customFormat="1" ht="12.75">
      <c r="A617" s="4"/>
      <c r="C617" s="130"/>
      <c r="D617" s="33"/>
      <c r="E617" s="35"/>
    </row>
    <row r="618" spans="1:5" s="8" customFormat="1" ht="12.75">
      <c r="A618" s="4"/>
      <c r="C618" s="130"/>
      <c r="D618" s="33"/>
      <c r="E618" s="35"/>
    </row>
    <row r="619" spans="1:5" s="8" customFormat="1" ht="12.75">
      <c r="A619" s="4"/>
      <c r="C619" s="130"/>
      <c r="D619" s="33"/>
      <c r="E619" s="35"/>
    </row>
    <row r="620" spans="1:5" s="8" customFormat="1" ht="12.75">
      <c r="A620" s="4"/>
      <c r="C620" s="130"/>
      <c r="D620" s="33"/>
      <c r="E620" s="35"/>
    </row>
    <row r="621" spans="1:5" s="8" customFormat="1" ht="12.75">
      <c r="A621" s="4"/>
      <c r="C621" s="130"/>
      <c r="D621" s="33"/>
      <c r="E621" s="35"/>
    </row>
    <row r="622" spans="1:5" s="8" customFormat="1" ht="12.75">
      <c r="A622" s="4"/>
      <c r="C622" s="130"/>
      <c r="D622" s="33"/>
      <c r="E622" s="35"/>
    </row>
    <row r="623" spans="1:5" s="8" customFormat="1" ht="12.75">
      <c r="A623" s="4"/>
      <c r="C623" s="130"/>
      <c r="D623" s="33"/>
      <c r="E623" s="35"/>
    </row>
    <row r="624" spans="1:5" s="8" customFormat="1" ht="12.75">
      <c r="A624" s="4"/>
      <c r="C624" s="130"/>
      <c r="D624" s="33"/>
      <c r="E624" s="35"/>
    </row>
    <row r="625" spans="1:5" s="8" customFormat="1" ht="12.75">
      <c r="A625" s="4"/>
      <c r="C625" s="130"/>
      <c r="D625" s="33"/>
      <c r="E625" s="35"/>
    </row>
    <row r="626" spans="1:5" s="8" customFormat="1" ht="12.75">
      <c r="A626" s="4"/>
      <c r="C626" s="130"/>
      <c r="D626" s="33"/>
      <c r="E626" s="35"/>
    </row>
    <row r="627" spans="1:5" s="8" customFormat="1" ht="12.75">
      <c r="A627" s="4"/>
      <c r="C627" s="130"/>
      <c r="D627" s="33"/>
      <c r="E627" s="35"/>
    </row>
    <row r="628" spans="1:5" s="8" customFormat="1" ht="12.75">
      <c r="A628" s="4"/>
      <c r="C628" s="130"/>
      <c r="D628" s="33"/>
      <c r="E628" s="35"/>
    </row>
    <row r="629" spans="1:5" s="8" customFormat="1" ht="12.75">
      <c r="A629" s="4"/>
      <c r="C629" s="130"/>
      <c r="D629" s="33"/>
      <c r="E629" s="35"/>
    </row>
    <row r="630" spans="1:5" s="8" customFormat="1" ht="12.75">
      <c r="A630" s="4"/>
      <c r="C630" s="130"/>
      <c r="D630" s="33"/>
      <c r="E630" s="35"/>
    </row>
    <row r="631" spans="1:6" s="8" customFormat="1" ht="12.75">
      <c r="A631" s="4"/>
      <c r="C631" s="130"/>
      <c r="E631" s="33"/>
      <c r="F631" s="35"/>
    </row>
    <row r="632" spans="1:6" s="8" customFormat="1" ht="12.75">
      <c r="A632" s="4"/>
      <c r="C632" s="130"/>
      <c r="E632" s="33"/>
      <c r="F632" s="35"/>
    </row>
    <row r="633" spans="1:6" s="8" customFormat="1" ht="12.75">
      <c r="A633" s="4"/>
      <c r="C633" s="130"/>
      <c r="E633" s="33"/>
      <c r="F633" s="35"/>
    </row>
    <row r="634" spans="1:6" s="8" customFormat="1" ht="12.75">
      <c r="A634" s="4"/>
      <c r="C634" s="130"/>
      <c r="E634" s="33"/>
      <c r="F634" s="35"/>
    </row>
    <row r="635" spans="1:6" s="8" customFormat="1" ht="12.75">
      <c r="A635" s="4"/>
      <c r="C635" s="130"/>
      <c r="E635" s="33"/>
      <c r="F635" s="35"/>
    </row>
    <row r="636" spans="1:6" s="8" customFormat="1" ht="12.75">
      <c r="A636" s="4"/>
      <c r="C636" s="130"/>
      <c r="E636" s="33"/>
      <c r="F636" s="35"/>
    </row>
    <row r="637" spans="1:6" s="8" customFormat="1" ht="12.75">
      <c r="A637" s="4"/>
      <c r="C637" s="130"/>
      <c r="E637" s="33"/>
      <c r="F637" s="35"/>
    </row>
    <row r="638" spans="1:6" s="8" customFormat="1" ht="12.75">
      <c r="A638" s="4"/>
      <c r="C638" s="130"/>
      <c r="E638" s="33"/>
      <c r="F638" s="35"/>
    </row>
    <row r="639" spans="1:6" s="8" customFormat="1" ht="12.75">
      <c r="A639" s="4"/>
      <c r="C639" s="130"/>
      <c r="E639" s="33"/>
      <c r="F639" s="35"/>
    </row>
    <row r="640" spans="1:6" s="8" customFormat="1" ht="12.75">
      <c r="A640" s="4"/>
      <c r="C640" s="130"/>
      <c r="E640" s="33"/>
      <c r="F640" s="35"/>
    </row>
    <row r="641" spans="1:6" s="8" customFormat="1" ht="12.75">
      <c r="A641" s="4"/>
      <c r="C641" s="130"/>
      <c r="E641" s="33"/>
      <c r="F641" s="35"/>
    </row>
    <row r="642" spans="1:6" s="8" customFormat="1" ht="12.75">
      <c r="A642" s="4"/>
      <c r="C642" s="130"/>
      <c r="E642" s="33"/>
      <c r="F642" s="35"/>
    </row>
    <row r="643" spans="1:6" s="8" customFormat="1" ht="12.75">
      <c r="A643" s="4"/>
      <c r="C643" s="130"/>
      <c r="E643" s="33"/>
      <c r="F643" s="35"/>
    </row>
    <row r="644" spans="1:6" s="8" customFormat="1" ht="12.75">
      <c r="A644" s="4"/>
      <c r="C644" s="130"/>
      <c r="E644" s="33"/>
      <c r="F644" s="35"/>
    </row>
    <row r="645" spans="1:6" s="8" customFormat="1" ht="12.75">
      <c r="A645" s="4"/>
      <c r="C645" s="130"/>
      <c r="E645" s="33"/>
      <c r="F645" s="35"/>
    </row>
    <row r="646" spans="1:6" s="8" customFormat="1" ht="12.75">
      <c r="A646" s="4"/>
      <c r="C646" s="130"/>
      <c r="E646" s="33"/>
      <c r="F646" s="35"/>
    </row>
    <row r="647" spans="1:6" s="8" customFormat="1" ht="12.75">
      <c r="A647" s="4"/>
      <c r="C647" s="130"/>
      <c r="E647" s="33"/>
      <c r="F647" s="35"/>
    </row>
    <row r="648" spans="1:6" s="8" customFormat="1" ht="12.75">
      <c r="A648" s="4"/>
      <c r="C648" s="130"/>
      <c r="E648" s="33"/>
      <c r="F648" s="35"/>
    </row>
    <row r="649" spans="1:6" s="8" customFormat="1" ht="12.75">
      <c r="A649" s="4"/>
      <c r="C649" s="130"/>
      <c r="E649" s="33"/>
      <c r="F649" s="35"/>
    </row>
    <row r="650" spans="1:6" s="8" customFormat="1" ht="12.75">
      <c r="A650" s="4"/>
      <c r="C650" s="130"/>
      <c r="E650" s="33"/>
      <c r="F650" s="35"/>
    </row>
    <row r="651" spans="1:6" s="8" customFormat="1" ht="12.75">
      <c r="A651" s="4"/>
      <c r="C651" s="130"/>
      <c r="E651" s="33"/>
      <c r="F651" s="35"/>
    </row>
    <row r="652" spans="1:6" s="8" customFormat="1" ht="12.75">
      <c r="A652" s="4"/>
      <c r="C652" s="130"/>
      <c r="E652" s="33"/>
      <c r="F652" s="35"/>
    </row>
    <row r="653" spans="1:6" s="8" customFormat="1" ht="12.75">
      <c r="A653" s="4"/>
      <c r="C653" s="130"/>
      <c r="E653" s="33"/>
      <c r="F653" s="35"/>
    </row>
    <row r="654" spans="1:6" s="8" customFormat="1" ht="12.75">
      <c r="A654" s="4"/>
      <c r="C654" s="130"/>
      <c r="E654" s="33"/>
      <c r="F654" s="35"/>
    </row>
    <row r="655" spans="1:6" s="8" customFormat="1" ht="12.75">
      <c r="A655" s="4"/>
      <c r="C655" s="130"/>
      <c r="E655" s="33"/>
      <c r="F655" s="35"/>
    </row>
    <row r="656" spans="1:6" s="8" customFormat="1" ht="12.75">
      <c r="A656" s="4"/>
      <c r="C656" s="130"/>
      <c r="E656" s="33"/>
      <c r="F656" s="35"/>
    </row>
    <row r="657" spans="1:6" s="8" customFormat="1" ht="12.75">
      <c r="A657" s="4"/>
      <c r="C657" s="130"/>
      <c r="E657" s="33"/>
      <c r="F657" s="35"/>
    </row>
    <row r="658" spans="1:6" s="8" customFormat="1" ht="12.75">
      <c r="A658" s="4"/>
      <c r="C658" s="130"/>
      <c r="E658" s="33"/>
      <c r="F658" s="35"/>
    </row>
    <row r="659" spans="1:6" s="8" customFormat="1" ht="12.75">
      <c r="A659" s="4"/>
      <c r="C659" s="130"/>
      <c r="E659" s="33"/>
      <c r="F659" s="35"/>
    </row>
    <row r="660" spans="1:6" s="8" customFormat="1" ht="12.75">
      <c r="A660" s="4"/>
      <c r="C660" s="130"/>
      <c r="E660" s="33"/>
      <c r="F660" s="35"/>
    </row>
    <row r="661" spans="1:6" s="8" customFormat="1" ht="12.75">
      <c r="A661" s="4"/>
      <c r="C661" s="130"/>
      <c r="E661" s="33"/>
      <c r="F661" s="35"/>
    </row>
    <row r="662" spans="1:6" s="8" customFormat="1" ht="12.75">
      <c r="A662" s="4"/>
      <c r="C662" s="130"/>
      <c r="E662" s="33"/>
      <c r="F662" s="35"/>
    </row>
    <row r="663" spans="1:6" s="8" customFormat="1" ht="12.75">
      <c r="A663" s="4"/>
      <c r="C663" s="130"/>
      <c r="E663" s="33"/>
      <c r="F663" s="35"/>
    </row>
    <row r="664" spans="1:6" s="8" customFormat="1" ht="12.75">
      <c r="A664" s="4"/>
      <c r="C664" s="130"/>
      <c r="E664" s="33"/>
      <c r="F664" s="35"/>
    </row>
    <row r="665" spans="1:6" s="8" customFormat="1" ht="12.75">
      <c r="A665" s="4"/>
      <c r="C665" s="130"/>
      <c r="E665" s="33"/>
      <c r="F665" s="35"/>
    </row>
    <row r="666" spans="1:6" s="8" customFormat="1" ht="12.75">
      <c r="A666" s="4"/>
      <c r="C666" s="130"/>
      <c r="E666" s="33"/>
      <c r="F666" s="35"/>
    </row>
    <row r="667" spans="1:6" s="8" customFormat="1" ht="12.75">
      <c r="A667" s="4"/>
      <c r="C667" s="130"/>
      <c r="E667" s="33"/>
      <c r="F667" s="35"/>
    </row>
    <row r="668" spans="1:6" s="8" customFormat="1" ht="12.75">
      <c r="A668" s="4"/>
      <c r="C668" s="130"/>
      <c r="E668" s="33"/>
      <c r="F668" s="35"/>
    </row>
    <row r="669" spans="1:6" s="8" customFormat="1" ht="12.75">
      <c r="A669" s="4"/>
      <c r="C669" s="130"/>
      <c r="E669" s="33"/>
      <c r="F669" s="35"/>
    </row>
    <row r="670" spans="1:6" s="8" customFormat="1" ht="12.75">
      <c r="A670" s="4"/>
      <c r="C670" s="130"/>
      <c r="E670" s="33"/>
      <c r="F670" s="35"/>
    </row>
    <row r="671" spans="1:6" s="8" customFormat="1" ht="12.75">
      <c r="A671" s="4"/>
      <c r="C671" s="130"/>
      <c r="E671" s="33"/>
      <c r="F671" s="35"/>
    </row>
    <row r="672" spans="1:6" s="8" customFormat="1" ht="12.75">
      <c r="A672" s="4"/>
      <c r="C672" s="130"/>
      <c r="E672" s="33"/>
      <c r="F672" s="35"/>
    </row>
    <row r="673" spans="1:6" s="8" customFormat="1" ht="12.75">
      <c r="A673" s="4"/>
      <c r="C673" s="130"/>
      <c r="E673" s="33"/>
      <c r="F673" s="35"/>
    </row>
    <row r="674" spans="1:6" s="8" customFormat="1" ht="12.75">
      <c r="A674" s="4"/>
      <c r="C674" s="130"/>
      <c r="E674" s="33"/>
      <c r="F674" s="35"/>
    </row>
    <row r="675" spans="1:6" s="8" customFormat="1" ht="12.75">
      <c r="A675" s="4"/>
      <c r="C675" s="130"/>
      <c r="E675" s="33"/>
      <c r="F675" s="35"/>
    </row>
    <row r="676" spans="1:6" s="8" customFormat="1" ht="12.75">
      <c r="A676" s="4"/>
      <c r="C676" s="130"/>
      <c r="E676" s="33"/>
      <c r="F676" s="35"/>
    </row>
    <row r="677" spans="1:6" s="8" customFormat="1" ht="12.75">
      <c r="A677" s="4"/>
      <c r="C677" s="130"/>
      <c r="E677" s="33"/>
      <c r="F677" s="35"/>
    </row>
    <row r="678" spans="1:6" s="8" customFormat="1" ht="12.75">
      <c r="A678" s="4"/>
      <c r="C678" s="130"/>
      <c r="E678" s="33"/>
      <c r="F678" s="35"/>
    </row>
    <row r="679" spans="1:6" s="8" customFormat="1" ht="12.75">
      <c r="A679" s="4"/>
      <c r="C679" s="130"/>
      <c r="E679" s="33"/>
      <c r="F679" s="35"/>
    </row>
    <row r="680" spans="1:6" s="8" customFormat="1" ht="12.75">
      <c r="A680" s="4"/>
      <c r="C680" s="130"/>
      <c r="E680" s="33"/>
      <c r="F680" s="35"/>
    </row>
    <row r="681" spans="1:6" s="8" customFormat="1" ht="12.75">
      <c r="A681" s="4"/>
      <c r="C681" s="130"/>
      <c r="E681" s="33"/>
      <c r="F681" s="35"/>
    </row>
    <row r="682" spans="1:6" s="8" customFormat="1" ht="12.75">
      <c r="A682" s="4"/>
      <c r="C682" s="130"/>
      <c r="E682" s="33"/>
      <c r="F682" s="35"/>
    </row>
    <row r="683" spans="1:6" s="8" customFormat="1" ht="12.75">
      <c r="A683" s="4"/>
      <c r="C683" s="130"/>
      <c r="E683" s="33"/>
      <c r="F683" s="35"/>
    </row>
    <row r="684" spans="1:6" s="8" customFormat="1" ht="12.75">
      <c r="A684" s="4"/>
      <c r="C684" s="130"/>
      <c r="E684" s="33"/>
      <c r="F684" s="35"/>
    </row>
    <row r="685" spans="1:6" s="8" customFormat="1" ht="12.75">
      <c r="A685" s="4"/>
      <c r="C685" s="130"/>
      <c r="E685" s="33"/>
      <c r="F685" s="35"/>
    </row>
    <row r="686" spans="1:6" s="8" customFormat="1" ht="12.75">
      <c r="A686" s="4"/>
      <c r="C686" s="130"/>
      <c r="E686" s="33"/>
      <c r="F686" s="35"/>
    </row>
    <row r="687" spans="1:6" s="8" customFormat="1" ht="12.75">
      <c r="A687" s="4"/>
      <c r="C687" s="130"/>
      <c r="E687" s="33"/>
      <c r="F687" s="35"/>
    </row>
    <row r="688" spans="1:6" s="8" customFormat="1" ht="12.75">
      <c r="A688" s="4"/>
      <c r="C688" s="130"/>
      <c r="E688" s="33"/>
      <c r="F688" s="35"/>
    </row>
    <row r="689" spans="1:6" s="8" customFormat="1" ht="12.75">
      <c r="A689" s="4"/>
      <c r="C689" s="130"/>
      <c r="E689" s="33"/>
      <c r="F689" s="35"/>
    </row>
    <row r="690" spans="1:6" s="8" customFormat="1" ht="12.75">
      <c r="A690" s="4"/>
      <c r="C690" s="130"/>
      <c r="E690" s="33"/>
      <c r="F690" s="35"/>
    </row>
    <row r="691" spans="1:6" s="8" customFormat="1" ht="12.75">
      <c r="A691" s="4"/>
      <c r="C691" s="130"/>
      <c r="E691" s="33"/>
      <c r="F691" s="35"/>
    </row>
    <row r="692" spans="1:6" s="8" customFormat="1" ht="12.75">
      <c r="A692" s="4"/>
      <c r="C692" s="130"/>
      <c r="E692" s="33"/>
      <c r="F692" s="35"/>
    </row>
    <row r="693" spans="1:6" s="8" customFormat="1" ht="12.75">
      <c r="A693" s="4"/>
      <c r="C693" s="130"/>
      <c r="E693" s="33"/>
      <c r="F693" s="35"/>
    </row>
    <row r="694" spans="1:6" s="8" customFormat="1" ht="12.75">
      <c r="A694" s="4"/>
      <c r="C694" s="130"/>
      <c r="E694" s="33"/>
      <c r="F694" s="35"/>
    </row>
    <row r="695" spans="1:6" s="8" customFormat="1" ht="12.75">
      <c r="A695" s="4"/>
      <c r="C695" s="130"/>
      <c r="E695" s="33"/>
      <c r="F695" s="35"/>
    </row>
    <row r="696" spans="1:6" s="8" customFormat="1" ht="12.75">
      <c r="A696" s="4"/>
      <c r="C696" s="130"/>
      <c r="E696" s="33"/>
      <c r="F696" s="35"/>
    </row>
    <row r="697" spans="1:6" s="8" customFormat="1" ht="12.75">
      <c r="A697" s="4"/>
      <c r="C697" s="130"/>
      <c r="E697" s="33"/>
      <c r="F697" s="35"/>
    </row>
    <row r="698" spans="1:6" s="8" customFormat="1" ht="12.75">
      <c r="A698" s="4"/>
      <c r="C698" s="130"/>
      <c r="E698" s="33"/>
      <c r="F698" s="35"/>
    </row>
    <row r="699" spans="1:6" s="8" customFormat="1" ht="12.75">
      <c r="A699" s="4"/>
      <c r="C699" s="130"/>
      <c r="E699" s="33"/>
      <c r="F699" s="35"/>
    </row>
    <row r="700" spans="1:6" s="8" customFormat="1" ht="12.75">
      <c r="A700" s="4"/>
      <c r="C700" s="130"/>
      <c r="E700" s="33"/>
      <c r="F700" s="35"/>
    </row>
    <row r="701" spans="1:6" s="8" customFormat="1" ht="12.75">
      <c r="A701" s="4"/>
      <c r="C701" s="130"/>
      <c r="E701" s="33"/>
      <c r="F701" s="35"/>
    </row>
    <row r="702" spans="1:6" s="8" customFormat="1" ht="12.75">
      <c r="A702" s="4"/>
      <c r="C702" s="130"/>
      <c r="E702" s="33"/>
      <c r="F702" s="35"/>
    </row>
    <row r="703" spans="1:6" s="8" customFormat="1" ht="12.75">
      <c r="A703" s="4"/>
      <c r="C703" s="130"/>
      <c r="E703" s="33"/>
      <c r="F703" s="35"/>
    </row>
    <row r="704" spans="1:6" s="8" customFormat="1" ht="12.75">
      <c r="A704" s="4"/>
      <c r="C704" s="130"/>
      <c r="E704" s="33"/>
      <c r="F704" s="35"/>
    </row>
    <row r="705" spans="1:6" s="8" customFormat="1" ht="12.75">
      <c r="A705" s="4"/>
      <c r="C705" s="130"/>
      <c r="E705" s="33"/>
      <c r="F705" s="35"/>
    </row>
    <row r="706" spans="1:6" s="8" customFormat="1" ht="12.75">
      <c r="A706" s="4"/>
      <c r="C706" s="130"/>
      <c r="E706" s="33"/>
      <c r="F706" s="35"/>
    </row>
    <row r="707" spans="1:6" s="8" customFormat="1" ht="12.75">
      <c r="A707" s="4"/>
      <c r="C707" s="130"/>
      <c r="E707" s="33"/>
      <c r="F707" s="35"/>
    </row>
    <row r="708" spans="1:6" s="8" customFormat="1" ht="12.75">
      <c r="A708" s="4"/>
      <c r="C708" s="130"/>
      <c r="E708" s="33"/>
      <c r="F708" s="35"/>
    </row>
    <row r="709" spans="1:6" s="8" customFormat="1" ht="12.75">
      <c r="A709" s="4"/>
      <c r="C709" s="130"/>
      <c r="E709" s="33"/>
      <c r="F709" s="35"/>
    </row>
    <row r="710" spans="1:6" s="8" customFormat="1" ht="12.75">
      <c r="A710" s="4"/>
      <c r="C710" s="130"/>
      <c r="E710" s="33"/>
      <c r="F710" s="35"/>
    </row>
    <row r="711" spans="1:6" s="8" customFormat="1" ht="12.75">
      <c r="A711" s="4"/>
      <c r="C711" s="130"/>
      <c r="E711" s="33"/>
      <c r="F711" s="35"/>
    </row>
    <row r="712" spans="1:6" s="8" customFormat="1" ht="12.75">
      <c r="A712" s="4"/>
      <c r="C712" s="130"/>
      <c r="E712" s="33"/>
      <c r="F712" s="35"/>
    </row>
    <row r="713" spans="1:6" s="8" customFormat="1" ht="12.75">
      <c r="A713" s="4"/>
      <c r="C713" s="130"/>
      <c r="E713" s="33"/>
      <c r="F713" s="35"/>
    </row>
    <row r="714" spans="1:6" s="8" customFormat="1" ht="12.75">
      <c r="A714" s="4"/>
      <c r="C714" s="130"/>
      <c r="E714" s="33"/>
      <c r="F714" s="35"/>
    </row>
    <row r="715" spans="1:6" s="8" customFormat="1" ht="12.75">
      <c r="A715" s="4"/>
      <c r="C715" s="130"/>
      <c r="E715" s="33"/>
      <c r="F715" s="35"/>
    </row>
    <row r="716" spans="1:6" s="8" customFormat="1" ht="12.75">
      <c r="A716" s="4"/>
      <c r="C716" s="130"/>
      <c r="E716" s="33"/>
      <c r="F716" s="35"/>
    </row>
    <row r="717" spans="1:6" s="8" customFormat="1" ht="12.75">
      <c r="A717" s="4"/>
      <c r="C717" s="130"/>
      <c r="E717" s="33"/>
      <c r="F717" s="35"/>
    </row>
    <row r="718" spans="1:6" s="8" customFormat="1" ht="12.75">
      <c r="A718" s="4"/>
      <c r="C718" s="130"/>
      <c r="E718" s="33"/>
      <c r="F718" s="35"/>
    </row>
    <row r="719" spans="1:6" s="8" customFormat="1" ht="12.75">
      <c r="A719" s="4"/>
      <c r="C719" s="130"/>
      <c r="E719" s="33"/>
      <c r="F719" s="35"/>
    </row>
    <row r="720" spans="1:6" s="8" customFormat="1" ht="12.75">
      <c r="A720" s="4"/>
      <c r="C720" s="130"/>
      <c r="E720" s="33"/>
      <c r="F720" s="35"/>
    </row>
    <row r="721" spans="1:6" s="8" customFormat="1" ht="12.75">
      <c r="A721" s="4"/>
      <c r="C721" s="130"/>
      <c r="E721" s="33"/>
      <c r="F721" s="35"/>
    </row>
    <row r="722" spans="1:6" s="8" customFormat="1" ht="12.75">
      <c r="A722" s="4"/>
      <c r="C722" s="130"/>
      <c r="E722" s="33"/>
      <c r="F722" s="35"/>
    </row>
    <row r="723" spans="1:6" s="8" customFormat="1" ht="12.75">
      <c r="A723" s="4"/>
      <c r="C723" s="130"/>
      <c r="E723" s="33"/>
      <c r="F723" s="35"/>
    </row>
    <row r="724" spans="1:6" s="8" customFormat="1" ht="12.75">
      <c r="A724" s="4"/>
      <c r="C724" s="130"/>
      <c r="E724" s="33"/>
      <c r="F724" s="35"/>
    </row>
    <row r="725" spans="1:6" s="8" customFormat="1" ht="12.75">
      <c r="A725" s="4"/>
      <c r="C725" s="130"/>
      <c r="E725" s="33"/>
      <c r="F725" s="35"/>
    </row>
    <row r="726" spans="1:6" s="8" customFormat="1" ht="12.75">
      <c r="A726" s="4"/>
      <c r="C726" s="130"/>
      <c r="E726" s="33"/>
      <c r="F726" s="35"/>
    </row>
    <row r="727" spans="1:6" s="8" customFormat="1" ht="12.75">
      <c r="A727" s="4"/>
      <c r="C727" s="130"/>
      <c r="E727" s="33"/>
      <c r="F727" s="35"/>
    </row>
    <row r="728" spans="1:6" s="8" customFormat="1" ht="12.75">
      <c r="A728" s="4"/>
      <c r="C728" s="130"/>
      <c r="E728" s="33"/>
      <c r="F728" s="35"/>
    </row>
    <row r="729" spans="1:6" s="8" customFormat="1" ht="12.75">
      <c r="A729" s="4"/>
      <c r="C729" s="130"/>
      <c r="E729" s="33"/>
      <c r="F729" s="35"/>
    </row>
    <row r="730" spans="1:6" s="8" customFormat="1" ht="12.75">
      <c r="A730" s="4"/>
      <c r="C730" s="130"/>
      <c r="E730" s="33"/>
      <c r="F730" s="35"/>
    </row>
    <row r="731" spans="1:6" s="8" customFormat="1" ht="12.75">
      <c r="A731" s="4"/>
      <c r="C731" s="130"/>
      <c r="E731" s="33"/>
      <c r="F731" s="35"/>
    </row>
    <row r="732" spans="1:6" s="8" customFormat="1" ht="12.75">
      <c r="A732" s="4"/>
      <c r="C732" s="130"/>
      <c r="E732" s="33"/>
      <c r="F732" s="35"/>
    </row>
    <row r="733" spans="1:6" s="8" customFormat="1" ht="12.75">
      <c r="A733" s="4"/>
      <c r="C733" s="130"/>
      <c r="E733" s="33"/>
      <c r="F733" s="35"/>
    </row>
    <row r="734" spans="1:6" s="8" customFormat="1" ht="12.75">
      <c r="A734" s="4"/>
      <c r="C734" s="130"/>
      <c r="E734" s="33"/>
      <c r="F734" s="35"/>
    </row>
    <row r="735" spans="1:6" s="8" customFormat="1" ht="12.75">
      <c r="A735" s="4"/>
      <c r="C735" s="130"/>
      <c r="E735" s="33"/>
      <c r="F735" s="35"/>
    </row>
    <row r="736" spans="1:6" s="8" customFormat="1" ht="12.75">
      <c r="A736" s="4"/>
      <c r="C736" s="130"/>
      <c r="E736" s="33"/>
      <c r="F736" s="35"/>
    </row>
    <row r="737" spans="1:6" s="8" customFormat="1" ht="12.75">
      <c r="A737" s="4"/>
      <c r="C737" s="130"/>
      <c r="E737" s="33"/>
      <c r="F737" s="35"/>
    </row>
    <row r="738" spans="1:6" s="8" customFormat="1" ht="12.75">
      <c r="A738" s="4"/>
      <c r="C738" s="130"/>
      <c r="E738" s="33"/>
      <c r="F738" s="35"/>
    </row>
    <row r="739" spans="1:6" s="8" customFormat="1" ht="12.75">
      <c r="A739" s="4"/>
      <c r="C739" s="130"/>
      <c r="E739" s="33"/>
      <c r="F739" s="35"/>
    </row>
    <row r="740" spans="1:6" s="8" customFormat="1" ht="12.75">
      <c r="A740" s="4"/>
      <c r="C740" s="130"/>
      <c r="E740" s="33"/>
      <c r="F740" s="35"/>
    </row>
    <row r="741" spans="1:6" s="8" customFormat="1" ht="12.75">
      <c r="A741" s="4"/>
      <c r="C741" s="130"/>
      <c r="E741" s="33"/>
      <c r="F741" s="35"/>
    </row>
    <row r="742" spans="1:6" s="8" customFormat="1" ht="12.75">
      <c r="A742" s="4"/>
      <c r="C742" s="130"/>
      <c r="E742" s="33"/>
      <c r="F742" s="35"/>
    </row>
    <row r="743" spans="1:8" s="8" customFormat="1" ht="12.75">
      <c r="A743" s="4"/>
      <c r="D743" s="130"/>
      <c r="F743" s="33"/>
      <c r="H743" s="35"/>
    </row>
    <row r="744" spans="1:8" s="8" customFormat="1" ht="12.75">
      <c r="A744" s="4"/>
      <c r="D744" s="130"/>
      <c r="F744" s="33"/>
      <c r="H744" s="35"/>
    </row>
    <row r="745" spans="1:8" s="8" customFormat="1" ht="12.75">
      <c r="A745" s="4"/>
      <c r="D745" s="130"/>
      <c r="F745" s="33"/>
      <c r="H745" s="35"/>
    </row>
    <row r="746" spans="1:8" s="8" customFormat="1" ht="12.75">
      <c r="A746" s="4"/>
      <c r="D746" s="130"/>
      <c r="F746" s="33"/>
      <c r="H746" s="35"/>
    </row>
    <row r="747" spans="1:8" s="8" customFormat="1" ht="12.75">
      <c r="A747" s="4"/>
      <c r="D747" s="130"/>
      <c r="F747" s="33"/>
      <c r="H747" s="35"/>
    </row>
    <row r="748" spans="1:8" s="8" customFormat="1" ht="12.75">
      <c r="A748" s="4"/>
      <c r="D748" s="130"/>
      <c r="F748" s="33"/>
      <c r="H748" s="35"/>
    </row>
    <row r="749" spans="1:8" s="8" customFormat="1" ht="12.75">
      <c r="A749" s="4"/>
      <c r="D749" s="130"/>
      <c r="F749" s="33"/>
      <c r="H749" s="35"/>
    </row>
    <row r="750" spans="1:8" s="8" customFormat="1" ht="12.75">
      <c r="A750" s="4"/>
      <c r="D750" s="130"/>
      <c r="F750" s="33"/>
      <c r="H750" s="35"/>
    </row>
    <row r="751" spans="1:8" s="8" customFormat="1" ht="12.75">
      <c r="A751" s="4"/>
      <c r="D751" s="130"/>
      <c r="F751" s="33"/>
      <c r="H751" s="35"/>
    </row>
    <row r="752" spans="1:8" s="8" customFormat="1" ht="12.75">
      <c r="A752" s="4"/>
      <c r="D752" s="130"/>
      <c r="F752" s="33"/>
      <c r="H752" s="35"/>
    </row>
    <row r="753" spans="1:8" s="8" customFormat="1" ht="12.75">
      <c r="A753" s="4"/>
      <c r="D753" s="130"/>
      <c r="F753" s="33"/>
      <c r="H753" s="35"/>
    </row>
    <row r="754" spans="1:8" s="8" customFormat="1" ht="12.75">
      <c r="A754" s="4"/>
      <c r="D754" s="130"/>
      <c r="F754" s="33"/>
      <c r="H754" s="35"/>
    </row>
    <row r="755" spans="1:8" s="8" customFormat="1" ht="12.75">
      <c r="A755" s="4"/>
      <c r="D755" s="130"/>
      <c r="F755" s="33"/>
      <c r="H755" s="35"/>
    </row>
    <row r="756" spans="1:8" s="8" customFormat="1" ht="12.75">
      <c r="A756" s="4"/>
      <c r="D756" s="130"/>
      <c r="F756" s="33"/>
      <c r="H756" s="35"/>
    </row>
    <row r="757" spans="1:8" s="8" customFormat="1" ht="12.75">
      <c r="A757" s="4"/>
      <c r="D757" s="130"/>
      <c r="F757" s="33"/>
      <c r="H757" s="35"/>
    </row>
    <row r="758" spans="1:8" s="8" customFormat="1" ht="12.75">
      <c r="A758" s="4"/>
      <c r="D758" s="130"/>
      <c r="F758" s="33"/>
      <c r="H758" s="35"/>
    </row>
    <row r="759" spans="1:8" s="8" customFormat="1" ht="12.75">
      <c r="A759" s="4"/>
      <c r="D759" s="130"/>
      <c r="F759" s="33"/>
      <c r="H759" s="35"/>
    </row>
    <row r="760" spans="1:8" s="8" customFormat="1" ht="12.75">
      <c r="A760" s="4"/>
      <c r="D760" s="130"/>
      <c r="F760" s="33"/>
      <c r="H760" s="35"/>
    </row>
    <row r="761" spans="1:8" s="8" customFormat="1" ht="12.75">
      <c r="A761" s="4"/>
      <c r="F761" s="33"/>
      <c r="H761" s="35"/>
    </row>
    <row r="762" spans="1:8" s="8" customFormat="1" ht="12.75">
      <c r="A762" s="4"/>
      <c r="F762" s="33"/>
      <c r="H762" s="35"/>
    </row>
    <row r="763" spans="1:8" s="8" customFormat="1" ht="12.75">
      <c r="A763" s="4"/>
      <c r="F763" s="33"/>
      <c r="H763" s="35"/>
    </row>
    <row r="764" spans="1:8" s="8" customFormat="1" ht="12.75">
      <c r="A764" s="4"/>
      <c r="F764" s="33"/>
      <c r="H764" s="35"/>
    </row>
    <row r="765" spans="1:8" s="8" customFormat="1" ht="12.75">
      <c r="A765" s="4"/>
      <c r="F765" s="33"/>
      <c r="H765" s="35"/>
    </row>
    <row r="766" spans="1:8" s="8" customFormat="1" ht="12.75">
      <c r="A766" s="4"/>
      <c r="F766" s="33"/>
      <c r="H766" s="35"/>
    </row>
    <row r="767" spans="1:8" s="8" customFormat="1" ht="12.75">
      <c r="A767" s="4"/>
      <c r="F767" s="33"/>
      <c r="H767" s="35"/>
    </row>
    <row r="768" spans="1:8" s="8" customFormat="1" ht="12.75">
      <c r="A768" s="4"/>
      <c r="F768" s="33"/>
      <c r="H768" s="35"/>
    </row>
    <row r="769" spans="1:8" s="8" customFormat="1" ht="12.75">
      <c r="A769" s="4"/>
      <c r="F769" s="33"/>
      <c r="H769" s="35"/>
    </row>
    <row r="770" spans="1:8" s="8" customFormat="1" ht="12.75">
      <c r="A770" s="4"/>
      <c r="F770" s="33"/>
      <c r="H770" s="35"/>
    </row>
    <row r="771" spans="1:8" s="8" customFormat="1" ht="12.75">
      <c r="A771" s="4"/>
      <c r="F771" s="33"/>
      <c r="H771" s="35"/>
    </row>
    <row r="772" spans="1:8" s="8" customFormat="1" ht="12.75">
      <c r="A772" s="4"/>
      <c r="F772" s="33"/>
      <c r="H772" s="35"/>
    </row>
    <row r="773" spans="1:8" s="8" customFormat="1" ht="12.75">
      <c r="A773" s="4"/>
      <c r="F773" s="33"/>
      <c r="H773" s="35"/>
    </row>
    <row r="774" spans="1:8" s="8" customFormat="1" ht="12.75">
      <c r="A774" s="4"/>
      <c r="F774" s="33"/>
      <c r="H774" s="35"/>
    </row>
    <row r="775" spans="1:8" s="8" customFormat="1" ht="12.75">
      <c r="A775" s="4"/>
      <c r="F775" s="33"/>
      <c r="H775" s="35"/>
    </row>
    <row r="776" spans="1:8" s="8" customFormat="1" ht="12.75">
      <c r="A776" s="4"/>
      <c r="F776" s="33"/>
      <c r="H776" s="35"/>
    </row>
    <row r="777" spans="1:8" s="8" customFormat="1" ht="12.75">
      <c r="A777" s="4"/>
      <c r="F777" s="33"/>
      <c r="H777" s="35"/>
    </row>
    <row r="778" spans="1:8" s="8" customFormat="1" ht="12.75">
      <c r="A778" s="4"/>
      <c r="F778" s="33"/>
      <c r="H778" s="35"/>
    </row>
    <row r="779" spans="1:8" s="8" customFormat="1" ht="12.75">
      <c r="A779" s="4"/>
      <c r="F779" s="33"/>
      <c r="H779" s="35"/>
    </row>
    <row r="780" spans="1:8" s="8" customFormat="1" ht="12.75">
      <c r="A780" s="4"/>
      <c r="F780" s="33"/>
      <c r="H780" s="35"/>
    </row>
    <row r="781" spans="1:8" s="8" customFormat="1" ht="12.75">
      <c r="A781" s="4"/>
      <c r="F781" s="33"/>
      <c r="H781" s="35"/>
    </row>
    <row r="782" spans="1:8" s="8" customFormat="1" ht="12.75">
      <c r="A782" s="4"/>
      <c r="F782" s="33"/>
      <c r="H782" s="35"/>
    </row>
    <row r="783" spans="1:8" s="8" customFormat="1" ht="12.75">
      <c r="A783" s="4"/>
      <c r="F783" s="33"/>
      <c r="H783" s="35"/>
    </row>
    <row r="784" spans="1:8" s="8" customFormat="1" ht="12.75">
      <c r="A784" s="4"/>
      <c r="F784" s="33"/>
      <c r="H784" s="35"/>
    </row>
    <row r="785" spans="1:8" s="8" customFormat="1" ht="12.75">
      <c r="A785" s="4"/>
      <c r="F785" s="33"/>
      <c r="H785" s="35"/>
    </row>
    <row r="786" spans="1:8" s="8" customFormat="1" ht="12.75">
      <c r="A786" s="4"/>
      <c r="F786" s="33"/>
      <c r="H786" s="35"/>
    </row>
    <row r="787" spans="1:8" s="8" customFormat="1" ht="12.75">
      <c r="A787" s="4"/>
      <c r="F787" s="33"/>
      <c r="H787" s="35"/>
    </row>
    <row r="788" spans="1:8" s="8" customFormat="1" ht="12.75">
      <c r="A788" s="4"/>
      <c r="F788" s="33"/>
      <c r="H788" s="35"/>
    </row>
    <row r="789" spans="1:8" s="8" customFormat="1" ht="12.75">
      <c r="A789" s="4"/>
      <c r="F789" s="33"/>
      <c r="H789" s="35"/>
    </row>
    <row r="790" spans="1:8" s="8" customFormat="1" ht="12.75">
      <c r="A790" s="4"/>
      <c r="F790" s="33"/>
      <c r="H790" s="35"/>
    </row>
    <row r="791" spans="1:8" s="8" customFormat="1" ht="12.75">
      <c r="A791" s="4"/>
      <c r="F791" s="33"/>
      <c r="H791" s="35"/>
    </row>
    <row r="792" spans="1:8" s="8" customFormat="1" ht="12.75">
      <c r="A792" s="4"/>
      <c r="F792" s="33"/>
      <c r="H792" s="35"/>
    </row>
    <row r="793" spans="1:8" s="8" customFormat="1" ht="12.75">
      <c r="A793" s="4"/>
      <c r="F793" s="33"/>
      <c r="H793" s="35"/>
    </row>
    <row r="794" spans="1:8" s="8" customFormat="1" ht="12.75">
      <c r="A794" s="4"/>
      <c r="F794" s="33"/>
      <c r="H794" s="35"/>
    </row>
    <row r="795" spans="1:8" s="8" customFormat="1" ht="12.75">
      <c r="A795" s="4"/>
      <c r="F795" s="33"/>
      <c r="H795" s="35"/>
    </row>
    <row r="796" spans="1:8" s="8" customFormat="1" ht="12.75">
      <c r="A796" s="4"/>
      <c r="F796" s="33"/>
      <c r="H796" s="35"/>
    </row>
    <row r="797" spans="1:8" s="8" customFormat="1" ht="12.75">
      <c r="A797" s="4"/>
      <c r="F797" s="33"/>
      <c r="H797" s="35"/>
    </row>
    <row r="798" spans="1:8" s="8" customFormat="1" ht="12.75">
      <c r="A798" s="4"/>
      <c r="F798" s="33"/>
      <c r="H798" s="35"/>
    </row>
    <row r="799" spans="1:8" s="8" customFormat="1" ht="12.75">
      <c r="A799" s="4"/>
      <c r="F799" s="33"/>
      <c r="H799" s="35"/>
    </row>
    <row r="800" spans="1:8" s="8" customFormat="1" ht="12.75">
      <c r="A800" s="4"/>
      <c r="F800" s="33"/>
      <c r="H800" s="35"/>
    </row>
    <row r="801" spans="1:8" s="8" customFormat="1" ht="12.75">
      <c r="A801" s="4"/>
      <c r="F801" s="33"/>
      <c r="H801" s="35"/>
    </row>
    <row r="802" spans="1:8" s="8" customFormat="1" ht="12.75">
      <c r="A802" s="4"/>
      <c r="F802" s="33"/>
      <c r="H802" s="35"/>
    </row>
    <row r="803" spans="1:8" s="8" customFormat="1" ht="12.75">
      <c r="A803" s="4"/>
      <c r="F803" s="33"/>
      <c r="H803" s="35"/>
    </row>
    <row r="804" spans="1:8" s="8" customFormat="1" ht="12.75">
      <c r="A804" s="4"/>
      <c r="F804" s="33"/>
      <c r="H804" s="35"/>
    </row>
    <row r="805" spans="1:8" s="8" customFormat="1" ht="12.75">
      <c r="A805" s="4"/>
      <c r="F805" s="33"/>
      <c r="H805" s="35"/>
    </row>
    <row r="806" spans="1:8" s="8" customFormat="1" ht="12.75">
      <c r="A806" s="4"/>
      <c r="F806" s="33"/>
      <c r="H806" s="35"/>
    </row>
    <row r="807" spans="1:8" s="8" customFormat="1" ht="12.75">
      <c r="A807" s="4"/>
      <c r="F807" s="33"/>
      <c r="H807" s="35"/>
    </row>
    <row r="808" spans="1:8" s="8" customFormat="1" ht="12.75">
      <c r="A808" s="4"/>
      <c r="F808" s="33"/>
      <c r="H808" s="35"/>
    </row>
    <row r="809" spans="1:8" s="8" customFormat="1" ht="12.75">
      <c r="A809" s="4"/>
      <c r="F809" s="33"/>
      <c r="H809" s="35"/>
    </row>
    <row r="810" spans="1:8" s="8" customFormat="1" ht="12.75">
      <c r="A810" s="4"/>
      <c r="F810" s="33"/>
      <c r="H810" s="35"/>
    </row>
    <row r="811" spans="1:8" s="8" customFormat="1" ht="12.75">
      <c r="A811" s="4"/>
      <c r="F811" s="33"/>
      <c r="H811" s="35"/>
    </row>
    <row r="812" spans="1:8" s="8" customFormat="1" ht="12.75">
      <c r="A812" s="4"/>
      <c r="F812" s="33"/>
      <c r="H812" s="35"/>
    </row>
    <row r="813" spans="1:8" s="8" customFormat="1" ht="12.75">
      <c r="A813" s="4"/>
      <c r="F813" s="33"/>
      <c r="H813" s="35"/>
    </row>
    <row r="814" spans="1:8" s="8" customFormat="1" ht="12.75">
      <c r="A814" s="4"/>
      <c r="F814" s="33"/>
      <c r="H814" s="35"/>
    </row>
    <row r="815" spans="1:8" s="8" customFormat="1" ht="12.75">
      <c r="A815" s="4"/>
      <c r="F815" s="33"/>
      <c r="H815" s="35"/>
    </row>
    <row r="816" spans="1:8" s="8" customFormat="1" ht="12.75">
      <c r="A816" s="4"/>
      <c r="F816" s="33"/>
      <c r="H816" s="35"/>
    </row>
    <row r="817" spans="1:8" s="8" customFormat="1" ht="12.75">
      <c r="A817" s="4"/>
      <c r="F817" s="33"/>
      <c r="H817" s="35"/>
    </row>
    <row r="818" spans="1:8" s="8" customFormat="1" ht="12.75">
      <c r="A818" s="4"/>
      <c r="F818" s="33"/>
      <c r="H818" s="35"/>
    </row>
    <row r="819" spans="1:8" s="8" customFormat="1" ht="12.75">
      <c r="A819" s="4"/>
      <c r="F819" s="33"/>
      <c r="H819" s="35"/>
    </row>
    <row r="820" spans="1:8" s="8" customFormat="1" ht="12.75">
      <c r="A820" s="4"/>
      <c r="F820" s="33"/>
      <c r="H820" s="35"/>
    </row>
    <row r="821" spans="1:8" s="8" customFormat="1" ht="12.75">
      <c r="A821" s="4"/>
      <c r="F821" s="33"/>
      <c r="H821" s="35"/>
    </row>
    <row r="822" spans="1:8" s="8" customFormat="1" ht="12.75">
      <c r="A822" s="4"/>
      <c r="F822" s="33"/>
      <c r="H822" s="35"/>
    </row>
    <row r="823" spans="1:8" s="8" customFormat="1" ht="12.75">
      <c r="A823" s="4"/>
      <c r="F823" s="33"/>
      <c r="H823" s="35"/>
    </row>
    <row r="824" spans="1:8" s="8" customFormat="1" ht="12.75">
      <c r="A824" s="4"/>
      <c r="F824" s="33"/>
      <c r="H824" s="35"/>
    </row>
    <row r="825" spans="1:8" s="8" customFormat="1" ht="12.75">
      <c r="A825" s="4"/>
      <c r="F825" s="33"/>
      <c r="H825" s="35"/>
    </row>
    <row r="826" spans="1:8" s="8" customFormat="1" ht="12.75">
      <c r="A826" s="4"/>
      <c r="F826" s="33"/>
      <c r="H826" s="35"/>
    </row>
    <row r="827" spans="1:8" s="8" customFormat="1" ht="12.75">
      <c r="A827" s="4"/>
      <c r="F827" s="33"/>
      <c r="H827" s="35"/>
    </row>
    <row r="828" spans="1:8" s="8" customFormat="1" ht="12.75">
      <c r="A828" s="4"/>
      <c r="F828" s="33"/>
      <c r="H828" s="35"/>
    </row>
    <row r="829" spans="1:8" s="8" customFormat="1" ht="12.75">
      <c r="A829" s="4"/>
      <c r="F829" s="33"/>
      <c r="H829" s="35"/>
    </row>
    <row r="830" spans="1:8" s="8" customFormat="1" ht="12.75">
      <c r="A830" s="4"/>
      <c r="F830" s="33"/>
      <c r="H830" s="35"/>
    </row>
    <row r="831" spans="1:8" s="8" customFormat="1" ht="12.75">
      <c r="A831" s="4"/>
      <c r="F831" s="33"/>
      <c r="H831" s="35"/>
    </row>
    <row r="832" spans="1:8" s="8" customFormat="1" ht="12.75">
      <c r="A832" s="4"/>
      <c r="F832" s="33"/>
      <c r="H832" s="35"/>
    </row>
    <row r="833" spans="1:8" s="8" customFormat="1" ht="12.75">
      <c r="A833" s="4"/>
      <c r="F833" s="33"/>
      <c r="H833" s="35"/>
    </row>
    <row r="834" spans="1:8" s="8" customFormat="1" ht="12.75">
      <c r="A834" s="4"/>
      <c r="F834" s="33"/>
      <c r="H834" s="35"/>
    </row>
    <row r="835" spans="1:8" s="8" customFormat="1" ht="12.75">
      <c r="A835" s="4"/>
      <c r="F835" s="33"/>
      <c r="H835" s="35"/>
    </row>
    <row r="836" spans="1:8" s="8" customFormat="1" ht="12.75">
      <c r="A836" s="4"/>
      <c r="F836" s="33"/>
      <c r="H836" s="35"/>
    </row>
    <row r="837" spans="1:8" s="8" customFormat="1" ht="12.75">
      <c r="A837" s="4"/>
      <c r="F837" s="33"/>
      <c r="H837" s="35"/>
    </row>
    <row r="838" spans="1:8" s="8" customFormat="1" ht="12.75">
      <c r="A838" s="4"/>
      <c r="F838" s="33"/>
      <c r="H838" s="35"/>
    </row>
    <row r="839" spans="1:8" s="8" customFormat="1" ht="12.75">
      <c r="A839" s="4"/>
      <c r="F839" s="33"/>
      <c r="H839" s="35"/>
    </row>
    <row r="840" spans="1:8" s="8" customFormat="1" ht="12.75">
      <c r="A840" s="4"/>
      <c r="F840" s="33"/>
      <c r="H840" s="35"/>
    </row>
    <row r="841" spans="1:8" s="8" customFormat="1" ht="12.75">
      <c r="A841" s="4"/>
      <c r="F841" s="33"/>
      <c r="H841" s="35"/>
    </row>
    <row r="842" spans="1:8" s="8" customFormat="1" ht="12.75">
      <c r="A842" s="4"/>
      <c r="F842" s="33"/>
      <c r="H842" s="35"/>
    </row>
    <row r="843" spans="1:9" s="8" customFormat="1" ht="12.75">
      <c r="A843" s="13"/>
      <c r="B843" s="5"/>
      <c r="C843" s="5"/>
      <c r="D843" s="5"/>
      <c r="E843" s="5"/>
      <c r="F843" s="5"/>
      <c r="G843" s="5"/>
      <c r="H843" s="5"/>
      <c r="I843" s="143"/>
    </row>
  </sheetData>
  <mergeCells count="113">
    <mergeCell ref="A237:A238"/>
    <mergeCell ref="B237:C237"/>
    <mergeCell ref="D237:E237"/>
    <mergeCell ref="I237:I238"/>
    <mergeCell ref="G237:G238"/>
    <mergeCell ref="H237:H238"/>
    <mergeCell ref="K183:K184"/>
    <mergeCell ref="I114:I115"/>
    <mergeCell ref="K114:K115"/>
    <mergeCell ref="D213:E213"/>
    <mergeCell ref="I213:I214"/>
    <mergeCell ref="G213:G214"/>
    <mergeCell ref="H213:H214"/>
    <mergeCell ref="A200:K200"/>
    <mergeCell ref="A202:K202"/>
    <mergeCell ref="A213:A214"/>
    <mergeCell ref="K213:K214"/>
    <mergeCell ref="B212:K212"/>
    <mergeCell ref="F213:F214"/>
    <mergeCell ref="J213:J214"/>
    <mergeCell ref="B213:C213"/>
    <mergeCell ref="A77:A78"/>
    <mergeCell ref="F114:F115"/>
    <mergeCell ref="G49:G50"/>
    <mergeCell ref="B1:L1"/>
    <mergeCell ref="F3:F4"/>
    <mergeCell ref="H3:H4"/>
    <mergeCell ref="A3:A4"/>
    <mergeCell ref="L3:L4"/>
    <mergeCell ref="B3:C3"/>
    <mergeCell ref="D3:E3"/>
    <mergeCell ref="D49:E49"/>
    <mergeCell ref="F77:F78"/>
    <mergeCell ref="K3:K4"/>
    <mergeCell ref="K31:K32"/>
    <mergeCell ref="F31:F32"/>
    <mergeCell ref="B30:K30"/>
    <mergeCell ref="K49:K50"/>
    <mergeCell ref="G3:G4"/>
    <mergeCell ref="I3:I4"/>
    <mergeCell ref="J3:J4"/>
    <mergeCell ref="A114:A115"/>
    <mergeCell ref="A153:A154"/>
    <mergeCell ref="H114:H115"/>
    <mergeCell ref="B183:C183"/>
    <mergeCell ref="G153:G154"/>
    <mergeCell ref="A183:A184"/>
    <mergeCell ref="B114:C114"/>
    <mergeCell ref="G114:G115"/>
    <mergeCell ref="A29:L29"/>
    <mergeCell ref="B31:C31"/>
    <mergeCell ref="D31:E31"/>
    <mergeCell ref="B76:K76"/>
    <mergeCell ref="A31:A32"/>
    <mergeCell ref="B48:K48"/>
    <mergeCell ref="F49:F50"/>
    <mergeCell ref="A49:A50"/>
    <mergeCell ref="B49:C49"/>
    <mergeCell ref="H49:H50"/>
    <mergeCell ref="B77:C77"/>
    <mergeCell ref="D77:E77"/>
    <mergeCell ref="I77:I78"/>
    <mergeCell ref="G77:G78"/>
    <mergeCell ref="K77:K78"/>
    <mergeCell ref="D183:E183"/>
    <mergeCell ref="F183:F184"/>
    <mergeCell ref="G183:G184"/>
    <mergeCell ref="D114:E114"/>
    <mergeCell ref="J114:J115"/>
    <mergeCell ref="B113:K113"/>
    <mergeCell ref="H183:H184"/>
    <mergeCell ref="I183:I184"/>
    <mergeCell ref="J183:J184"/>
    <mergeCell ref="I31:I32"/>
    <mergeCell ref="J31:J32"/>
    <mergeCell ref="J77:J78"/>
    <mergeCell ref="H77:H78"/>
    <mergeCell ref="J49:J50"/>
    <mergeCell ref="I49:I50"/>
    <mergeCell ref="G31:G32"/>
    <mergeCell ref="H31:H32"/>
    <mergeCell ref="J153:J154"/>
    <mergeCell ref="K153:K154"/>
    <mergeCell ref="B152:K152"/>
    <mergeCell ref="B153:C153"/>
    <mergeCell ref="D153:E153"/>
    <mergeCell ref="F153:F154"/>
    <mergeCell ref="I153:I154"/>
    <mergeCell ref="H153:H154"/>
    <mergeCell ref="B236:K236"/>
    <mergeCell ref="F237:F238"/>
    <mergeCell ref="J237:J238"/>
    <mergeCell ref="K256:K257"/>
    <mergeCell ref="B255:K255"/>
    <mergeCell ref="F256:F257"/>
    <mergeCell ref="J256:J257"/>
    <mergeCell ref="K237:K238"/>
    <mergeCell ref="A256:A257"/>
    <mergeCell ref="B256:C256"/>
    <mergeCell ref="D256:E256"/>
    <mergeCell ref="I256:I257"/>
    <mergeCell ref="G256:G257"/>
    <mergeCell ref="H256:H257"/>
    <mergeCell ref="K274:K275"/>
    <mergeCell ref="B273:K273"/>
    <mergeCell ref="F274:F275"/>
    <mergeCell ref="A274:A275"/>
    <mergeCell ref="B274:C274"/>
    <mergeCell ref="D274:E274"/>
    <mergeCell ref="I274:I275"/>
    <mergeCell ref="J274:J275"/>
    <mergeCell ref="G274:G275"/>
    <mergeCell ref="H274:H275"/>
  </mergeCells>
  <printOptions/>
  <pageMargins left="0.7874015748031497" right="0" top="0.3937007874015748" bottom="0.3937007874015748" header="0.5118110236220472" footer="0.31496062992125984"/>
  <pageSetup horizontalDpi="300" verticalDpi="300" orientation="landscape" paperSize="9" r:id="rId2"/>
  <headerFooter alignWithMargins="0">
    <oddFooter>&amp;C&amp;7&amp;P</oddFooter>
  </headerFooter>
  <rowBreaks count="9" manualBreakCount="9">
    <brk id="29" max="255" man="1"/>
    <brk id="47" max="255" man="1"/>
    <brk id="75" max="255" man="1"/>
    <brk id="112" max="255" man="1"/>
    <brk id="150" max="255" man="1"/>
    <brk id="211" max="255" man="1"/>
    <brk id="235" max="255" man="1"/>
    <brk id="254" max="255" man="1"/>
    <brk id="272" max="255" man="1"/>
  </rowBreaks>
  <drawing r:id="rId1"/>
</worksheet>
</file>

<file path=xl/worksheets/sheet3.xml><?xml version="1.0" encoding="utf-8"?>
<worksheet xmlns="http://schemas.openxmlformats.org/spreadsheetml/2006/main" xmlns:r="http://schemas.openxmlformats.org/officeDocument/2006/relationships">
  <dimension ref="A1:H151"/>
  <sheetViews>
    <sheetView workbookViewId="0" topLeftCell="A1">
      <selection activeCell="A1" sqref="A1:H150"/>
    </sheetView>
  </sheetViews>
  <sheetFormatPr defaultColWidth="9.140625" defaultRowHeight="12.75"/>
  <cols>
    <col min="1" max="1" width="24.57421875" style="13" customWidth="1"/>
    <col min="2" max="2" width="9.28125" style="5" customWidth="1"/>
    <col min="3" max="3" width="10.7109375" style="5" customWidth="1"/>
    <col min="4" max="4" width="9.140625" style="5" bestFit="1" customWidth="1"/>
    <col min="5" max="5" width="10.00390625" style="5" bestFit="1" customWidth="1"/>
    <col min="6" max="6" width="10.7109375" style="5" customWidth="1"/>
    <col min="7" max="7" width="9.57421875" style="5" customWidth="1"/>
    <col min="8" max="8" width="10.8515625" style="5" bestFit="1" customWidth="1"/>
    <col min="9" max="16384" width="9.140625" style="5" customWidth="1"/>
  </cols>
  <sheetData>
    <row r="1" spans="1:8" s="118" customFormat="1" ht="51" customHeight="1">
      <c r="A1" s="1" t="s">
        <v>67</v>
      </c>
      <c r="B1" s="434" t="s">
        <v>429</v>
      </c>
      <c r="C1" s="435"/>
      <c r="D1" s="435"/>
      <c r="E1" s="435"/>
      <c r="F1" s="435"/>
      <c r="G1" s="435"/>
      <c r="H1" s="436"/>
    </row>
    <row r="2" spans="1:8" ht="12.75">
      <c r="A2" s="4"/>
      <c r="C2" s="6"/>
      <c r="E2" s="6"/>
      <c r="H2" s="7"/>
    </row>
    <row r="3" spans="1:8" s="51" customFormat="1" ht="25.5" customHeight="1">
      <c r="A3" s="456" t="s">
        <v>84</v>
      </c>
      <c r="B3" s="448" t="s">
        <v>81</v>
      </c>
      <c r="C3" s="448"/>
      <c r="D3" s="448" t="s">
        <v>82</v>
      </c>
      <c r="E3" s="448"/>
      <c r="F3" s="448" t="s">
        <v>83</v>
      </c>
      <c r="G3" s="448" t="s">
        <v>181</v>
      </c>
      <c r="H3" s="437" t="s">
        <v>307</v>
      </c>
    </row>
    <row r="4" spans="1:8" s="51" customFormat="1" ht="37.5" customHeight="1">
      <c r="A4" s="456"/>
      <c r="B4" s="119" t="s">
        <v>85</v>
      </c>
      <c r="C4" s="120" t="s">
        <v>66</v>
      </c>
      <c r="D4" s="119" t="s">
        <v>85</v>
      </c>
      <c r="E4" s="120" t="s">
        <v>66</v>
      </c>
      <c r="F4" s="448"/>
      <c r="G4" s="448"/>
      <c r="H4" s="437"/>
    </row>
    <row r="5" spans="1:8" s="51" customFormat="1" ht="12.75">
      <c r="A5" s="121" t="s">
        <v>86</v>
      </c>
      <c r="B5" s="122">
        <f aca="true" t="shared" si="0" ref="B5:H5">B35</f>
        <v>42</v>
      </c>
      <c r="C5" s="123">
        <f t="shared" si="0"/>
        <v>52.5</v>
      </c>
      <c r="D5" s="122">
        <f t="shared" si="0"/>
        <v>38</v>
      </c>
      <c r="E5" s="123">
        <f t="shared" si="0"/>
        <v>47.5</v>
      </c>
      <c r="F5" s="124">
        <f t="shared" si="0"/>
        <v>80</v>
      </c>
      <c r="G5" s="122">
        <f t="shared" si="0"/>
        <v>32</v>
      </c>
      <c r="H5" s="123">
        <f t="shared" si="0"/>
        <v>40</v>
      </c>
    </row>
    <row r="6" spans="1:8" s="51" customFormat="1" ht="12.75">
      <c r="A6" s="121" t="s">
        <v>88</v>
      </c>
      <c r="B6" s="122">
        <f aca="true" t="shared" si="1" ref="B6:H6">B49</f>
        <v>189</v>
      </c>
      <c r="C6" s="123">
        <f t="shared" si="1"/>
        <v>54.78260869565217</v>
      </c>
      <c r="D6" s="122">
        <f t="shared" si="1"/>
        <v>156</v>
      </c>
      <c r="E6" s="123">
        <f t="shared" si="1"/>
        <v>45.21739130434783</v>
      </c>
      <c r="F6" s="124">
        <f t="shared" si="1"/>
        <v>345</v>
      </c>
      <c r="G6" s="122">
        <f t="shared" si="1"/>
        <v>12</v>
      </c>
      <c r="H6" s="123">
        <f t="shared" si="1"/>
        <v>3.4782608695652173</v>
      </c>
    </row>
    <row r="7" spans="1:8" s="51" customFormat="1" ht="12.75">
      <c r="A7" s="121" t="s">
        <v>115</v>
      </c>
      <c r="B7" s="122">
        <f aca="true" t="shared" si="2" ref="B7:H7">B62</f>
        <v>84</v>
      </c>
      <c r="C7" s="123">
        <f t="shared" si="2"/>
        <v>50.602409638554214</v>
      </c>
      <c r="D7" s="122">
        <f t="shared" si="2"/>
        <v>82</v>
      </c>
      <c r="E7" s="123">
        <f t="shared" si="2"/>
        <v>49.39759036144578</v>
      </c>
      <c r="F7" s="124">
        <f t="shared" si="2"/>
        <v>166</v>
      </c>
      <c r="G7" s="122">
        <f t="shared" si="2"/>
        <v>69</v>
      </c>
      <c r="H7" s="123">
        <f t="shared" si="2"/>
        <v>41.566265060240966</v>
      </c>
    </row>
    <row r="8" spans="1:8" s="51" customFormat="1" ht="12.75">
      <c r="A8" s="121" t="s">
        <v>92</v>
      </c>
      <c r="B8" s="122">
        <f aca="true" t="shared" si="3" ref="B8:H8">B76</f>
        <v>192</v>
      </c>
      <c r="C8" s="123">
        <f t="shared" si="3"/>
        <v>56.80473372781065</v>
      </c>
      <c r="D8" s="122">
        <f t="shared" si="3"/>
        <v>146</v>
      </c>
      <c r="E8" s="123">
        <f t="shared" si="3"/>
        <v>43.19526627218935</v>
      </c>
      <c r="F8" s="124">
        <f t="shared" si="3"/>
        <v>338</v>
      </c>
      <c r="G8" s="122">
        <f t="shared" si="3"/>
        <v>134</v>
      </c>
      <c r="H8" s="123">
        <f t="shared" si="3"/>
        <v>39.64497041420118</v>
      </c>
    </row>
    <row r="9" spans="1:8" s="51" customFormat="1" ht="12.75">
      <c r="A9" s="121" t="s">
        <v>94</v>
      </c>
      <c r="B9" s="122">
        <f aca="true" t="shared" si="4" ref="B9:H9">B98</f>
        <v>275</v>
      </c>
      <c r="C9" s="123">
        <f t="shared" si="4"/>
        <v>53.8160469667319</v>
      </c>
      <c r="D9" s="122">
        <f t="shared" si="4"/>
        <v>236</v>
      </c>
      <c r="E9" s="123">
        <f t="shared" si="4"/>
        <v>46.1839530332681</v>
      </c>
      <c r="F9" s="124">
        <f t="shared" si="4"/>
        <v>511</v>
      </c>
      <c r="G9" s="122">
        <f t="shared" si="4"/>
        <v>91</v>
      </c>
      <c r="H9" s="123">
        <f t="shared" si="4"/>
        <v>17.80821917808219</v>
      </c>
    </row>
    <row r="10" spans="1:8" s="51" customFormat="1" ht="12.75">
      <c r="A10" s="121" t="s">
        <v>96</v>
      </c>
      <c r="B10" s="122">
        <f aca="true" t="shared" si="5" ref="B10:H10">B110</f>
        <v>50</v>
      </c>
      <c r="C10" s="123">
        <f t="shared" si="5"/>
        <v>49.01960784313725</v>
      </c>
      <c r="D10" s="122">
        <f t="shared" si="5"/>
        <v>52</v>
      </c>
      <c r="E10" s="123">
        <f t="shared" si="5"/>
        <v>50.98039215686274</v>
      </c>
      <c r="F10" s="124">
        <f t="shared" si="5"/>
        <v>102</v>
      </c>
      <c r="G10" s="122">
        <f t="shared" si="5"/>
        <v>8</v>
      </c>
      <c r="H10" s="123">
        <f t="shared" si="5"/>
        <v>7.8431372549019605</v>
      </c>
    </row>
    <row r="11" spans="1:8" s="51" customFormat="1" ht="12.75">
      <c r="A11" s="121" t="s">
        <v>98</v>
      </c>
      <c r="B11" s="122">
        <f aca="true" t="shared" si="6" ref="B11:H11">B123</f>
        <v>279</v>
      </c>
      <c r="C11" s="123">
        <f t="shared" si="6"/>
        <v>52.54237288135594</v>
      </c>
      <c r="D11" s="122">
        <f t="shared" si="6"/>
        <v>252</v>
      </c>
      <c r="E11" s="123">
        <f t="shared" si="6"/>
        <v>47.45762711864407</v>
      </c>
      <c r="F11" s="124">
        <f t="shared" si="6"/>
        <v>531</v>
      </c>
      <c r="G11" s="122">
        <f t="shared" si="6"/>
        <v>35</v>
      </c>
      <c r="H11" s="123">
        <f t="shared" si="6"/>
        <v>6.591337099811676</v>
      </c>
    </row>
    <row r="12" spans="1:8" s="51" customFormat="1" ht="12.75">
      <c r="A12" s="121" t="s">
        <v>113</v>
      </c>
      <c r="B12" s="122">
        <f aca="true" t="shared" si="7" ref="B12:H12">B140</f>
        <v>109</v>
      </c>
      <c r="C12" s="123">
        <f t="shared" si="7"/>
        <v>52.40384615384615</v>
      </c>
      <c r="D12" s="122">
        <f t="shared" si="7"/>
        <v>99</v>
      </c>
      <c r="E12" s="123">
        <f t="shared" si="7"/>
        <v>47.59615384615385</v>
      </c>
      <c r="F12" s="124">
        <f t="shared" si="7"/>
        <v>208</v>
      </c>
      <c r="G12" s="122">
        <f t="shared" si="7"/>
        <v>87</v>
      </c>
      <c r="H12" s="123">
        <f t="shared" si="7"/>
        <v>41.82692307692308</v>
      </c>
    </row>
    <row r="13" spans="1:8" s="51" customFormat="1" ht="12.75">
      <c r="A13" s="121" t="s">
        <v>101</v>
      </c>
      <c r="B13" s="122">
        <f>B150</f>
        <v>71</v>
      </c>
      <c r="C13" s="123">
        <f aca="true" t="shared" si="8" ref="C13:H13">C150</f>
        <v>59.66386554621849</v>
      </c>
      <c r="D13" s="122">
        <f t="shared" si="8"/>
        <v>48</v>
      </c>
      <c r="E13" s="123">
        <f t="shared" si="8"/>
        <v>40.33613445378151</v>
      </c>
      <c r="F13" s="124">
        <f t="shared" si="8"/>
        <v>119</v>
      </c>
      <c r="G13" s="122">
        <f t="shared" si="8"/>
        <v>84</v>
      </c>
      <c r="H13" s="123">
        <f t="shared" si="8"/>
        <v>70.58823529411765</v>
      </c>
    </row>
    <row r="14" spans="1:8" s="51" customFormat="1" ht="22.5" customHeight="1">
      <c r="A14" s="125" t="s">
        <v>78</v>
      </c>
      <c r="B14" s="126">
        <f>SUM(B5:B13)</f>
        <v>1291</v>
      </c>
      <c r="C14" s="127">
        <f>B14/F14*100</f>
        <v>53.79166666666667</v>
      </c>
      <c r="D14" s="126">
        <f>SUM(D5:D13)</f>
        <v>1109</v>
      </c>
      <c r="E14" s="127">
        <f>D14/F14*100</f>
        <v>46.208333333333336</v>
      </c>
      <c r="F14" s="128">
        <f>SUM(F5:F13)</f>
        <v>2400</v>
      </c>
      <c r="G14" s="126">
        <f>SUM(G5:G13)</f>
        <v>552</v>
      </c>
      <c r="H14" s="127">
        <f>G14/F14*100</f>
        <v>23</v>
      </c>
    </row>
    <row r="15" spans="1:8" s="75" customFormat="1" ht="12.75">
      <c r="A15" s="96" t="s">
        <v>212</v>
      </c>
      <c r="H15" s="3"/>
    </row>
    <row r="16" spans="1:7" ht="18.75" customHeight="1">
      <c r="A16" s="4"/>
      <c r="B16" s="8"/>
      <c r="C16" s="4"/>
      <c r="D16" s="8"/>
      <c r="E16" s="4"/>
      <c r="F16" s="8"/>
      <c r="G16" s="8"/>
    </row>
    <row r="17" spans="1:7" ht="18.75" customHeight="1">
      <c r="A17" s="4"/>
      <c r="B17" s="8"/>
      <c r="C17" s="273" t="s">
        <v>454</v>
      </c>
      <c r="D17" s="273" t="s">
        <v>455</v>
      </c>
      <c r="E17" s="4"/>
      <c r="F17" s="8"/>
      <c r="G17" s="8"/>
    </row>
    <row r="18" spans="1:7" s="288" customFormat="1" ht="18.75" customHeight="1">
      <c r="A18" s="37"/>
      <c r="B18" s="287" t="s">
        <v>86</v>
      </c>
      <c r="C18" s="37">
        <v>48</v>
      </c>
      <c r="D18" s="37">
        <v>32</v>
      </c>
      <c r="E18" s="37"/>
      <c r="F18" s="37"/>
      <c r="G18" s="37"/>
    </row>
    <row r="19" spans="1:7" s="288" customFormat="1" ht="18.75" customHeight="1">
      <c r="A19" s="37"/>
      <c r="B19" s="287" t="s">
        <v>88</v>
      </c>
      <c r="C19" s="37">
        <v>333</v>
      </c>
      <c r="D19" s="37">
        <v>12</v>
      </c>
      <c r="E19" s="37"/>
      <c r="F19" s="37"/>
      <c r="G19" s="37"/>
    </row>
    <row r="20" spans="1:7" s="288" customFormat="1" ht="18.75" customHeight="1">
      <c r="A20" s="37"/>
      <c r="B20" s="287" t="s">
        <v>115</v>
      </c>
      <c r="C20" s="37">
        <v>97</v>
      </c>
      <c r="D20" s="37">
        <v>69</v>
      </c>
      <c r="E20" s="37"/>
      <c r="F20" s="37"/>
      <c r="G20" s="37"/>
    </row>
    <row r="21" spans="1:7" s="288" customFormat="1" ht="18.75" customHeight="1">
      <c r="A21" s="37"/>
      <c r="B21" s="287" t="s">
        <v>92</v>
      </c>
      <c r="C21" s="37">
        <v>204</v>
      </c>
      <c r="D21" s="37">
        <v>134</v>
      </c>
      <c r="E21" s="37"/>
      <c r="F21" s="37"/>
      <c r="G21" s="37"/>
    </row>
    <row r="22" spans="1:7" s="288" customFormat="1" ht="18.75" customHeight="1">
      <c r="A22" s="37"/>
      <c r="B22" s="287" t="s">
        <v>94</v>
      </c>
      <c r="C22" s="37">
        <v>420</v>
      </c>
      <c r="D22" s="37">
        <v>91</v>
      </c>
      <c r="E22" s="37"/>
      <c r="F22" s="37"/>
      <c r="G22" s="37"/>
    </row>
    <row r="23" spans="1:7" s="288" customFormat="1" ht="18.75" customHeight="1">
      <c r="A23" s="37"/>
      <c r="B23" s="287" t="s">
        <v>96</v>
      </c>
      <c r="C23" s="37">
        <v>94</v>
      </c>
      <c r="D23" s="37">
        <v>8</v>
      </c>
      <c r="E23" s="37"/>
      <c r="F23" s="37"/>
      <c r="G23" s="37"/>
    </row>
    <row r="24" spans="1:7" s="288" customFormat="1" ht="18.75" customHeight="1">
      <c r="A24" s="37"/>
      <c r="B24" s="287" t="s">
        <v>98</v>
      </c>
      <c r="C24" s="37">
        <v>496</v>
      </c>
      <c r="D24" s="37">
        <v>35</v>
      </c>
      <c r="E24" s="37"/>
      <c r="F24" s="37"/>
      <c r="G24" s="37"/>
    </row>
    <row r="25" spans="1:7" s="288" customFormat="1" ht="18.75" customHeight="1">
      <c r="A25" s="37"/>
      <c r="B25" s="287" t="s">
        <v>113</v>
      </c>
      <c r="C25" s="37">
        <v>121</v>
      </c>
      <c r="D25" s="37">
        <v>87</v>
      </c>
      <c r="E25" s="37"/>
      <c r="F25" s="37"/>
      <c r="G25" s="37"/>
    </row>
    <row r="26" spans="1:7" s="288" customFormat="1" ht="18.75" customHeight="1">
      <c r="A26" s="37"/>
      <c r="B26" s="287" t="s">
        <v>101</v>
      </c>
      <c r="C26" s="37">
        <v>35</v>
      </c>
      <c r="D26" s="37">
        <v>84</v>
      </c>
      <c r="E26" s="37"/>
      <c r="F26" s="37"/>
      <c r="G26" s="37"/>
    </row>
    <row r="27" s="266" customFormat="1" ht="29.25" customHeight="1"/>
    <row r="28" spans="1:8" s="129" customFormat="1" ht="33" customHeight="1">
      <c r="A28" s="459" t="s">
        <v>61</v>
      </c>
      <c r="B28" s="460"/>
      <c r="C28" s="460"/>
      <c r="D28" s="460"/>
      <c r="E28" s="460"/>
      <c r="F28" s="460"/>
      <c r="G28" s="460"/>
      <c r="H28" s="460"/>
    </row>
    <row r="29" spans="1:8" s="118" customFormat="1" ht="42" customHeight="1">
      <c r="A29" s="1" t="s">
        <v>67</v>
      </c>
      <c r="B29" s="434" t="s">
        <v>340</v>
      </c>
      <c r="C29" s="435"/>
      <c r="D29" s="435"/>
      <c r="E29" s="435"/>
      <c r="F29" s="435"/>
      <c r="G29" s="435"/>
      <c r="H29" s="436"/>
    </row>
    <row r="30" spans="1:8" s="46" customFormat="1" ht="18.75" customHeight="1">
      <c r="A30" s="448" t="s">
        <v>133</v>
      </c>
      <c r="B30" s="448" t="s">
        <v>81</v>
      </c>
      <c r="C30" s="448"/>
      <c r="D30" s="448" t="s">
        <v>82</v>
      </c>
      <c r="E30" s="448"/>
      <c r="F30" s="437" t="s">
        <v>83</v>
      </c>
      <c r="G30" s="437" t="s">
        <v>181</v>
      </c>
      <c r="H30" s="437" t="s">
        <v>307</v>
      </c>
    </row>
    <row r="31" spans="1:8" s="46" customFormat="1" ht="39" customHeight="1">
      <c r="A31" s="448"/>
      <c r="B31" s="185" t="s">
        <v>85</v>
      </c>
      <c r="C31" s="186" t="s">
        <v>182</v>
      </c>
      <c r="D31" s="185" t="s">
        <v>85</v>
      </c>
      <c r="E31" s="186" t="s">
        <v>182</v>
      </c>
      <c r="F31" s="437"/>
      <c r="G31" s="437"/>
      <c r="H31" s="437"/>
    </row>
    <row r="32" spans="1:8" s="46" customFormat="1" ht="15" customHeight="1">
      <c r="A32" s="173" t="s">
        <v>86</v>
      </c>
      <c r="B32" s="162">
        <v>11</v>
      </c>
      <c r="C32" s="163">
        <f>B32/F32*100</f>
        <v>52.38095238095239</v>
      </c>
      <c r="D32" s="162">
        <v>10</v>
      </c>
      <c r="E32" s="163">
        <f>D32/F32*100</f>
        <v>47.61904761904761</v>
      </c>
      <c r="F32" s="164">
        <f>B32+D32</f>
        <v>21</v>
      </c>
      <c r="G32" s="162">
        <v>21</v>
      </c>
      <c r="H32" s="163">
        <f>G32/F32*100</f>
        <v>100</v>
      </c>
    </row>
    <row r="33" spans="1:8" s="46" customFormat="1" ht="15" customHeight="1">
      <c r="A33" s="173" t="s">
        <v>214</v>
      </c>
      <c r="B33" s="162">
        <v>21</v>
      </c>
      <c r="C33" s="163">
        <f>B33/F33*100</f>
        <v>55.26315789473685</v>
      </c>
      <c r="D33" s="162">
        <v>17</v>
      </c>
      <c r="E33" s="163">
        <f>D33/F33*100</f>
        <v>44.73684210526316</v>
      </c>
      <c r="F33" s="164">
        <f>B33+D33</f>
        <v>38</v>
      </c>
      <c r="G33" s="162">
        <v>9</v>
      </c>
      <c r="H33" s="163">
        <f>G33/F33*100</f>
        <v>23.684210526315788</v>
      </c>
    </row>
    <row r="34" spans="1:8" s="46" customFormat="1" ht="15" customHeight="1">
      <c r="A34" s="173" t="s">
        <v>213</v>
      </c>
      <c r="B34" s="162">
        <v>10</v>
      </c>
      <c r="C34" s="163">
        <f>B34/F34*100</f>
        <v>47.61904761904761</v>
      </c>
      <c r="D34" s="162">
        <v>11</v>
      </c>
      <c r="E34" s="163">
        <f>D34/F34*100</f>
        <v>52.38095238095239</v>
      </c>
      <c r="F34" s="164">
        <f>B34+D34</f>
        <v>21</v>
      </c>
      <c r="G34" s="162">
        <v>2</v>
      </c>
      <c r="H34" s="163">
        <f>G34/F34*100</f>
        <v>9.523809523809524</v>
      </c>
    </row>
    <row r="35" spans="1:8" s="57" customFormat="1" ht="20.25" customHeight="1">
      <c r="A35" s="146" t="s">
        <v>87</v>
      </c>
      <c r="B35" s="180">
        <f>SUM(B32:B34)</f>
        <v>42</v>
      </c>
      <c r="C35" s="181">
        <f>B35/F35*100</f>
        <v>52.5</v>
      </c>
      <c r="D35" s="180">
        <f>SUM(D32:D34)</f>
        <v>38</v>
      </c>
      <c r="E35" s="181">
        <f>D35/F35*100</f>
        <v>47.5</v>
      </c>
      <c r="F35" s="180">
        <f>B35+D35</f>
        <v>80</v>
      </c>
      <c r="G35" s="180">
        <f>SUM(G32:G34)</f>
        <v>32</v>
      </c>
      <c r="H35" s="181">
        <f>G35/F35*100</f>
        <v>40</v>
      </c>
    </row>
    <row r="36" spans="1:8" s="14" customFormat="1" ht="12.75">
      <c r="A36" s="16"/>
      <c r="B36" s="17"/>
      <c r="C36" s="18"/>
      <c r="D36" s="19"/>
      <c r="E36" s="20"/>
      <c r="F36" s="17"/>
      <c r="G36" s="17"/>
      <c r="H36" s="20"/>
    </row>
    <row r="38" spans="1:8" s="118" customFormat="1" ht="42" customHeight="1">
      <c r="A38" s="1" t="s">
        <v>67</v>
      </c>
      <c r="B38" s="434" t="s">
        <v>341</v>
      </c>
      <c r="C38" s="435"/>
      <c r="D38" s="435"/>
      <c r="E38" s="435"/>
      <c r="F38" s="435"/>
      <c r="G38" s="435"/>
      <c r="H38" s="436"/>
    </row>
    <row r="39" spans="1:8" s="46" customFormat="1" ht="18.75" customHeight="1">
      <c r="A39" s="448" t="s">
        <v>133</v>
      </c>
      <c r="B39" s="448" t="s">
        <v>81</v>
      </c>
      <c r="C39" s="448"/>
      <c r="D39" s="448" t="s">
        <v>82</v>
      </c>
      <c r="E39" s="448"/>
      <c r="F39" s="437" t="s">
        <v>83</v>
      </c>
      <c r="G39" s="437" t="s">
        <v>181</v>
      </c>
      <c r="H39" s="437" t="s">
        <v>307</v>
      </c>
    </row>
    <row r="40" spans="1:8" s="46" customFormat="1" ht="39" customHeight="1">
      <c r="A40" s="448"/>
      <c r="B40" s="185" t="s">
        <v>85</v>
      </c>
      <c r="C40" s="186" t="s">
        <v>182</v>
      </c>
      <c r="D40" s="185" t="s">
        <v>85</v>
      </c>
      <c r="E40" s="186" t="s">
        <v>182</v>
      </c>
      <c r="F40" s="437"/>
      <c r="G40" s="437"/>
      <c r="H40" s="437"/>
    </row>
    <row r="41" spans="1:8" s="46" customFormat="1" ht="15" customHeight="1">
      <c r="A41" s="173" t="s">
        <v>206</v>
      </c>
      <c r="B41" s="162">
        <v>19</v>
      </c>
      <c r="C41" s="163">
        <f aca="true" t="shared" si="9" ref="C41:C49">B41/F41*100</f>
        <v>54.285714285714285</v>
      </c>
      <c r="D41" s="162">
        <v>16</v>
      </c>
      <c r="E41" s="163">
        <f aca="true" t="shared" si="10" ref="E41:E49">D41/F41*100</f>
        <v>45.714285714285715</v>
      </c>
      <c r="F41" s="164">
        <f aca="true" t="shared" si="11" ref="F41:F48">B41+D41</f>
        <v>35</v>
      </c>
      <c r="G41" s="162">
        <v>0</v>
      </c>
      <c r="H41" s="187">
        <f aca="true" t="shared" si="12" ref="H41:H49">G41/F41*100</f>
        <v>0</v>
      </c>
    </row>
    <row r="42" spans="1:8" s="46" customFormat="1" ht="15" customHeight="1">
      <c r="A42" s="173" t="s">
        <v>196</v>
      </c>
      <c r="B42" s="162">
        <v>7</v>
      </c>
      <c r="C42" s="163">
        <f t="shared" si="9"/>
        <v>43.75</v>
      </c>
      <c r="D42" s="162">
        <v>9</v>
      </c>
      <c r="E42" s="163">
        <f t="shared" si="10"/>
        <v>56.25</v>
      </c>
      <c r="F42" s="164">
        <f t="shared" si="11"/>
        <v>16</v>
      </c>
      <c r="G42" s="162">
        <v>0</v>
      </c>
      <c r="H42" s="187">
        <f t="shared" si="12"/>
        <v>0</v>
      </c>
    </row>
    <row r="43" spans="1:8" s="46" customFormat="1" ht="15" customHeight="1">
      <c r="A43" s="173" t="s">
        <v>199</v>
      </c>
      <c r="B43" s="162">
        <v>15</v>
      </c>
      <c r="C43" s="163">
        <f t="shared" si="9"/>
        <v>71.42857142857143</v>
      </c>
      <c r="D43" s="162">
        <v>6</v>
      </c>
      <c r="E43" s="163">
        <f t="shared" si="10"/>
        <v>28.57142857142857</v>
      </c>
      <c r="F43" s="164">
        <f t="shared" si="11"/>
        <v>21</v>
      </c>
      <c r="G43" s="162">
        <v>0</v>
      </c>
      <c r="H43" s="187">
        <f t="shared" si="12"/>
        <v>0</v>
      </c>
    </row>
    <row r="44" spans="1:8" s="46" customFormat="1" ht="15" customHeight="1">
      <c r="A44" s="173" t="s">
        <v>207</v>
      </c>
      <c r="B44" s="162">
        <v>5</v>
      </c>
      <c r="C44" s="163">
        <f t="shared" si="9"/>
        <v>62.5</v>
      </c>
      <c r="D44" s="162">
        <v>3</v>
      </c>
      <c r="E44" s="163">
        <f t="shared" si="10"/>
        <v>37.5</v>
      </c>
      <c r="F44" s="164">
        <f t="shared" si="11"/>
        <v>8</v>
      </c>
      <c r="G44" s="162">
        <v>8</v>
      </c>
      <c r="H44" s="163">
        <f t="shared" si="12"/>
        <v>100</v>
      </c>
    </row>
    <row r="45" spans="1:8" s="46" customFormat="1" ht="15" customHeight="1">
      <c r="A45" s="173" t="s">
        <v>201</v>
      </c>
      <c r="B45" s="162">
        <v>18</v>
      </c>
      <c r="C45" s="163">
        <f t="shared" si="9"/>
        <v>48.64864864864865</v>
      </c>
      <c r="D45" s="162">
        <v>19</v>
      </c>
      <c r="E45" s="163">
        <f t="shared" si="10"/>
        <v>51.35135135135135</v>
      </c>
      <c r="F45" s="164">
        <f t="shared" si="11"/>
        <v>37</v>
      </c>
      <c r="G45" s="162">
        <v>4</v>
      </c>
      <c r="H45" s="163">
        <f t="shared" si="12"/>
        <v>10.81081081081081</v>
      </c>
    </row>
    <row r="46" spans="1:8" s="46" customFormat="1" ht="15" customHeight="1">
      <c r="A46" s="173" t="s">
        <v>88</v>
      </c>
      <c r="B46" s="162">
        <v>99</v>
      </c>
      <c r="C46" s="163">
        <f t="shared" si="9"/>
        <v>57.55813953488372</v>
      </c>
      <c r="D46" s="162">
        <v>73</v>
      </c>
      <c r="E46" s="163">
        <f t="shared" si="10"/>
        <v>42.44186046511628</v>
      </c>
      <c r="F46" s="164">
        <f t="shared" si="11"/>
        <v>172</v>
      </c>
      <c r="G46" s="162">
        <v>0</v>
      </c>
      <c r="H46" s="187">
        <f t="shared" si="12"/>
        <v>0</v>
      </c>
    </row>
    <row r="47" spans="1:8" s="46" customFormat="1" ht="15" customHeight="1">
      <c r="A47" s="173" t="s">
        <v>208</v>
      </c>
      <c r="B47" s="162">
        <v>7</v>
      </c>
      <c r="C47" s="163">
        <f t="shared" si="9"/>
        <v>50</v>
      </c>
      <c r="D47" s="162">
        <v>7</v>
      </c>
      <c r="E47" s="163">
        <f t="shared" si="10"/>
        <v>50</v>
      </c>
      <c r="F47" s="164">
        <f t="shared" si="11"/>
        <v>14</v>
      </c>
      <c r="G47" s="162">
        <v>0</v>
      </c>
      <c r="H47" s="187">
        <f t="shared" si="12"/>
        <v>0</v>
      </c>
    </row>
    <row r="48" spans="1:8" s="46" customFormat="1" ht="15" customHeight="1">
      <c r="A48" s="173" t="s">
        <v>209</v>
      </c>
      <c r="B48" s="162">
        <v>19</v>
      </c>
      <c r="C48" s="163">
        <f t="shared" si="9"/>
        <v>45.23809523809524</v>
      </c>
      <c r="D48" s="162">
        <v>23</v>
      </c>
      <c r="E48" s="163">
        <f t="shared" si="10"/>
        <v>54.761904761904766</v>
      </c>
      <c r="F48" s="164">
        <f t="shared" si="11"/>
        <v>42</v>
      </c>
      <c r="G48" s="162">
        <v>0</v>
      </c>
      <c r="H48" s="187">
        <f t="shared" si="12"/>
        <v>0</v>
      </c>
    </row>
    <row r="49" spans="1:8" s="57" customFormat="1" ht="20.25" customHeight="1">
      <c r="A49" s="146" t="s">
        <v>89</v>
      </c>
      <c r="B49" s="180">
        <f>SUM(B41:B48)</f>
        <v>189</v>
      </c>
      <c r="C49" s="181">
        <f t="shared" si="9"/>
        <v>54.78260869565217</v>
      </c>
      <c r="D49" s="180">
        <f>SUM(D41:D48)</f>
        <v>156</v>
      </c>
      <c r="E49" s="181">
        <f t="shared" si="10"/>
        <v>45.21739130434783</v>
      </c>
      <c r="F49" s="180">
        <f>SUM(F41:F48)</f>
        <v>345</v>
      </c>
      <c r="G49" s="180">
        <f>SUM(G41:G48)</f>
        <v>12</v>
      </c>
      <c r="H49" s="181">
        <f t="shared" si="12"/>
        <v>3.4782608695652173</v>
      </c>
    </row>
    <row r="50" spans="1:8" s="14" customFormat="1" ht="12.75">
      <c r="A50" s="21"/>
      <c r="B50" s="22"/>
      <c r="C50" s="23"/>
      <c r="D50" s="19"/>
      <c r="E50" s="24"/>
      <c r="F50" s="17"/>
      <c r="G50" s="17"/>
      <c r="H50" s="25"/>
    </row>
    <row r="51" spans="1:8" s="14" customFormat="1" ht="12.75">
      <c r="A51" s="16"/>
      <c r="B51" s="17"/>
      <c r="C51" s="18"/>
      <c r="D51" s="19"/>
      <c r="E51" s="20"/>
      <c r="F51" s="17"/>
      <c r="G51" s="17"/>
      <c r="H51" s="20"/>
    </row>
    <row r="53" spans="1:8" s="118" customFormat="1" ht="42" customHeight="1">
      <c r="A53" s="1" t="s">
        <v>67</v>
      </c>
      <c r="B53" s="434" t="s">
        <v>351</v>
      </c>
      <c r="C53" s="435"/>
      <c r="D53" s="435"/>
      <c r="E53" s="435"/>
      <c r="F53" s="435"/>
      <c r="G53" s="435"/>
      <c r="H53" s="436"/>
    </row>
    <row r="54" spans="1:8" s="46" customFormat="1" ht="18.75" customHeight="1">
      <c r="A54" s="448" t="s">
        <v>133</v>
      </c>
      <c r="B54" s="448" t="s">
        <v>81</v>
      </c>
      <c r="C54" s="448"/>
      <c r="D54" s="448" t="s">
        <v>82</v>
      </c>
      <c r="E54" s="448"/>
      <c r="F54" s="437" t="s">
        <v>83</v>
      </c>
      <c r="G54" s="437" t="s">
        <v>181</v>
      </c>
      <c r="H54" s="437" t="s">
        <v>307</v>
      </c>
    </row>
    <row r="55" spans="1:8" s="46" customFormat="1" ht="39" customHeight="1">
      <c r="A55" s="448"/>
      <c r="B55" s="185" t="s">
        <v>85</v>
      </c>
      <c r="C55" s="186" t="s">
        <v>182</v>
      </c>
      <c r="D55" s="185" t="s">
        <v>85</v>
      </c>
      <c r="E55" s="186" t="s">
        <v>182</v>
      </c>
      <c r="F55" s="437"/>
      <c r="G55" s="437"/>
      <c r="H55" s="437"/>
    </row>
    <row r="56" spans="1:8" s="46" customFormat="1" ht="15" customHeight="1">
      <c r="A56" s="173" t="s">
        <v>247</v>
      </c>
      <c r="B56" s="162">
        <v>7</v>
      </c>
      <c r="C56" s="163">
        <f aca="true" t="shared" si="13" ref="C56:C62">B56/F56*100</f>
        <v>43.75</v>
      </c>
      <c r="D56" s="162">
        <v>9</v>
      </c>
      <c r="E56" s="163">
        <f aca="true" t="shared" si="14" ref="E56:E62">D56/F56*100</f>
        <v>56.25</v>
      </c>
      <c r="F56" s="164">
        <f aca="true" t="shared" si="15" ref="F56:F61">B56+D56</f>
        <v>16</v>
      </c>
      <c r="G56" s="162">
        <v>0</v>
      </c>
      <c r="H56" s="187">
        <f aca="true" t="shared" si="16" ref="H56:H62">G56/F56*100</f>
        <v>0</v>
      </c>
    </row>
    <row r="57" spans="1:8" s="46" customFormat="1" ht="15" customHeight="1">
      <c r="A57" s="173" t="s">
        <v>233</v>
      </c>
      <c r="B57" s="162">
        <v>36</v>
      </c>
      <c r="C57" s="163">
        <f t="shared" si="13"/>
        <v>55.38461538461539</v>
      </c>
      <c r="D57" s="162">
        <v>29</v>
      </c>
      <c r="E57" s="163">
        <f t="shared" si="14"/>
        <v>44.61538461538462</v>
      </c>
      <c r="F57" s="164">
        <f t="shared" si="15"/>
        <v>65</v>
      </c>
      <c r="G57" s="162">
        <v>52</v>
      </c>
      <c r="H57" s="187">
        <f t="shared" si="16"/>
        <v>80</v>
      </c>
    </row>
    <row r="58" spans="1:8" s="46" customFormat="1" ht="15" customHeight="1">
      <c r="A58" s="173" t="s">
        <v>249</v>
      </c>
      <c r="B58" s="162">
        <v>7</v>
      </c>
      <c r="C58" s="163">
        <f t="shared" si="13"/>
        <v>38.88888888888889</v>
      </c>
      <c r="D58" s="162">
        <v>11</v>
      </c>
      <c r="E58" s="163">
        <f t="shared" si="14"/>
        <v>61.111111111111114</v>
      </c>
      <c r="F58" s="164">
        <f t="shared" si="15"/>
        <v>18</v>
      </c>
      <c r="G58" s="162">
        <v>0</v>
      </c>
      <c r="H58" s="187">
        <f t="shared" si="16"/>
        <v>0</v>
      </c>
    </row>
    <row r="59" spans="1:8" s="46" customFormat="1" ht="15" customHeight="1">
      <c r="A59" s="173" t="s">
        <v>90</v>
      </c>
      <c r="B59" s="162">
        <v>7</v>
      </c>
      <c r="C59" s="163">
        <f t="shared" si="13"/>
        <v>50</v>
      </c>
      <c r="D59" s="162">
        <v>7</v>
      </c>
      <c r="E59" s="163">
        <f t="shared" si="14"/>
        <v>50</v>
      </c>
      <c r="F59" s="164">
        <f t="shared" si="15"/>
        <v>14</v>
      </c>
      <c r="G59" s="162">
        <v>0</v>
      </c>
      <c r="H59" s="187">
        <f t="shared" si="16"/>
        <v>0</v>
      </c>
    </row>
    <row r="60" spans="1:8" s="46" customFormat="1" ht="15" customHeight="1">
      <c r="A60" s="173" t="s">
        <v>250</v>
      </c>
      <c r="B60" s="162">
        <v>18</v>
      </c>
      <c r="C60" s="163">
        <f t="shared" si="13"/>
        <v>56.25</v>
      </c>
      <c r="D60" s="162">
        <v>14</v>
      </c>
      <c r="E60" s="163">
        <f t="shared" si="14"/>
        <v>43.75</v>
      </c>
      <c r="F60" s="164">
        <f t="shared" si="15"/>
        <v>32</v>
      </c>
      <c r="G60" s="162">
        <v>0</v>
      </c>
      <c r="H60" s="187">
        <f t="shared" si="16"/>
        <v>0</v>
      </c>
    </row>
    <row r="61" spans="1:8" s="46" customFormat="1" ht="15" customHeight="1">
      <c r="A61" s="173" t="s">
        <v>251</v>
      </c>
      <c r="B61" s="162">
        <v>9</v>
      </c>
      <c r="C61" s="163">
        <f t="shared" si="13"/>
        <v>42.857142857142854</v>
      </c>
      <c r="D61" s="162">
        <v>12</v>
      </c>
      <c r="E61" s="163">
        <f t="shared" si="14"/>
        <v>57.14285714285714</v>
      </c>
      <c r="F61" s="164">
        <f t="shared" si="15"/>
        <v>21</v>
      </c>
      <c r="G61" s="162">
        <v>17</v>
      </c>
      <c r="H61" s="187">
        <f t="shared" si="16"/>
        <v>80.95238095238095</v>
      </c>
    </row>
    <row r="62" spans="1:8" s="57" customFormat="1" ht="27" customHeight="1">
      <c r="A62" s="182" t="s">
        <v>109</v>
      </c>
      <c r="B62" s="180">
        <f>SUM(B56:B61)</f>
        <v>84</v>
      </c>
      <c r="C62" s="181">
        <f t="shared" si="13"/>
        <v>50.602409638554214</v>
      </c>
      <c r="D62" s="180">
        <f>SUM(D56:D61)</f>
        <v>82</v>
      </c>
      <c r="E62" s="181">
        <f t="shared" si="14"/>
        <v>49.39759036144578</v>
      </c>
      <c r="F62" s="180">
        <f>SUM(F56:F61)</f>
        <v>166</v>
      </c>
      <c r="G62" s="180">
        <f>SUM(G56:G61)</f>
        <v>69</v>
      </c>
      <c r="H62" s="181">
        <f t="shared" si="16"/>
        <v>41.566265060240966</v>
      </c>
    </row>
    <row r="63" spans="1:8" s="30" customFormat="1" ht="12.75">
      <c r="A63" s="21"/>
      <c r="B63" s="26"/>
      <c r="C63" s="27"/>
      <c r="D63" s="28"/>
      <c r="E63" s="23"/>
      <c r="F63" s="17"/>
      <c r="G63" s="26"/>
      <c r="H63" s="29"/>
    </row>
    <row r="64" spans="1:8" s="118" customFormat="1" ht="55.5" customHeight="1">
      <c r="A64" s="1" t="s">
        <v>67</v>
      </c>
      <c r="B64" s="434" t="s">
        <v>458</v>
      </c>
      <c r="C64" s="435"/>
      <c r="D64" s="435"/>
      <c r="E64" s="435"/>
      <c r="F64" s="435"/>
      <c r="G64" s="435"/>
      <c r="H64" s="436"/>
    </row>
    <row r="65" spans="1:8" s="46" customFormat="1" ht="25.5" customHeight="1">
      <c r="A65" s="448" t="s">
        <v>133</v>
      </c>
      <c r="B65" s="448" t="s">
        <v>81</v>
      </c>
      <c r="C65" s="448"/>
      <c r="D65" s="448" t="s">
        <v>82</v>
      </c>
      <c r="E65" s="448"/>
      <c r="F65" s="437" t="s">
        <v>83</v>
      </c>
      <c r="G65" s="437" t="s">
        <v>181</v>
      </c>
      <c r="H65" s="437" t="s">
        <v>307</v>
      </c>
    </row>
    <row r="66" spans="1:8" s="46" customFormat="1" ht="48" customHeight="1">
      <c r="A66" s="448"/>
      <c r="B66" s="185" t="s">
        <v>85</v>
      </c>
      <c r="C66" s="186" t="s">
        <v>182</v>
      </c>
      <c r="D66" s="185" t="s">
        <v>85</v>
      </c>
      <c r="E66" s="186" t="s">
        <v>182</v>
      </c>
      <c r="F66" s="437"/>
      <c r="G66" s="437"/>
      <c r="H66" s="437"/>
    </row>
    <row r="67" spans="1:8" s="46" customFormat="1" ht="15" customHeight="1">
      <c r="A67" s="173" t="s">
        <v>259</v>
      </c>
      <c r="B67" s="162">
        <v>15</v>
      </c>
      <c r="C67" s="163">
        <f aca="true" t="shared" si="17" ref="C67:C76">B67/F67*100</f>
        <v>65.21739130434783</v>
      </c>
      <c r="D67" s="162">
        <v>8</v>
      </c>
      <c r="E67" s="163">
        <f aca="true" t="shared" si="18" ref="E67:E76">D67/F67*100</f>
        <v>34.78260869565217</v>
      </c>
      <c r="F67" s="164">
        <f aca="true" t="shared" si="19" ref="F67:F75">B67+D67</f>
        <v>23</v>
      </c>
      <c r="G67" s="162">
        <v>0</v>
      </c>
      <c r="H67" s="187">
        <f aca="true" t="shared" si="20" ref="H67:H76">G67/F67*100</f>
        <v>0</v>
      </c>
    </row>
    <row r="68" spans="1:8" s="46" customFormat="1" ht="15" customHeight="1">
      <c r="A68" s="173" t="s">
        <v>258</v>
      </c>
      <c r="B68" s="162">
        <v>11</v>
      </c>
      <c r="C68" s="163">
        <f t="shared" si="17"/>
        <v>73.33333333333333</v>
      </c>
      <c r="D68" s="162">
        <v>4</v>
      </c>
      <c r="E68" s="163">
        <f t="shared" si="18"/>
        <v>26.666666666666668</v>
      </c>
      <c r="F68" s="164">
        <f t="shared" si="19"/>
        <v>15</v>
      </c>
      <c r="G68" s="162">
        <v>5</v>
      </c>
      <c r="H68" s="187">
        <f t="shared" si="20"/>
        <v>33.33333333333333</v>
      </c>
    </row>
    <row r="69" spans="1:8" s="46" customFormat="1" ht="15" customHeight="1">
      <c r="A69" s="173" t="s">
        <v>257</v>
      </c>
      <c r="B69" s="162">
        <v>51</v>
      </c>
      <c r="C69" s="163">
        <f t="shared" si="17"/>
        <v>57.30337078651685</v>
      </c>
      <c r="D69" s="162">
        <v>38</v>
      </c>
      <c r="E69" s="163">
        <f t="shared" si="18"/>
        <v>42.69662921348314</v>
      </c>
      <c r="F69" s="164">
        <f t="shared" si="19"/>
        <v>89</v>
      </c>
      <c r="G69" s="162">
        <v>46</v>
      </c>
      <c r="H69" s="187">
        <f t="shared" si="20"/>
        <v>51.68539325842697</v>
      </c>
    </row>
    <row r="70" spans="1:8" s="46" customFormat="1" ht="15" customHeight="1">
      <c r="A70" s="173" t="s">
        <v>256</v>
      </c>
      <c r="B70" s="162">
        <v>9</v>
      </c>
      <c r="C70" s="163">
        <f t="shared" si="17"/>
        <v>56.25</v>
      </c>
      <c r="D70" s="162">
        <v>7</v>
      </c>
      <c r="E70" s="163">
        <f t="shared" si="18"/>
        <v>43.75</v>
      </c>
      <c r="F70" s="164">
        <f t="shared" si="19"/>
        <v>16</v>
      </c>
      <c r="G70" s="162">
        <v>7</v>
      </c>
      <c r="H70" s="187">
        <f t="shared" si="20"/>
        <v>43.75</v>
      </c>
    </row>
    <row r="71" spans="1:8" s="46" customFormat="1" ht="15" customHeight="1">
      <c r="A71" s="173" t="s">
        <v>255</v>
      </c>
      <c r="B71" s="162">
        <v>34</v>
      </c>
      <c r="C71" s="163">
        <f t="shared" si="17"/>
        <v>56.666666666666664</v>
      </c>
      <c r="D71" s="162">
        <v>26</v>
      </c>
      <c r="E71" s="163">
        <f t="shared" si="18"/>
        <v>43.333333333333336</v>
      </c>
      <c r="F71" s="164">
        <f t="shared" si="19"/>
        <v>60</v>
      </c>
      <c r="G71" s="162">
        <v>22</v>
      </c>
      <c r="H71" s="187">
        <f t="shared" si="20"/>
        <v>36.666666666666664</v>
      </c>
    </row>
    <row r="72" spans="1:8" s="46" customFormat="1" ht="15" customHeight="1">
      <c r="A72" s="173" t="s">
        <v>92</v>
      </c>
      <c r="B72" s="162">
        <v>15</v>
      </c>
      <c r="C72" s="163">
        <f t="shared" si="17"/>
        <v>44.11764705882353</v>
      </c>
      <c r="D72" s="162">
        <v>19</v>
      </c>
      <c r="E72" s="163">
        <f t="shared" si="18"/>
        <v>55.88235294117647</v>
      </c>
      <c r="F72" s="164">
        <f t="shared" si="19"/>
        <v>34</v>
      </c>
      <c r="G72" s="162">
        <v>9</v>
      </c>
      <c r="H72" s="187">
        <f t="shared" si="20"/>
        <v>26.47058823529412</v>
      </c>
    </row>
    <row r="73" spans="1:8" s="46" customFormat="1" ht="15" customHeight="1">
      <c r="A73" s="173" t="s">
        <v>254</v>
      </c>
      <c r="B73" s="162">
        <v>7</v>
      </c>
      <c r="C73" s="163">
        <f t="shared" si="17"/>
        <v>50</v>
      </c>
      <c r="D73" s="162">
        <v>7</v>
      </c>
      <c r="E73" s="163">
        <f t="shared" si="18"/>
        <v>50</v>
      </c>
      <c r="F73" s="164">
        <f t="shared" si="19"/>
        <v>14</v>
      </c>
      <c r="G73" s="162">
        <v>14</v>
      </c>
      <c r="H73" s="187">
        <f t="shared" si="20"/>
        <v>100</v>
      </c>
    </row>
    <row r="74" spans="1:8" s="46" customFormat="1" ht="15" customHeight="1">
      <c r="A74" s="173" t="s">
        <v>253</v>
      </c>
      <c r="B74" s="162">
        <v>16</v>
      </c>
      <c r="C74" s="163">
        <f t="shared" si="17"/>
        <v>64</v>
      </c>
      <c r="D74" s="162">
        <v>9</v>
      </c>
      <c r="E74" s="163">
        <f t="shared" si="18"/>
        <v>36</v>
      </c>
      <c r="F74" s="164">
        <f t="shared" si="19"/>
        <v>25</v>
      </c>
      <c r="G74" s="162">
        <v>15</v>
      </c>
      <c r="H74" s="187">
        <f t="shared" si="20"/>
        <v>60</v>
      </c>
    </row>
    <row r="75" spans="1:8" s="46" customFormat="1" ht="15" customHeight="1">
      <c r="A75" s="173" t="s">
        <v>252</v>
      </c>
      <c r="B75" s="162">
        <v>34</v>
      </c>
      <c r="C75" s="163">
        <f t="shared" si="17"/>
        <v>54.83870967741935</v>
      </c>
      <c r="D75" s="162">
        <v>28</v>
      </c>
      <c r="E75" s="163">
        <f t="shared" si="18"/>
        <v>45.16129032258064</v>
      </c>
      <c r="F75" s="164">
        <f t="shared" si="19"/>
        <v>62</v>
      </c>
      <c r="G75" s="162">
        <v>16</v>
      </c>
      <c r="H75" s="187">
        <f t="shared" si="20"/>
        <v>25.806451612903224</v>
      </c>
    </row>
    <row r="76" spans="1:8" s="57" customFormat="1" ht="20.25" customHeight="1">
      <c r="A76" s="146" t="s">
        <v>93</v>
      </c>
      <c r="B76" s="180">
        <f>SUM(B67:B75)</f>
        <v>192</v>
      </c>
      <c r="C76" s="181">
        <f t="shared" si="17"/>
        <v>56.80473372781065</v>
      </c>
      <c r="D76" s="180">
        <f>SUM(D67:D75)</f>
        <v>146</v>
      </c>
      <c r="E76" s="181">
        <f t="shared" si="18"/>
        <v>43.19526627218935</v>
      </c>
      <c r="F76" s="180">
        <f>SUM(F67:F75)</f>
        <v>338</v>
      </c>
      <c r="G76" s="180">
        <f>SUM(G67:G75)</f>
        <v>134</v>
      </c>
      <c r="H76" s="181">
        <f t="shared" si="20"/>
        <v>39.64497041420118</v>
      </c>
    </row>
    <row r="77" spans="1:7" s="8" customFormat="1" ht="12.75">
      <c r="A77" s="21"/>
      <c r="B77" s="17"/>
      <c r="C77" s="31"/>
      <c r="D77" s="17"/>
      <c r="E77" s="31"/>
      <c r="F77" s="17"/>
      <c r="G77" s="17"/>
    </row>
    <row r="78" spans="1:7" s="8" customFormat="1" ht="12.75">
      <c r="A78" s="37" t="s">
        <v>357</v>
      </c>
      <c r="B78" s="17"/>
      <c r="C78" s="31"/>
      <c r="D78" s="17"/>
      <c r="E78" s="31"/>
      <c r="F78" s="17"/>
      <c r="G78" s="17"/>
    </row>
    <row r="79" spans="1:7" s="8" customFormat="1" ht="12.75">
      <c r="A79" s="37" t="s">
        <v>296</v>
      </c>
      <c r="B79" s="17"/>
      <c r="C79" s="31"/>
      <c r="D79" s="17"/>
      <c r="E79" s="31"/>
      <c r="F79" s="17"/>
      <c r="G79" s="17"/>
    </row>
    <row r="80" spans="1:8" s="118" customFormat="1" ht="52.5" customHeight="1">
      <c r="A80" s="1" t="s">
        <v>67</v>
      </c>
      <c r="B80" s="434" t="s">
        <v>459</v>
      </c>
      <c r="C80" s="435"/>
      <c r="D80" s="435"/>
      <c r="E80" s="435"/>
      <c r="F80" s="435"/>
      <c r="G80" s="435"/>
      <c r="H80" s="436"/>
    </row>
    <row r="81" spans="1:8" s="46" customFormat="1" ht="25.5" customHeight="1">
      <c r="A81" s="448" t="s">
        <v>133</v>
      </c>
      <c r="B81" s="448" t="s">
        <v>81</v>
      </c>
      <c r="C81" s="448"/>
      <c r="D81" s="448" t="s">
        <v>82</v>
      </c>
      <c r="E81" s="448"/>
      <c r="F81" s="437" t="s">
        <v>83</v>
      </c>
      <c r="G81" s="437" t="s">
        <v>181</v>
      </c>
      <c r="H81" s="437" t="s">
        <v>307</v>
      </c>
    </row>
    <row r="82" spans="1:8" s="46" customFormat="1" ht="48" customHeight="1">
      <c r="A82" s="448"/>
      <c r="B82" s="185" t="s">
        <v>85</v>
      </c>
      <c r="C82" s="186" t="s">
        <v>182</v>
      </c>
      <c r="D82" s="185" t="s">
        <v>85</v>
      </c>
      <c r="E82" s="186" t="s">
        <v>182</v>
      </c>
      <c r="F82" s="437"/>
      <c r="G82" s="437"/>
      <c r="H82" s="437"/>
    </row>
    <row r="83" spans="1:8" s="46" customFormat="1" ht="15" customHeight="1">
      <c r="A83" s="173" t="s">
        <v>136</v>
      </c>
      <c r="B83" s="162">
        <v>15</v>
      </c>
      <c r="C83" s="163">
        <f aca="true" t="shared" si="21" ref="C83:C98">B83/F83*100</f>
        <v>62.5</v>
      </c>
      <c r="D83" s="162">
        <v>9</v>
      </c>
      <c r="E83" s="163">
        <f aca="true" t="shared" si="22" ref="E83:E96">D83/F83:F84*100</f>
        <v>37.5</v>
      </c>
      <c r="F83" s="164">
        <f aca="true" t="shared" si="23" ref="F83:F98">B83+D83</f>
        <v>24</v>
      </c>
      <c r="G83" s="162">
        <v>5</v>
      </c>
      <c r="H83" s="187">
        <f aca="true" t="shared" si="24" ref="H83:H98">G83/F83*100</f>
        <v>20.833333333333336</v>
      </c>
    </row>
    <row r="84" spans="1:8" s="46" customFormat="1" ht="15" customHeight="1">
      <c r="A84" s="173" t="s">
        <v>94</v>
      </c>
      <c r="B84" s="162">
        <v>38</v>
      </c>
      <c r="C84" s="163">
        <f t="shared" si="21"/>
        <v>62.295081967213115</v>
      </c>
      <c r="D84" s="162">
        <v>23</v>
      </c>
      <c r="E84" s="163">
        <f t="shared" si="22"/>
        <v>37.704918032786885</v>
      </c>
      <c r="F84" s="164">
        <f t="shared" si="23"/>
        <v>61</v>
      </c>
      <c r="G84" s="162">
        <v>2</v>
      </c>
      <c r="H84" s="187">
        <f t="shared" si="24"/>
        <v>3.278688524590164</v>
      </c>
    </row>
    <row r="85" spans="1:8" s="46" customFormat="1" ht="15" customHeight="1">
      <c r="A85" s="173" t="s">
        <v>142</v>
      </c>
      <c r="B85" s="162">
        <v>15</v>
      </c>
      <c r="C85" s="163">
        <f t="shared" si="21"/>
        <v>50</v>
      </c>
      <c r="D85" s="162">
        <v>15</v>
      </c>
      <c r="E85" s="163">
        <f t="shared" si="22"/>
        <v>50</v>
      </c>
      <c r="F85" s="164">
        <f t="shared" si="23"/>
        <v>30</v>
      </c>
      <c r="G85" s="162">
        <v>0</v>
      </c>
      <c r="H85" s="187">
        <f t="shared" si="24"/>
        <v>0</v>
      </c>
    </row>
    <row r="86" spans="1:8" s="46" customFormat="1" ht="15" customHeight="1">
      <c r="A86" s="173" t="s">
        <v>143</v>
      </c>
      <c r="B86" s="162">
        <v>23</v>
      </c>
      <c r="C86" s="163">
        <f t="shared" si="21"/>
        <v>43.39622641509434</v>
      </c>
      <c r="D86" s="162">
        <v>30</v>
      </c>
      <c r="E86" s="163">
        <f t="shared" si="22"/>
        <v>56.60377358490566</v>
      </c>
      <c r="F86" s="164">
        <f t="shared" si="23"/>
        <v>53</v>
      </c>
      <c r="G86" s="162">
        <v>15</v>
      </c>
      <c r="H86" s="187">
        <f t="shared" si="24"/>
        <v>28.30188679245283</v>
      </c>
    </row>
    <row r="87" spans="1:8" s="46" customFormat="1" ht="15" customHeight="1">
      <c r="A87" s="173" t="s">
        <v>176</v>
      </c>
      <c r="B87" s="162">
        <v>3</v>
      </c>
      <c r="C87" s="163">
        <f t="shared" si="21"/>
        <v>50</v>
      </c>
      <c r="D87" s="162">
        <v>3</v>
      </c>
      <c r="E87" s="163">
        <f t="shared" si="22"/>
        <v>50</v>
      </c>
      <c r="F87" s="164">
        <f t="shared" si="23"/>
        <v>6</v>
      </c>
      <c r="G87" s="162">
        <v>0</v>
      </c>
      <c r="H87" s="187">
        <f t="shared" si="24"/>
        <v>0</v>
      </c>
    </row>
    <row r="88" spans="1:8" s="46" customFormat="1" ht="15" customHeight="1">
      <c r="A88" s="173" t="s">
        <v>148</v>
      </c>
      <c r="B88" s="162">
        <v>7</v>
      </c>
      <c r="C88" s="163">
        <f t="shared" si="21"/>
        <v>31.818181818181817</v>
      </c>
      <c r="D88" s="162">
        <v>15</v>
      </c>
      <c r="E88" s="163">
        <f t="shared" si="22"/>
        <v>68.18181818181817</v>
      </c>
      <c r="F88" s="164">
        <f t="shared" si="23"/>
        <v>22</v>
      </c>
      <c r="G88" s="162">
        <v>10</v>
      </c>
      <c r="H88" s="187">
        <f t="shared" si="24"/>
        <v>45.45454545454545</v>
      </c>
    </row>
    <row r="89" spans="1:8" s="46" customFormat="1" ht="15" customHeight="1">
      <c r="A89" s="173" t="s">
        <v>177</v>
      </c>
      <c r="B89" s="162">
        <v>5</v>
      </c>
      <c r="C89" s="163">
        <f t="shared" si="21"/>
        <v>35.714285714285715</v>
      </c>
      <c r="D89" s="162">
        <v>9</v>
      </c>
      <c r="E89" s="163">
        <f t="shared" si="22"/>
        <v>64.28571428571429</v>
      </c>
      <c r="F89" s="164">
        <f t="shared" si="23"/>
        <v>14</v>
      </c>
      <c r="G89" s="162">
        <v>14</v>
      </c>
      <c r="H89" s="187">
        <f t="shared" si="24"/>
        <v>100</v>
      </c>
    </row>
    <row r="90" spans="1:8" s="46" customFormat="1" ht="15" customHeight="1">
      <c r="A90" s="173" t="s">
        <v>150</v>
      </c>
      <c r="B90" s="162">
        <v>11</v>
      </c>
      <c r="C90" s="163">
        <f t="shared" si="21"/>
        <v>45.83333333333333</v>
      </c>
      <c r="D90" s="162">
        <v>13</v>
      </c>
      <c r="E90" s="163">
        <f t="shared" si="22"/>
        <v>54.166666666666664</v>
      </c>
      <c r="F90" s="164">
        <f t="shared" si="23"/>
        <v>24</v>
      </c>
      <c r="G90" s="162">
        <v>8</v>
      </c>
      <c r="H90" s="187">
        <f t="shared" si="24"/>
        <v>33.33333333333333</v>
      </c>
    </row>
    <row r="91" spans="1:8" s="46" customFormat="1" ht="15" customHeight="1">
      <c r="A91" s="173" t="s">
        <v>178</v>
      </c>
      <c r="B91" s="162">
        <v>17</v>
      </c>
      <c r="C91" s="163">
        <f t="shared" si="21"/>
        <v>53.125</v>
      </c>
      <c r="D91" s="162">
        <v>15</v>
      </c>
      <c r="E91" s="163">
        <f t="shared" si="22"/>
        <v>46.875</v>
      </c>
      <c r="F91" s="164">
        <f t="shared" si="23"/>
        <v>32</v>
      </c>
      <c r="G91" s="162">
        <v>6</v>
      </c>
      <c r="H91" s="187">
        <f t="shared" si="24"/>
        <v>18.75</v>
      </c>
    </row>
    <row r="92" spans="1:8" s="46" customFormat="1" ht="15" customHeight="1">
      <c r="A92" s="173" t="s">
        <v>157</v>
      </c>
      <c r="B92" s="162">
        <v>20</v>
      </c>
      <c r="C92" s="163">
        <f t="shared" si="21"/>
        <v>58.82352941176471</v>
      </c>
      <c r="D92" s="162">
        <v>14</v>
      </c>
      <c r="E92" s="163">
        <f t="shared" si="22"/>
        <v>41.17647058823529</v>
      </c>
      <c r="F92" s="164">
        <f t="shared" si="23"/>
        <v>34</v>
      </c>
      <c r="G92" s="162">
        <v>0</v>
      </c>
      <c r="H92" s="187">
        <f t="shared" si="24"/>
        <v>0</v>
      </c>
    </row>
    <row r="93" spans="1:8" s="46" customFormat="1" ht="15" customHeight="1">
      <c r="A93" s="173" t="s">
        <v>179</v>
      </c>
      <c r="B93" s="162">
        <v>41</v>
      </c>
      <c r="C93" s="163">
        <f t="shared" si="21"/>
        <v>62.121212121212125</v>
      </c>
      <c r="D93" s="162">
        <v>25</v>
      </c>
      <c r="E93" s="163">
        <f t="shared" si="22"/>
        <v>37.878787878787875</v>
      </c>
      <c r="F93" s="164">
        <f t="shared" si="23"/>
        <v>66</v>
      </c>
      <c r="G93" s="162">
        <v>4</v>
      </c>
      <c r="H93" s="187">
        <f t="shared" si="24"/>
        <v>6.0606060606060606</v>
      </c>
    </row>
    <row r="94" spans="1:8" s="46" customFormat="1" ht="15" customHeight="1">
      <c r="A94" s="173" t="s">
        <v>180</v>
      </c>
      <c r="B94" s="162">
        <v>17</v>
      </c>
      <c r="C94" s="163">
        <f t="shared" si="21"/>
        <v>60.71428571428571</v>
      </c>
      <c r="D94" s="162">
        <v>11</v>
      </c>
      <c r="E94" s="163">
        <f t="shared" si="22"/>
        <v>39.285714285714285</v>
      </c>
      <c r="F94" s="164">
        <f t="shared" si="23"/>
        <v>28</v>
      </c>
      <c r="G94" s="162">
        <v>0</v>
      </c>
      <c r="H94" s="187">
        <f t="shared" si="24"/>
        <v>0</v>
      </c>
    </row>
    <row r="95" spans="1:8" s="46" customFormat="1" ht="15" customHeight="1">
      <c r="A95" s="173" t="s">
        <v>163</v>
      </c>
      <c r="B95" s="162">
        <v>8</v>
      </c>
      <c r="C95" s="163">
        <f t="shared" si="21"/>
        <v>50</v>
      </c>
      <c r="D95" s="162">
        <v>8</v>
      </c>
      <c r="E95" s="163">
        <f t="shared" si="22"/>
        <v>50</v>
      </c>
      <c r="F95" s="164">
        <f t="shared" si="23"/>
        <v>16</v>
      </c>
      <c r="G95" s="162">
        <v>0</v>
      </c>
      <c r="H95" s="187">
        <f t="shared" si="24"/>
        <v>0</v>
      </c>
    </row>
    <row r="96" spans="1:8" s="46" customFormat="1" ht="15" customHeight="1">
      <c r="A96" s="173" t="s">
        <v>164</v>
      </c>
      <c r="B96" s="162">
        <v>36</v>
      </c>
      <c r="C96" s="163">
        <f t="shared" si="21"/>
        <v>52.94117647058824</v>
      </c>
      <c r="D96" s="162">
        <v>32</v>
      </c>
      <c r="E96" s="163">
        <f t="shared" si="22"/>
        <v>47.05882352941176</v>
      </c>
      <c r="F96" s="164">
        <f t="shared" si="23"/>
        <v>68</v>
      </c>
      <c r="G96" s="162">
        <v>24</v>
      </c>
      <c r="H96" s="187">
        <f t="shared" si="24"/>
        <v>35.294117647058826</v>
      </c>
    </row>
    <row r="97" spans="1:8" s="46" customFormat="1" ht="15" customHeight="1">
      <c r="A97" s="173" t="s">
        <v>173</v>
      </c>
      <c r="B97" s="162">
        <v>19</v>
      </c>
      <c r="C97" s="163">
        <f t="shared" si="21"/>
        <v>57.57575757575758</v>
      </c>
      <c r="D97" s="162">
        <v>14</v>
      </c>
      <c r="E97" s="163">
        <f>D97/F97:F97*100</f>
        <v>42.42424242424242</v>
      </c>
      <c r="F97" s="164">
        <f t="shared" si="23"/>
        <v>33</v>
      </c>
      <c r="G97" s="162">
        <v>3</v>
      </c>
      <c r="H97" s="187">
        <f t="shared" si="24"/>
        <v>9.090909090909092</v>
      </c>
    </row>
    <row r="98" spans="1:8" s="57" customFormat="1" ht="20.25" customHeight="1">
      <c r="A98" s="146" t="s">
        <v>95</v>
      </c>
      <c r="B98" s="180">
        <f>SUM(B83:B97)</f>
        <v>275</v>
      </c>
      <c r="C98" s="181">
        <f t="shared" si="21"/>
        <v>53.8160469667319</v>
      </c>
      <c r="D98" s="180">
        <f>SUM(D83:D97)</f>
        <v>236</v>
      </c>
      <c r="E98" s="181">
        <f>D98/F98*100</f>
        <v>46.1839530332681</v>
      </c>
      <c r="F98" s="180">
        <f t="shared" si="23"/>
        <v>511</v>
      </c>
      <c r="G98" s="180">
        <f>SUM(G83:G97)</f>
        <v>91</v>
      </c>
      <c r="H98" s="181">
        <f t="shared" si="24"/>
        <v>17.80821917808219</v>
      </c>
    </row>
    <row r="99" spans="1:8" s="136" customFormat="1" ht="11.25">
      <c r="A99" s="217"/>
      <c r="B99" s="218"/>
      <c r="C99" s="219"/>
      <c r="D99" s="218"/>
      <c r="E99" s="219"/>
      <c r="F99" s="218"/>
      <c r="G99" s="218"/>
      <c r="H99" s="220"/>
    </row>
    <row r="100" spans="1:7" s="8" customFormat="1" ht="12.75">
      <c r="A100" s="37" t="s">
        <v>358</v>
      </c>
      <c r="B100" s="17"/>
      <c r="C100" s="31"/>
      <c r="D100" s="17"/>
      <c r="E100" s="31"/>
      <c r="F100" s="17"/>
      <c r="G100" s="17"/>
    </row>
    <row r="101" spans="1:8" s="130" customFormat="1" ht="12.75">
      <c r="A101" s="16"/>
      <c r="B101" s="17"/>
      <c r="C101" s="18"/>
      <c r="D101" s="19"/>
      <c r="E101" s="20"/>
      <c r="F101" s="17"/>
      <c r="G101" s="17"/>
      <c r="H101" s="20"/>
    </row>
    <row r="103" spans="1:8" s="14" customFormat="1" ht="39" customHeight="1">
      <c r="A103" s="1" t="s">
        <v>67</v>
      </c>
      <c r="B103" s="434" t="s">
        <v>383</v>
      </c>
      <c r="C103" s="435"/>
      <c r="D103" s="435"/>
      <c r="E103" s="435"/>
      <c r="F103" s="435"/>
      <c r="G103" s="435"/>
      <c r="H103" s="436"/>
    </row>
    <row r="104" spans="1:8" s="46" customFormat="1" ht="27" customHeight="1">
      <c r="A104" s="448" t="s">
        <v>133</v>
      </c>
      <c r="B104" s="448" t="s">
        <v>81</v>
      </c>
      <c r="C104" s="448"/>
      <c r="D104" s="448" t="s">
        <v>82</v>
      </c>
      <c r="E104" s="448"/>
      <c r="F104" s="437" t="s">
        <v>83</v>
      </c>
      <c r="G104" s="437" t="s">
        <v>181</v>
      </c>
      <c r="H104" s="437" t="s">
        <v>307</v>
      </c>
    </row>
    <row r="105" spans="1:8" s="46" customFormat="1" ht="39" customHeight="1">
      <c r="A105" s="448"/>
      <c r="B105" s="185" t="s">
        <v>85</v>
      </c>
      <c r="C105" s="186" t="s">
        <v>182</v>
      </c>
      <c r="D105" s="185" t="s">
        <v>85</v>
      </c>
      <c r="E105" s="186" t="s">
        <v>182</v>
      </c>
      <c r="F105" s="437"/>
      <c r="G105" s="437"/>
      <c r="H105" s="437"/>
    </row>
    <row r="106" spans="1:8" s="46" customFormat="1" ht="15" customHeight="1">
      <c r="A106" s="173" t="s">
        <v>360</v>
      </c>
      <c r="B106" s="162">
        <v>5</v>
      </c>
      <c r="C106" s="163">
        <f>B106/F106*100</f>
        <v>35.714285714285715</v>
      </c>
      <c r="D106" s="162">
        <v>9</v>
      </c>
      <c r="E106" s="163">
        <f>D106/F106*100</f>
        <v>64.28571428571429</v>
      </c>
      <c r="F106" s="164">
        <f>B106+D106</f>
        <v>14</v>
      </c>
      <c r="G106" s="162">
        <v>0</v>
      </c>
      <c r="H106" s="187">
        <f>G106/F106*100</f>
        <v>0</v>
      </c>
    </row>
    <row r="107" spans="1:8" s="46" customFormat="1" ht="15" customHeight="1">
      <c r="A107" s="173" t="s">
        <v>385</v>
      </c>
      <c r="B107" s="162">
        <v>14</v>
      </c>
      <c r="C107" s="163">
        <f>B107/F107*100</f>
        <v>46.666666666666664</v>
      </c>
      <c r="D107" s="162">
        <v>16</v>
      </c>
      <c r="E107" s="163">
        <f>D107/F107*100</f>
        <v>53.333333333333336</v>
      </c>
      <c r="F107" s="164">
        <f>B107+D107</f>
        <v>30</v>
      </c>
      <c r="G107" s="162">
        <v>5</v>
      </c>
      <c r="H107" s="187">
        <f>G107/F107*100</f>
        <v>16.666666666666664</v>
      </c>
    </row>
    <row r="108" spans="1:8" s="46" customFormat="1" ht="15" customHeight="1">
      <c r="A108" s="173" t="s">
        <v>386</v>
      </c>
      <c r="B108" s="162">
        <v>12</v>
      </c>
      <c r="C108" s="163">
        <f>B108/F108*100</f>
        <v>66.66666666666666</v>
      </c>
      <c r="D108" s="162">
        <v>6</v>
      </c>
      <c r="E108" s="163">
        <f>D108/F108*100</f>
        <v>33.33333333333333</v>
      </c>
      <c r="F108" s="164">
        <f>B108+D108</f>
        <v>18</v>
      </c>
      <c r="G108" s="162">
        <v>3</v>
      </c>
      <c r="H108" s="187">
        <f>G108/F108*100</f>
        <v>16.666666666666664</v>
      </c>
    </row>
    <row r="109" spans="1:8" s="46" customFormat="1" ht="15" customHeight="1">
      <c r="A109" s="173" t="s">
        <v>387</v>
      </c>
      <c r="B109" s="162">
        <v>19</v>
      </c>
      <c r="C109" s="163">
        <f>B109/F109*100</f>
        <v>47.5</v>
      </c>
      <c r="D109" s="162">
        <v>21</v>
      </c>
      <c r="E109" s="163">
        <f>D109/F109*100</f>
        <v>52.5</v>
      </c>
      <c r="F109" s="164">
        <f>B109+D109</f>
        <v>40</v>
      </c>
      <c r="G109" s="162">
        <v>0</v>
      </c>
      <c r="H109" s="187">
        <f>G109/F109*100</f>
        <v>0</v>
      </c>
    </row>
    <row r="110" spans="1:8" s="57" customFormat="1" ht="20.25" customHeight="1">
      <c r="A110" s="146" t="s">
        <v>97</v>
      </c>
      <c r="B110" s="180">
        <f>SUM(B106:B109)</f>
        <v>50</v>
      </c>
      <c r="C110" s="181">
        <f>B110/F110*100</f>
        <v>49.01960784313725</v>
      </c>
      <c r="D110" s="180">
        <f>SUM(D106:D109)</f>
        <v>52</v>
      </c>
      <c r="E110" s="181">
        <f>D110/F110*100</f>
        <v>50.98039215686274</v>
      </c>
      <c r="F110" s="180">
        <f>B110+D110</f>
        <v>102</v>
      </c>
      <c r="G110" s="180">
        <f>SUM(G106:G109)</f>
        <v>8</v>
      </c>
      <c r="H110" s="181">
        <f>G110/F110*100</f>
        <v>7.8431372549019605</v>
      </c>
    </row>
    <row r="111" spans="1:8" s="57" customFormat="1" ht="17.25" customHeight="1">
      <c r="A111" s="32"/>
      <c r="B111" s="33"/>
      <c r="C111" s="34"/>
      <c r="D111" s="33"/>
      <c r="E111" s="33"/>
      <c r="F111" s="35"/>
      <c r="G111" s="34"/>
      <c r="H111" s="33"/>
    </row>
    <row r="112" spans="1:8" s="33" customFormat="1" ht="12.75">
      <c r="A112" s="138"/>
      <c r="B112" s="130"/>
      <c r="C112" s="130"/>
      <c r="D112" s="130"/>
      <c r="E112" s="130"/>
      <c r="F112" s="130"/>
      <c r="G112" s="130"/>
      <c r="H112" s="130"/>
    </row>
    <row r="113" spans="1:8" s="130" customFormat="1" ht="12.75">
      <c r="A113" s="16"/>
      <c r="B113" s="17"/>
      <c r="C113" s="18"/>
      <c r="D113" s="19"/>
      <c r="E113" s="20"/>
      <c r="F113" s="17"/>
      <c r="G113" s="17"/>
      <c r="H113" s="20"/>
    </row>
    <row r="114" spans="1:8" s="14" customFormat="1" ht="39" customHeight="1">
      <c r="A114" s="1" t="s">
        <v>67</v>
      </c>
      <c r="B114" s="434" t="s">
        <v>55</v>
      </c>
      <c r="C114" s="435"/>
      <c r="D114" s="435"/>
      <c r="E114" s="435"/>
      <c r="F114" s="435"/>
      <c r="G114" s="435"/>
      <c r="H114" s="436"/>
    </row>
    <row r="115" spans="1:8" s="46" customFormat="1" ht="18.75" customHeight="1">
      <c r="A115" s="448" t="s">
        <v>133</v>
      </c>
      <c r="B115" s="448" t="s">
        <v>81</v>
      </c>
      <c r="C115" s="448"/>
      <c r="D115" s="448" t="s">
        <v>82</v>
      </c>
      <c r="E115" s="448"/>
      <c r="F115" s="437" t="s">
        <v>83</v>
      </c>
      <c r="G115" s="437" t="s">
        <v>181</v>
      </c>
      <c r="H115" s="437" t="s">
        <v>307</v>
      </c>
    </row>
    <row r="116" spans="1:8" s="46" customFormat="1" ht="39" customHeight="1">
      <c r="A116" s="448"/>
      <c r="B116" s="185" t="s">
        <v>85</v>
      </c>
      <c r="C116" s="186" t="s">
        <v>182</v>
      </c>
      <c r="D116" s="185" t="s">
        <v>85</v>
      </c>
      <c r="E116" s="186" t="s">
        <v>182</v>
      </c>
      <c r="F116" s="437"/>
      <c r="G116" s="437"/>
      <c r="H116" s="437"/>
    </row>
    <row r="117" spans="1:8" s="46" customFormat="1" ht="15" customHeight="1">
      <c r="A117" s="173" t="s">
        <v>380</v>
      </c>
      <c r="B117" s="162">
        <v>24</v>
      </c>
      <c r="C117" s="163">
        <f aca="true" t="shared" si="25" ref="C117:C123">B117/F117*100</f>
        <v>58.536585365853654</v>
      </c>
      <c r="D117" s="162">
        <v>17</v>
      </c>
      <c r="E117" s="163">
        <f aca="true" t="shared" si="26" ref="E117:E123">D117/F117*100</f>
        <v>41.46341463414634</v>
      </c>
      <c r="F117" s="164">
        <f aca="true" t="shared" si="27" ref="F117:F123">B117+D117</f>
        <v>41</v>
      </c>
      <c r="G117" s="162">
        <v>0</v>
      </c>
      <c r="H117" s="187">
        <f aca="true" t="shared" si="28" ref="H117:H123">G117/F117*100</f>
        <v>0</v>
      </c>
    </row>
    <row r="118" spans="1:8" s="46" customFormat="1" ht="15" customHeight="1">
      <c r="A118" s="173" t="s">
        <v>303</v>
      </c>
      <c r="B118" s="162">
        <v>58</v>
      </c>
      <c r="C118" s="163">
        <f t="shared" si="25"/>
        <v>44.96124031007752</v>
      </c>
      <c r="D118" s="162">
        <v>71</v>
      </c>
      <c r="E118" s="163">
        <f t="shared" si="26"/>
        <v>55.03875968992248</v>
      </c>
      <c r="F118" s="164">
        <f t="shared" si="27"/>
        <v>129</v>
      </c>
      <c r="G118" s="162">
        <v>0</v>
      </c>
      <c r="H118" s="187">
        <f t="shared" si="28"/>
        <v>0</v>
      </c>
    </row>
    <row r="119" spans="1:8" s="46" customFormat="1" ht="15" customHeight="1">
      <c r="A119" s="173" t="s">
        <v>299</v>
      </c>
      <c r="B119" s="162">
        <v>44</v>
      </c>
      <c r="C119" s="163">
        <f t="shared" si="25"/>
        <v>57.14285714285714</v>
      </c>
      <c r="D119" s="162">
        <v>33</v>
      </c>
      <c r="E119" s="163">
        <f t="shared" si="26"/>
        <v>42.857142857142854</v>
      </c>
      <c r="F119" s="164">
        <f t="shared" si="27"/>
        <v>77</v>
      </c>
      <c r="G119" s="162">
        <v>12</v>
      </c>
      <c r="H119" s="187">
        <f t="shared" si="28"/>
        <v>15.584415584415584</v>
      </c>
    </row>
    <row r="120" spans="1:8" s="46" customFormat="1" ht="15" customHeight="1">
      <c r="A120" s="173" t="s">
        <v>98</v>
      </c>
      <c r="B120" s="162">
        <v>113</v>
      </c>
      <c r="C120" s="163">
        <f t="shared" si="25"/>
        <v>54.32692307692307</v>
      </c>
      <c r="D120" s="162">
        <v>95</v>
      </c>
      <c r="E120" s="163">
        <f t="shared" si="26"/>
        <v>45.67307692307692</v>
      </c>
      <c r="F120" s="164">
        <f t="shared" si="27"/>
        <v>208</v>
      </c>
      <c r="G120" s="162">
        <v>14</v>
      </c>
      <c r="H120" s="187">
        <f t="shared" si="28"/>
        <v>6.730769230769231</v>
      </c>
    </row>
    <row r="121" spans="1:8" s="46" customFormat="1" ht="15" customHeight="1">
      <c r="A121" s="173" t="s">
        <v>381</v>
      </c>
      <c r="B121" s="162">
        <v>20</v>
      </c>
      <c r="C121" s="163">
        <f t="shared" si="25"/>
        <v>54.054054054054056</v>
      </c>
      <c r="D121" s="162">
        <v>17</v>
      </c>
      <c r="E121" s="163">
        <f t="shared" si="26"/>
        <v>45.94594594594595</v>
      </c>
      <c r="F121" s="164">
        <f t="shared" si="27"/>
        <v>37</v>
      </c>
      <c r="G121" s="162">
        <v>9</v>
      </c>
      <c r="H121" s="187">
        <f t="shared" si="28"/>
        <v>24.324324324324326</v>
      </c>
    </row>
    <row r="122" spans="1:8" s="46" customFormat="1" ht="15" customHeight="1">
      <c r="A122" s="173" t="s">
        <v>382</v>
      </c>
      <c r="B122" s="162">
        <v>20</v>
      </c>
      <c r="C122" s="163">
        <f t="shared" si="25"/>
        <v>51.28205128205128</v>
      </c>
      <c r="D122" s="162">
        <v>19</v>
      </c>
      <c r="E122" s="163">
        <f t="shared" si="26"/>
        <v>48.717948717948715</v>
      </c>
      <c r="F122" s="164">
        <f t="shared" si="27"/>
        <v>39</v>
      </c>
      <c r="G122" s="162">
        <v>0</v>
      </c>
      <c r="H122" s="187">
        <f t="shared" si="28"/>
        <v>0</v>
      </c>
    </row>
    <row r="123" spans="1:8" s="57" customFormat="1" ht="20.25" customHeight="1">
      <c r="A123" s="146" t="s">
        <v>99</v>
      </c>
      <c r="B123" s="180">
        <f>SUM(B117:B122)</f>
        <v>279</v>
      </c>
      <c r="C123" s="181">
        <f t="shared" si="25"/>
        <v>52.54237288135594</v>
      </c>
      <c r="D123" s="180">
        <f>SUM(D117:D122)</f>
        <v>252</v>
      </c>
      <c r="E123" s="181">
        <f t="shared" si="26"/>
        <v>47.45762711864407</v>
      </c>
      <c r="F123" s="180">
        <f t="shared" si="27"/>
        <v>531</v>
      </c>
      <c r="G123" s="180">
        <f>SUM(G117:G122)</f>
        <v>35</v>
      </c>
      <c r="H123" s="181">
        <f t="shared" si="28"/>
        <v>6.591337099811676</v>
      </c>
    </row>
    <row r="124" spans="1:8" s="57" customFormat="1" ht="17.25" customHeight="1">
      <c r="A124" s="130"/>
      <c r="B124" s="130"/>
      <c r="C124" s="130"/>
      <c r="D124" s="130"/>
      <c r="E124" s="130"/>
      <c r="F124" s="130"/>
      <c r="G124" s="130"/>
      <c r="H124" s="130"/>
    </row>
    <row r="125" spans="1:8" s="33" customFormat="1" ht="12.75">
      <c r="A125" s="138" t="s">
        <v>384</v>
      </c>
      <c r="B125" s="130"/>
      <c r="C125" s="130"/>
      <c r="D125" s="130"/>
      <c r="E125" s="130"/>
      <c r="F125" s="130"/>
      <c r="G125" s="130"/>
      <c r="H125" s="130"/>
    </row>
    <row r="126" spans="1:8" s="130" customFormat="1" ht="12.75">
      <c r="A126" s="16"/>
      <c r="B126" s="17"/>
      <c r="C126" s="18"/>
      <c r="D126" s="19"/>
      <c r="E126" s="20"/>
      <c r="F126" s="17"/>
      <c r="G126" s="17"/>
      <c r="H126" s="20"/>
    </row>
    <row r="129" spans="1:8" s="14" customFormat="1" ht="37.5" customHeight="1">
      <c r="A129" s="1" t="s">
        <v>67</v>
      </c>
      <c r="B129" s="434" t="s">
        <v>41</v>
      </c>
      <c r="C129" s="435"/>
      <c r="D129" s="435"/>
      <c r="E129" s="435"/>
      <c r="F129" s="435"/>
      <c r="G129" s="435"/>
      <c r="H129" s="436"/>
    </row>
    <row r="130" spans="1:8" s="46" customFormat="1" ht="21.75" customHeight="1">
      <c r="A130" s="448" t="s">
        <v>133</v>
      </c>
      <c r="B130" s="448" t="s">
        <v>81</v>
      </c>
      <c r="C130" s="448"/>
      <c r="D130" s="448" t="s">
        <v>82</v>
      </c>
      <c r="E130" s="448"/>
      <c r="F130" s="437" t="s">
        <v>83</v>
      </c>
      <c r="G130" s="437" t="s">
        <v>181</v>
      </c>
      <c r="H130" s="437" t="s">
        <v>307</v>
      </c>
    </row>
    <row r="131" spans="1:8" s="46" customFormat="1" ht="35.25" customHeight="1">
      <c r="A131" s="448"/>
      <c r="B131" s="185" t="s">
        <v>85</v>
      </c>
      <c r="C131" s="186" t="s">
        <v>182</v>
      </c>
      <c r="D131" s="185" t="s">
        <v>85</v>
      </c>
      <c r="E131" s="186" t="s">
        <v>182</v>
      </c>
      <c r="F131" s="437"/>
      <c r="G131" s="437"/>
      <c r="H131" s="437"/>
    </row>
    <row r="132" spans="1:8" s="46" customFormat="1" ht="15" customHeight="1">
      <c r="A132" s="173" t="s">
        <v>396</v>
      </c>
      <c r="B132" s="162">
        <v>8</v>
      </c>
      <c r="C132" s="163">
        <f aca="true" t="shared" si="29" ref="C132:C140">B132/F132*100</f>
        <v>50</v>
      </c>
      <c r="D132" s="162">
        <v>8</v>
      </c>
      <c r="E132" s="163">
        <f aca="true" t="shared" si="30" ref="E132:E140">D132/F132*100</f>
        <v>50</v>
      </c>
      <c r="F132" s="164">
        <f aca="true" t="shared" si="31" ref="F132:F139">B132+D132</f>
        <v>16</v>
      </c>
      <c r="G132" s="162">
        <v>16</v>
      </c>
      <c r="H132" s="187">
        <f aca="true" t="shared" si="32" ref="H132:H140">G132/F132*100</f>
        <v>100</v>
      </c>
    </row>
    <row r="133" spans="1:8" s="46" customFormat="1" ht="15" customHeight="1">
      <c r="A133" s="173" t="s">
        <v>324</v>
      </c>
      <c r="B133" s="162">
        <v>5</v>
      </c>
      <c r="C133" s="163">
        <f t="shared" si="29"/>
        <v>41.66666666666667</v>
      </c>
      <c r="D133" s="162">
        <v>7</v>
      </c>
      <c r="E133" s="163">
        <f t="shared" si="30"/>
        <v>58.333333333333336</v>
      </c>
      <c r="F133" s="164">
        <f t="shared" si="31"/>
        <v>12</v>
      </c>
      <c r="G133" s="162">
        <v>12</v>
      </c>
      <c r="H133" s="187">
        <f t="shared" si="32"/>
        <v>100</v>
      </c>
    </row>
    <row r="134" spans="1:8" s="46" customFormat="1" ht="15" customHeight="1">
      <c r="A134" s="173" t="s">
        <v>319</v>
      </c>
      <c r="B134" s="162">
        <v>37</v>
      </c>
      <c r="C134" s="163">
        <f t="shared" si="29"/>
        <v>56.060606060606055</v>
      </c>
      <c r="D134" s="162">
        <v>29</v>
      </c>
      <c r="E134" s="163">
        <f t="shared" si="30"/>
        <v>43.93939393939394</v>
      </c>
      <c r="F134" s="164">
        <f t="shared" si="31"/>
        <v>66</v>
      </c>
      <c r="G134" s="162">
        <v>8</v>
      </c>
      <c r="H134" s="187">
        <f t="shared" si="32"/>
        <v>12.121212121212121</v>
      </c>
    </row>
    <row r="135" spans="1:8" s="46" customFormat="1" ht="15" customHeight="1">
      <c r="A135" s="173" t="s">
        <v>318</v>
      </c>
      <c r="B135" s="162">
        <v>10</v>
      </c>
      <c r="C135" s="163">
        <f t="shared" si="29"/>
        <v>62.5</v>
      </c>
      <c r="D135" s="162">
        <v>6</v>
      </c>
      <c r="E135" s="163">
        <f t="shared" si="30"/>
        <v>37.5</v>
      </c>
      <c r="F135" s="164">
        <f t="shared" si="31"/>
        <v>16</v>
      </c>
      <c r="G135" s="162">
        <v>16</v>
      </c>
      <c r="H135" s="187">
        <f t="shared" si="32"/>
        <v>100</v>
      </c>
    </row>
    <row r="136" spans="1:8" s="46" customFormat="1" ht="15" customHeight="1">
      <c r="A136" s="173" t="s">
        <v>395</v>
      </c>
      <c r="B136" s="162">
        <v>15</v>
      </c>
      <c r="C136" s="163">
        <f t="shared" si="29"/>
        <v>51.724137931034484</v>
      </c>
      <c r="D136" s="162">
        <v>14</v>
      </c>
      <c r="E136" s="163">
        <f t="shared" si="30"/>
        <v>48.275862068965516</v>
      </c>
      <c r="F136" s="164">
        <f t="shared" si="31"/>
        <v>29</v>
      </c>
      <c r="G136" s="162">
        <v>13</v>
      </c>
      <c r="H136" s="187">
        <f t="shared" si="32"/>
        <v>44.827586206896555</v>
      </c>
    </row>
    <row r="137" spans="1:8" s="46" customFormat="1" ht="15" customHeight="1">
      <c r="A137" s="173" t="s">
        <v>394</v>
      </c>
      <c r="B137" s="162">
        <v>15</v>
      </c>
      <c r="C137" s="163">
        <f t="shared" si="29"/>
        <v>50</v>
      </c>
      <c r="D137" s="162">
        <v>15</v>
      </c>
      <c r="E137" s="163">
        <f t="shared" si="30"/>
        <v>50</v>
      </c>
      <c r="F137" s="164">
        <f t="shared" si="31"/>
        <v>30</v>
      </c>
      <c r="G137" s="162">
        <v>0</v>
      </c>
      <c r="H137" s="187">
        <f t="shared" si="32"/>
        <v>0</v>
      </c>
    </row>
    <row r="138" spans="1:8" s="46" customFormat="1" ht="15" customHeight="1">
      <c r="A138" s="173" t="s">
        <v>393</v>
      </c>
      <c r="B138" s="162">
        <v>11</v>
      </c>
      <c r="C138" s="163">
        <f t="shared" si="29"/>
        <v>50</v>
      </c>
      <c r="D138" s="162">
        <v>11</v>
      </c>
      <c r="E138" s="163">
        <f t="shared" si="30"/>
        <v>50</v>
      </c>
      <c r="F138" s="164">
        <f t="shared" si="31"/>
        <v>22</v>
      </c>
      <c r="G138" s="162">
        <v>22</v>
      </c>
      <c r="H138" s="187">
        <f t="shared" si="32"/>
        <v>100</v>
      </c>
    </row>
    <row r="139" spans="1:8" s="46" customFormat="1" ht="15" customHeight="1">
      <c r="A139" s="173" t="s">
        <v>392</v>
      </c>
      <c r="B139" s="162">
        <v>8</v>
      </c>
      <c r="C139" s="163">
        <f t="shared" si="29"/>
        <v>47.05882352941176</v>
      </c>
      <c r="D139" s="162">
        <v>9</v>
      </c>
      <c r="E139" s="163">
        <f t="shared" si="30"/>
        <v>52.94117647058824</v>
      </c>
      <c r="F139" s="164">
        <f t="shared" si="31"/>
        <v>17</v>
      </c>
      <c r="G139" s="162">
        <v>0</v>
      </c>
      <c r="H139" s="187">
        <f t="shared" si="32"/>
        <v>0</v>
      </c>
    </row>
    <row r="140" spans="1:8" s="57" customFormat="1" ht="36.75" customHeight="1">
      <c r="A140" s="182" t="s">
        <v>100</v>
      </c>
      <c r="B140" s="180">
        <f>SUM(B132:B139)</f>
        <v>109</v>
      </c>
      <c r="C140" s="181">
        <f t="shared" si="29"/>
        <v>52.40384615384615</v>
      </c>
      <c r="D140" s="180">
        <f>SUM(D132:D139)</f>
        <v>99</v>
      </c>
      <c r="E140" s="181">
        <f t="shared" si="30"/>
        <v>47.59615384615385</v>
      </c>
      <c r="F140" s="180">
        <f>SUM(F132:F139)</f>
        <v>208</v>
      </c>
      <c r="G140" s="180">
        <f>SUM(G132:G139)</f>
        <v>87</v>
      </c>
      <c r="H140" s="181">
        <f t="shared" si="32"/>
        <v>41.82692307692308</v>
      </c>
    </row>
    <row r="141" spans="1:8" s="57" customFormat="1" ht="12.75">
      <c r="A141" s="21"/>
      <c r="B141" s="4"/>
      <c r="C141" s="4"/>
      <c r="D141" s="33"/>
      <c r="E141" s="33"/>
      <c r="F141" s="8"/>
      <c r="G141" s="140"/>
      <c r="H141" s="8"/>
    </row>
    <row r="142" spans="1:8" s="4" customFormat="1" ht="12.75">
      <c r="A142" s="16"/>
      <c r="B142" s="17"/>
      <c r="C142" s="18"/>
      <c r="D142" s="19"/>
      <c r="E142" s="20"/>
      <c r="F142" s="17"/>
      <c r="G142" s="17"/>
      <c r="H142" s="20"/>
    </row>
    <row r="143" spans="1:8" s="14" customFormat="1" ht="38.25" customHeight="1">
      <c r="A143" s="1" t="s">
        <v>67</v>
      </c>
      <c r="B143" s="434" t="s">
        <v>42</v>
      </c>
      <c r="C143" s="435"/>
      <c r="D143" s="435"/>
      <c r="E143" s="435"/>
      <c r="F143" s="435"/>
      <c r="G143" s="435"/>
      <c r="H143" s="436"/>
    </row>
    <row r="144" spans="1:8" s="46" customFormat="1" ht="22.5" customHeight="1">
      <c r="A144" s="448" t="s">
        <v>133</v>
      </c>
      <c r="B144" s="448" t="s">
        <v>81</v>
      </c>
      <c r="C144" s="448"/>
      <c r="D144" s="448" t="s">
        <v>82</v>
      </c>
      <c r="E144" s="448"/>
      <c r="F144" s="437" t="s">
        <v>83</v>
      </c>
      <c r="G144" s="437" t="s">
        <v>181</v>
      </c>
      <c r="H144" s="437" t="s">
        <v>307</v>
      </c>
    </row>
    <row r="145" spans="1:8" s="46" customFormat="1" ht="42.75" customHeight="1">
      <c r="A145" s="448"/>
      <c r="B145" s="185" t="s">
        <v>85</v>
      </c>
      <c r="C145" s="186" t="s">
        <v>182</v>
      </c>
      <c r="D145" s="185" t="s">
        <v>85</v>
      </c>
      <c r="E145" s="186" t="s">
        <v>182</v>
      </c>
      <c r="F145" s="437"/>
      <c r="G145" s="437"/>
      <c r="H145" s="437"/>
    </row>
    <row r="146" spans="1:8" s="46" customFormat="1" ht="15" customHeight="1">
      <c r="A146" s="173" t="s">
        <v>405</v>
      </c>
      <c r="B146" s="162">
        <v>14</v>
      </c>
      <c r="C146" s="163">
        <f>B146/F146*100</f>
        <v>58.333333333333336</v>
      </c>
      <c r="D146" s="162">
        <v>10</v>
      </c>
      <c r="E146" s="163">
        <f>D146/F146*100</f>
        <v>41.66666666666667</v>
      </c>
      <c r="F146" s="164">
        <f>B146+D146</f>
        <v>24</v>
      </c>
      <c r="G146" s="162">
        <v>24</v>
      </c>
      <c r="H146" s="187">
        <f>G146/F146*100</f>
        <v>100</v>
      </c>
    </row>
    <row r="147" spans="1:8" s="46" customFormat="1" ht="15" customHeight="1">
      <c r="A147" s="173" t="s">
        <v>406</v>
      </c>
      <c r="B147" s="162">
        <v>23</v>
      </c>
      <c r="C147" s="163">
        <f>B147/F147*100</f>
        <v>57.49999999999999</v>
      </c>
      <c r="D147" s="162">
        <v>17</v>
      </c>
      <c r="E147" s="163">
        <f>D147/F147*100</f>
        <v>42.5</v>
      </c>
      <c r="F147" s="164">
        <f>B147+D147</f>
        <v>40</v>
      </c>
      <c r="G147" s="162">
        <v>40</v>
      </c>
      <c r="H147" s="187">
        <f>G147/F147*100</f>
        <v>100</v>
      </c>
    </row>
    <row r="148" spans="1:8" s="46" customFormat="1" ht="15" customHeight="1">
      <c r="A148" s="173" t="s">
        <v>407</v>
      </c>
      <c r="B148" s="162">
        <v>12</v>
      </c>
      <c r="C148" s="163">
        <f>B148/F148*100</f>
        <v>60</v>
      </c>
      <c r="D148" s="162">
        <v>8</v>
      </c>
      <c r="E148" s="163">
        <f>D148/F148*100</f>
        <v>40</v>
      </c>
      <c r="F148" s="164">
        <f>B148+D148</f>
        <v>20</v>
      </c>
      <c r="G148" s="162">
        <v>20</v>
      </c>
      <c r="H148" s="187">
        <f>G148/F148*100</f>
        <v>100</v>
      </c>
    </row>
    <row r="149" spans="1:8" s="46" customFormat="1" ht="15" customHeight="1">
      <c r="A149" s="173" t="s">
        <v>408</v>
      </c>
      <c r="B149" s="162">
        <v>22</v>
      </c>
      <c r="C149" s="163">
        <f>B149/F149*100</f>
        <v>62.857142857142854</v>
      </c>
      <c r="D149" s="162">
        <v>13</v>
      </c>
      <c r="E149" s="163">
        <f>D149/F149*100</f>
        <v>37.142857142857146</v>
      </c>
      <c r="F149" s="164">
        <f>B149+D149</f>
        <v>35</v>
      </c>
      <c r="G149" s="162">
        <v>0</v>
      </c>
      <c r="H149" s="187">
        <f>G149/F149*100</f>
        <v>0</v>
      </c>
    </row>
    <row r="150" spans="1:8" s="57" customFormat="1" ht="20.25" customHeight="1">
      <c r="A150" s="146" t="s">
        <v>102</v>
      </c>
      <c r="B150" s="180">
        <f>SUM(B146:B149)</f>
        <v>71</v>
      </c>
      <c r="C150" s="181">
        <f>B150/F150*100</f>
        <v>59.66386554621849</v>
      </c>
      <c r="D150" s="180">
        <f>SUM(D146:D149)</f>
        <v>48</v>
      </c>
      <c r="E150" s="181">
        <f>D150/F150*100</f>
        <v>40.33613445378151</v>
      </c>
      <c r="F150" s="180">
        <f>B150+D150</f>
        <v>119</v>
      </c>
      <c r="G150" s="180">
        <f>SUM(G146:G149)</f>
        <v>84</v>
      </c>
      <c r="H150" s="181">
        <f>G150/F150*100</f>
        <v>70.58823529411765</v>
      </c>
    </row>
    <row r="151" spans="1:8" s="57" customFormat="1" ht="12.75">
      <c r="A151" s="4"/>
      <c r="B151" s="8"/>
      <c r="C151" s="8"/>
      <c r="D151" s="33"/>
      <c r="E151" s="33"/>
      <c r="F151" s="8"/>
      <c r="G151" s="140"/>
      <c r="H151" s="8"/>
    </row>
  </sheetData>
  <mergeCells count="71">
    <mergeCell ref="B143:H143"/>
    <mergeCell ref="A144:A145"/>
    <mergeCell ref="B129:H129"/>
    <mergeCell ref="F130:F131"/>
    <mergeCell ref="A130:A131"/>
    <mergeCell ref="B130:C130"/>
    <mergeCell ref="D130:E130"/>
    <mergeCell ref="G130:G131"/>
    <mergeCell ref="H130:H131"/>
    <mergeCell ref="H144:H145"/>
    <mergeCell ref="H54:H55"/>
    <mergeCell ref="B103:H103"/>
    <mergeCell ref="F104:F105"/>
    <mergeCell ref="A104:A105"/>
    <mergeCell ref="B104:C104"/>
    <mergeCell ref="D104:E104"/>
    <mergeCell ref="G104:G105"/>
    <mergeCell ref="H104:H105"/>
    <mergeCell ref="B81:C81"/>
    <mergeCell ref="A65:A66"/>
    <mergeCell ref="B38:H38"/>
    <mergeCell ref="F39:F40"/>
    <mergeCell ref="A39:A40"/>
    <mergeCell ref="B39:C39"/>
    <mergeCell ref="D39:E39"/>
    <mergeCell ref="G39:G40"/>
    <mergeCell ref="H39:H40"/>
    <mergeCell ref="B64:H64"/>
    <mergeCell ref="B80:H80"/>
    <mergeCell ref="B65:C65"/>
    <mergeCell ref="D65:E65"/>
    <mergeCell ref="F65:F66"/>
    <mergeCell ref="G65:G66"/>
    <mergeCell ref="H65:H66"/>
    <mergeCell ref="B144:C144"/>
    <mergeCell ref="D144:E144"/>
    <mergeCell ref="F144:F145"/>
    <mergeCell ref="G144:G145"/>
    <mergeCell ref="D115:E115"/>
    <mergeCell ref="F115:F116"/>
    <mergeCell ref="G115:G116"/>
    <mergeCell ref="H81:H82"/>
    <mergeCell ref="D81:E81"/>
    <mergeCell ref="F81:F82"/>
    <mergeCell ref="G81:G82"/>
    <mergeCell ref="B114:H114"/>
    <mergeCell ref="H115:H116"/>
    <mergeCell ref="B115:C115"/>
    <mergeCell ref="B1:H1"/>
    <mergeCell ref="H30:H31"/>
    <mergeCell ref="B53:H53"/>
    <mergeCell ref="F54:F55"/>
    <mergeCell ref="B54:C54"/>
    <mergeCell ref="D54:E54"/>
    <mergeCell ref="G54:G55"/>
    <mergeCell ref="G3:G4"/>
    <mergeCell ref="G30:G31"/>
    <mergeCell ref="F30:F31"/>
    <mergeCell ref="B3:C3"/>
    <mergeCell ref="D3:E3"/>
    <mergeCell ref="B30:C30"/>
    <mergeCell ref="D30:E30"/>
    <mergeCell ref="A28:H28"/>
    <mergeCell ref="F3:F4"/>
    <mergeCell ref="B29:H29"/>
    <mergeCell ref="H3:H4"/>
    <mergeCell ref="A3:A4"/>
    <mergeCell ref="A81:A82"/>
    <mergeCell ref="A54:A55"/>
    <mergeCell ref="A115:A116"/>
    <mergeCell ref="A30:A31"/>
  </mergeCells>
  <printOptions horizontalCentered="1"/>
  <pageMargins left="1.5748031496062993" right="0" top="0.3937007874015748" bottom="0.3937007874015748" header="0.5118110236220472" footer="0.31496062992125984"/>
  <pageSetup horizontalDpi="300" verticalDpi="300" orientation="landscape" paperSize="9" r:id="rId2"/>
  <headerFooter alignWithMargins="0">
    <oddFooter>&amp;C&amp;7&amp;P</oddFooter>
  </headerFooter>
  <rowBreaks count="5" manualBreakCount="5">
    <brk id="28" max="255" man="1"/>
    <brk id="52" max="255" man="1"/>
    <brk id="79" max="255" man="1"/>
    <brk id="102" max="255" man="1"/>
    <brk id="128" max="255" man="1"/>
  </rowBreaks>
  <drawing r:id="rId1"/>
</worksheet>
</file>

<file path=xl/worksheets/sheet4.xml><?xml version="1.0" encoding="utf-8"?>
<worksheet xmlns="http://schemas.openxmlformats.org/spreadsheetml/2006/main" xmlns:r="http://schemas.openxmlformats.org/officeDocument/2006/relationships">
  <dimension ref="A1:M1149"/>
  <sheetViews>
    <sheetView workbookViewId="0" topLeftCell="A1">
      <selection activeCell="A159" sqref="A1:L159"/>
    </sheetView>
  </sheetViews>
  <sheetFormatPr defaultColWidth="9.140625" defaultRowHeight="12.75"/>
  <cols>
    <col min="1" max="1" width="21.8515625" style="130" customWidth="1"/>
    <col min="2" max="2" width="8.421875" style="130" customWidth="1"/>
    <col min="3" max="3" width="10.00390625" style="130" customWidth="1"/>
    <col min="4" max="4" width="8.7109375" style="130" customWidth="1"/>
    <col min="5" max="5" width="10.00390625" style="130" customWidth="1"/>
    <col min="6" max="6" width="9.7109375" style="130" customWidth="1"/>
    <col min="7" max="7" width="8.7109375" style="130" customWidth="1"/>
    <col min="8" max="8" width="9.28125" style="130" customWidth="1"/>
    <col min="9" max="9" width="13.00390625" style="130" customWidth="1"/>
    <col min="10" max="10" width="12.8515625" style="130" customWidth="1"/>
    <col min="11" max="11" width="13.140625" style="130" customWidth="1"/>
    <col min="12" max="12" width="12.421875" style="130" customWidth="1"/>
    <col min="13" max="16384" width="9.140625" style="130" customWidth="1"/>
  </cols>
  <sheetData>
    <row r="1" spans="1:12" s="99" customFormat="1" ht="39.75" customHeight="1">
      <c r="A1" s="70" t="s">
        <v>352</v>
      </c>
      <c r="B1" s="461" t="s">
        <v>374</v>
      </c>
      <c r="C1" s="462"/>
      <c r="D1" s="462"/>
      <c r="E1" s="462"/>
      <c r="F1" s="462"/>
      <c r="G1" s="462"/>
      <c r="H1" s="462"/>
      <c r="I1" s="462"/>
      <c r="J1" s="462"/>
      <c r="K1" s="462"/>
      <c r="L1" s="463"/>
    </row>
    <row r="2" spans="1:12" s="380" customFormat="1" ht="18.75" customHeight="1">
      <c r="A2" s="446" t="s">
        <v>84</v>
      </c>
      <c r="B2" s="448" t="s">
        <v>81</v>
      </c>
      <c r="C2" s="448"/>
      <c r="D2" s="448" t="s">
        <v>82</v>
      </c>
      <c r="E2" s="448"/>
      <c r="F2" s="448" t="s">
        <v>83</v>
      </c>
      <c r="G2" s="448" t="s">
        <v>181</v>
      </c>
      <c r="H2" s="440" t="s">
        <v>316</v>
      </c>
      <c r="I2" s="440" t="s">
        <v>313</v>
      </c>
      <c r="J2" s="440" t="s">
        <v>473</v>
      </c>
      <c r="K2" s="448" t="s">
        <v>472</v>
      </c>
      <c r="L2" s="437" t="s">
        <v>323</v>
      </c>
    </row>
    <row r="3" spans="1:12" s="380" customFormat="1" ht="55.5" customHeight="1">
      <c r="A3" s="447"/>
      <c r="B3" s="381" t="s">
        <v>85</v>
      </c>
      <c r="C3" s="378" t="s">
        <v>182</v>
      </c>
      <c r="D3" s="381" t="s">
        <v>85</v>
      </c>
      <c r="E3" s="378" t="s">
        <v>182</v>
      </c>
      <c r="F3" s="448"/>
      <c r="G3" s="448"/>
      <c r="H3" s="440"/>
      <c r="I3" s="440"/>
      <c r="J3" s="440"/>
      <c r="K3" s="448"/>
      <c r="L3" s="437"/>
    </row>
    <row r="4" spans="1:12" s="99" customFormat="1" ht="15" customHeight="1">
      <c r="A4" s="382" t="s">
        <v>86</v>
      </c>
      <c r="B4" s="295">
        <f>B45</f>
        <v>167</v>
      </c>
      <c r="C4" s="296">
        <f aca="true" t="shared" si="0" ref="C4:L4">C45</f>
        <v>55.115511551155116</v>
      </c>
      <c r="D4" s="295">
        <f t="shared" si="0"/>
        <v>136</v>
      </c>
      <c r="E4" s="296">
        <f t="shared" si="0"/>
        <v>44.884488448844884</v>
      </c>
      <c r="F4" s="297">
        <f t="shared" si="0"/>
        <v>303</v>
      </c>
      <c r="G4" s="295">
        <f t="shared" si="0"/>
        <v>100</v>
      </c>
      <c r="H4" s="296">
        <f t="shared" si="0"/>
        <v>33.003300330033</v>
      </c>
      <c r="I4" s="295">
        <f t="shared" si="0"/>
        <v>213</v>
      </c>
      <c r="J4" s="298">
        <f t="shared" si="0"/>
        <v>21</v>
      </c>
      <c r="K4" s="299">
        <f t="shared" si="0"/>
        <v>234</v>
      </c>
      <c r="L4" s="296">
        <f t="shared" si="0"/>
        <v>77.22772277227723</v>
      </c>
    </row>
    <row r="5" spans="1:12" s="99" customFormat="1" ht="15" customHeight="1">
      <c r="A5" s="382" t="s">
        <v>88</v>
      </c>
      <c r="B5" s="148">
        <f>B55</f>
        <v>99</v>
      </c>
      <c r="C5" s="149">
        <f aca="true" t="shared" si="1" ref="C5:L5">C55</f>
        <v>50.76923076923077</v>
      </c>
      <c r="D5" s="148">
        <f t="shared" si="1"/>
        <v>96</v>
      </c>
      <c r="E5" s="149">
        <f t="shared" si="1"/>
        <v>49.23076923076923</v>
      </c>
      <c r="F5" s="150">
        <f t="shared" si="1"/>
        <v>195</v>
      </c>
      <c r="G5" s="148">
        <f t="shared" si="1"/>
        <v>27</v>
      </c>
      <c r="H5" s="149">
        <f t="shared" si="1"/>
        <v>13.846153846153847</v>
      </c>
      <c r="I5" s="148">
        <f t="shared" si="1"/>
        <v>85</v>
      </c>
      <c r="J5" s="151">
        <f t="shared" si="1"/>
        <v>11</v>
      </c>
      <c r="K5" s="289">
        <f t="shared" si="1"/>
        <v>96</v>
      </c>
      <c r="L5" s="149">
        <f t="shared" si="1"/>
        <v>49.23076923076923</v>
      </c>
    </row>
    <row r="6" spans="1:12" s="99" customFormat="1" ht="15" customHeight="1">
      <c r="A6" s="382" t="s">
        <v>115</v>
      </c>
      <c r="B6" s="148">
        <f>B77</f>
        <v>501</v>
      </c>
      <c r="C6" s="149">
        <f>B6/F6*100</f>
        <v>52.62605042016807</v>
      </c>
      <c r="D6" s="148">
        <f>D77</f>
        <v>451</v>
      </c>
      <c r="E6" s="149">
        <f>D6/F6*100</f>
        <v>47.37394957983193</v>
      </c>
      <c r="F6" s="150">
        <f aca="true" t="shared" si="2" ref="F6:L6">F77</f>
        <v>952</v>
      </c>
      <c r="G6" s="148">
        <f t="shared" si="2"/>
        <v>114</v>
      </c>
      <c r="H6" s="149">
        <f t="shared" si="2"/>
        <v>11.974789915966387</v>
      </c>
      <c r="I6" s="148">
        <f t="shared" si="2"/>
        <v>787</v>
      </c>
      <c r="J6" s="151">
        <f t="shared" si="2"/>
        <v>90</v>
      </c>
      <c r="K6" s="289">
        <f t="shared" si="2"/>
        <v>877</v>
      </c>
      <c r="L6" s="149">
        <f t="shared" si="2"/>
        <v>92.12184873949579</v>
      </c>
    </row>
    <row r="7" spans="1:12" s="99" customFormat="1" ht="15" customHeight="1">
      <c r="A7" s="382" t="s">
        <v>92</v>
      </c>
      <c r="B7" s="148">
        <f>B91</f>
        <v>491</v>
      </c>
      <c r="C7" s="149">
        <f>B7/F7*100</f>
        <v>56.89455388180765</v>
      </c>
      <c r="D7" s="148">
        <f>D91</f>
        <v>372</v>
      </c>
      <c r="E7" s="149">
        <f>D7/F7*100</f>
        <v>43.105446118192354</v>
      </c>
      <c r="F7" s="150">
        <f aca="true" t="shared" si="3" ref="F7:L7">F91</f>
        <v>863</v>
      </c>
      <c r="G7" s="148">
        <f t="shared" si="3"/>
        <v>303</v>
      </c>
      <c r="H7" s="149">
        <f t="shared" si="3"/>
        <v>35.11008111239861</v>
      </c>
      <c r="I7" s="148">
        <f t="shared" si="3"/>
        <v>462</v>
      </c>
      <c r="J7" s="151">
        <f t="shared" si="3"/>
        <v>251</v>
      </c>
      <c r="K7" s="289">
        <f t="shared" si="3"/>
        <v>713</v>
      </c>
      <c r="L7" s="149">
        <f t="shared" si="3"/>
        <v>82.61877172653534</v>
      </c>
    </row>
    <row r="8" spans="1:12" s="99" customFormat="1" ht="15" customHeight="1">
      <c r="A8" s="382" t="s">
        <v>94</v>
      </c>
      <c r="B8" s="148">
        <f>B107</f>
        <v>328</v>
      </c>
      <c r="C8" s="149">
        <f aca="true" t="shared" si="4" ref="C8:L8">C107</f>
        <v>50.931677018633536</v>
      </c>
      <c r="D8" s="148">
        <f t="shared" si="4"/>
        <v>316</v>
      </c>
      <c r="E8" s="149">
        <f t="shared" si="4"/>
        <v>49.06832298136646</v>
      </c>
      <c r="F8" s="150">
        <f t="shared" si="4"/>
        <v>644</v>
      </c>
      <c r="G8" s="148">
        <f t="shared" si="4"/>
        <v>114</v>
      </c>
      <c r="H8" s="149">
        <f t="shared" si="4"/>
        <v>17.70186335403727</v>
      </c>
      <c r="I8" s="148">
        <f t="shared" si="4"/>
        <v>463</v>
      </c>
      <c r="J8" s="151">
        <f t="shared" si="4"/>
        <v>48</v>
      </c>
      <c r="K8" s="289">
        <f t="shared" si="4"/>
        <v>511</v>
      </c>
      <c r="L8" s="149">
        <f t="shared" si="4"/>
        <v>79.34782608695652</v>
      </c>
    </row>
    <row r="9" spans="1:12" s="99" customFormat="1" ht="15" customHeight="1">
      <c r="A9" s="382" t="s">
        <v>96</v>
      </c>
      <c r="B9" s="148">
        <f>B119</f>
        <v>64</v>
      </c>
      <c r="C9" s="149">
        <f aca="true" t="shared" si="5" ref="C9:L9">C119</f>
        <v>54.700854700854705</v>
      </c>
      <c r="D9" s="148">
        <f t="shared" si="5"/>
        <v>53</v>
      </c>
      <c r="E9" s="149">
        <f t="shared" si="5"/>
        <v>45.2991452991453</v>
      </c>
      <c r="F9" s="150">
        <f t="shared" si="5"/>
        <v>117</v>
      </c>
      <c r="G9" s="148">
        <f t="shared" si="5"/>
        <v>28</v>
      </c>
      <c r="H9" s="149">
        <f t="shared" si="5"/>
        <v>23.931623931623932</v>
      </c>
      <c r="I9" s="148">
        <f t="shared" si="5"/>
        <v>43</v>
      </c>
      <c r="J9" s="151">
        <f t="shared" si="5"/>
        <v>18</v>
      </c>
      <c r="K9" s="289">
        <f t="shared" si="5"/>
        <v>61</v>
      </c>
      <c r="L9" s="149">
        <f t="shared" si="5"/>
        <v>52.13675213675214</v>
      </c>
    </row>
    <row r="10" spans="1:12" s="99" customFormat="1" ht="15" customHeight="1">
      <c r="A10" s="382" t="s">
        <v>98</v>
      </c>
      <c r="B10" s="148">
        <f>B130</f>
        <v>258</v>
      </c>
      <c r="C10" s="149">
        <f aca="true" t="shared" si="6" ref="C10:L10">C130</f>
        <v>54.8936170212766</v>
      </c>
      <c r="D10" s="148">
        <f t="shared" si="6"/>
        <v>212</v>
      </c>
      <c r="E10" s="149">
        <f t="shared" si="6"/>
        <v>45.1063829787234</v>
      </c>
      <c r="F10" s="150">
        <f t="shared" si="6"/>
        <v>470</v>
      </c>
      <c r="G10" s="148">
        <f t="shared" si="6"/>
        <v>39</v>
      </c>
      <c r="H10" s="149">
        <f t="shared" si="6"/>
        <v>8.297872340425531</v>
      </c>
      <c r="I10" s="148">
        <f t="shared" si="6"/>
        <v>349</v>
      </c>
      <c r="J10" s="151">
        <f t="shared" si="6"/>
        <v>4</v>
      </c>
      <c r="K10" s="289">
        <f t="shared" si="6"/>
        <v>353</v>
      </c>
      <c r="L10" s="149">
        <f t="shared" si="6"/>
        <v>75.1063829787234</v>
      </c>
    </row>
    <row r="11" spans="1:12" s="99" customFormat="1" ht="15" customHeight="1">
      <c r="A11" s="382" t="s">
        <v>113</v>
      </c>
      <c r="B11" s="148">
        <f>B149</f>
        <v>338</v>
      </c>
      <c r="C11" s="149">
        <f aca="true" t="shared" si="7" ref="C11:L11">C149</f>
        <v>52.160493827160494</v>
      </c>
      <c r="D11" s="148">
        <f t="shared" si="7"/>
        <v>310</v>
      </c>
      <c r="E11" s="149">
        <f t="shared" si="7"/>
        <v>47.839506172839506</v>
      </c>
      <c r="F11" s="150">
        <f t="shared" si="7"/>
        <v>648</v>
      </c>
      <c r="G11" s="148">
        <f t="shared" si="7"/>
        <v>413</v>
      </c>
      <c r="H11" s="149">
        <f t="shared" si="7"/>
        <v>63.73456790123457</v>
      </c>
      <c r="I11" s="148">
        <f t="shared" si="7"/>
        <v>180</v>
      </c>
      <c r="J11" s="151">
        <f t="shared" si="7"/>
        <v>321</v>
      </c>
      <c r="K11" s="289">
        <f t="shared" si="7"/>
        <v>501</v>
      </c>
      <c r="L11" s="149">
        <f t="shared" si="7"/>
        <v>77.31481481481481</v>
      </c>
    </row>
    <row r="12" spans="1:12" s="99" customFormat="1" ht="15" customHeight="1">
      <c r="A12" s="382" t="s">
        <v>101</v>
      </c>
      <c r="B12" s="152">
        <f>B155</f>
        <v>0</v>
      </c>
      <c r="C12" s="153">
        <f aca="true" t="shared" si="8" ref="C12:L12">C155</f>
        <v>0</v>
      </c>
      <c r="D12" s="152">
        <f t="shared" si="8"/>
        <v>0</v>
      </c>
      <c r="E12" s="153">
        <f t="shared" si="8"/>
        <v>0</v>
      </c>
      <c r="F12" s="154">
        <f t="shared" si="8"/>
        <v>0</v>
      </c>
      <c r="G12" s="152">
        <f t="shared" si="8"/>
        <v>0</v>
      </c>
      <c r="H12" s="153">
        <f t="shared" si="8"/>
        <v>0</v>
      </c>
      <c r="I12" s="152">
        <f t="shared" si="8"/>
        <v>0</v>
      </c>
      <c r="J12" s="155">
        <f t="shared" si="8"/>
        <v>0</v>
      </c>
      <c r="K12" s="290">
        <f t="shared" si="8"/>
        <v>0</v>
      </c>
      <c r="L12" s="153">
        <f t="shared" si="8"/>
        <v>0</v>
      </c>
    </row>
    <row r="13" spans="1:12" s="99" customFormat="1" ht="21" customHeight="1">
      <c r="A13" s="113" t="s">
        <v>78</v>
      </c>
      <c r="B13" s="156">
        <f>SUM(B4:B12)</f>
        <v>2246</v>
      </c>
      <c r="C13" s="157">
        <f>B13/F13*100</f>
        <v>53.57824427480916</v>
      </c>
      <c r="D13" s="156">
        <f>SUM(D4:D12)</f>
        <v>1946</v>
      </c>
      <c r="E13" s="157">
        <f>D13/F13*100</f>
        <v>46.42175572519084</v>
      </c>
      <c r="F13" s="156">
        <f>SUM(F4:F12)</f>
        <v>4192</v>
      </c>
      <c r="G13" s="156">
        <f>SUM(G4:G12)</f>
        <v>1138</v>
      </c>
      <c r="H13" s="157">
        <f>G13/F13*100</f>
        <v>27.146946564885493</v>
      </c>
      <c r="I13" s="156">
        <f>SUM(I4:I12)</f>
        <v>2582</v>
      </c>
      <c r="J13" s="156">
        <f>SUM(J4:J12)</f>
        <v>764</v>
      </c>
      <c r="K13" s="156">
        <f>SUM(K4:K12)</f>
        <v>3346</v>
      </c>
      <c r="L13" s="157">
        <f>K13/F13*100</f>
        <v>79.81870229007633</v>
      </c>
    </row>
    <row r="14" spans="1:12" ht="12" customHeight="1">
      <c r="A14" s="223"/>
      <c r="B14" s="292"/>
      <c r="C14" s="293"/>
      <c r="D14" s="292"/>
      <c r="E14" s="293"/>
      <c r="F14" s="292"/>
      <c r="G14" s="292"/>
      <c r="H14" s="293"/>
      <c r="I14" s="292"/>
      <c r="J14" s="292"/>
      <c r="K14" s="292"/>
      <c r="L14" s="293"/>
    </row>
    <row r="15" spans="1:8" s="75" customFormat="1" ht="12.75">
      <c r="A15" s="96" t="s">
        <v>212</v>
      </c>
      <c r="H15" s="3"/>
    </row>
    <row r="16" spans="1:8" s="75" customFormat="1" ht="12.75">
      <c r="A16" s="96"/>
      <c r="H16" s="3"/>
    </row>
    <row r="17" spans="1:8" s="75" customFormat="1" ht="12.75">
      <c r="A17" s="96"/>
      <c r="H17" s="3"/>
    </row>
    <row r="18" spans="1:8" s="75" customFormat="1" ht="12.75">
      <c r="A18" s="96"/>
      <c r="H18" s="3"/>
    </row>
    <row r="19" spans="1:8" s="75" customFormat="1" ht="12.75">
      <c r="A19" s="96"/>
      <c r="H19" s="3"/>
    </row>
    <row r="20" spans="1:8" s="75" customFormat="1" ht="12.75">
      <c r="A20" s="96"/>
      <c r="H20" s="3"/>
    </row>
    <row r="21" spans="1:12" ht="21" customHeight="1">
      <c r="A21" s="223"/>
      <c r="B21" s="292"/>
      <c r="C21" s="293"/>
      <c r="D21" s="292"/>
      <c r="E21" s="293"/>
      <c r="F21" s="292"/>
      <c r="G21" s="292"/>
      <c r="H21" s="293"/>
      <c r="I21" s="292"/>
      <c r="J21" s="292"/>
      <c r="K21" s="292"/>
      <c r="L21" s="293"/>
    </row>
    <row r="23" spans="6:7" ht="12.75">
      <c r="F23" s="291" t="s">
        <v>454</v>
      </c>
      <c r="G23" s="291" t="s">
        <v>455</v>
      </c>
    </row>
    <row r="24" spans="5:7" s="158" customFormat="1" ht="12.75">
      <c r="E24" s="287" t="s">
        <v>86</v>
      </c>
      <c r="F24" s="294">
        <v>203</v>
      </c>
      <c r="G24" s="294">
        <v>100</v>
      </c>
    </row>
    <row r="25" spans="5:7" s="158" customFormat="1" ht="12.75">
      <c r="E25" s="287" t="s">
        <v>88</v>
      </c>
      <c r="F25" s="294">
        <v>168</v>
      </c>
      <c r="G25" s="294">
        <v>27</v>
      </c>
    </row>
    <row r="26" spans="5:7" s="158" customFormat="1" ht="12.75">
      <c r="E26" s="287" t="s">
        <v>115</v>
      </c>
      <c r="F26" s="294">
        <v>838</v>
      </c>
      <c r="G26" s="294">
        <v>114</v>
      </c>
    </row>
    <row r="27" spans="5:7" s="158" customFormat="1" ht="12.75">
      <c r="E27" s="287" t="s">
        <v>92</v>
      </c>
      <c r="F27" s="294">
        <v>560</v>
      </c>
      <c r="G27" s="294">
        <v>303</v>
      </c>
    </row>
    <row r="28" spans="5:7" s="158" customFormat="1" ht="12.75">
      <c r="E28" s="287" t="s">
        <v>94</v>
      </c>
      <c r="F28" s="294">
        <v>530</v>
      </c>
      <c r="G28" s="294">
        <v>114</v>
      </c>
    </row>
    <row r="29" spans="5:7" s="158" customFormat="1" ht="12.75">
      <c r="E29" s="287" t="s">
        <v>96</v>
      </c>
      <c r="F29" s="294">
        <v>89</v>
      </c>
      <c r="G29" s="294">
        <v>28</v>
      </c>
    </row>
    <row r="30" spans="5:7" s="158" customFormat="1" ht="12.75">
      <c r="E30" s="287" t="s">
        <v>98</v>
      </c>
      <c r="F30" s="294">
        <v>431</v>
      </c>
      <c r="G30" s="294">
        <v>39</v>
      </c>
    </row>
    <row r="31" spans="5:9" s="158" customFormat="1" ht="12.75">
      <c r="E31" s="287" t="s">
        <v>113</v>
      </c>
      <c r="F31" s="294">
        <v>235</v>
      </c>
      <c r="G31" s="294">
        <v>413</v>
      </c>
      <c r="I31" s="379"/>
    </row>
    <row r="32" spans="5:7" s="158" customFormat="1" ht="12.75">
      <c r="E32" s="287" t="s">
        <v>101</v>
      </c>
      <c r="F32" s="294">
        <v>0</v>
      </c>
      <c r="G32" s="294">
        <v>0</v>
      </c>
    </row>
    <row r="33" ht="17.25" customHeight="1"/>
    <row r="34" spans="1:12" s="266" customFormat="1" ht="25.5" customHeight="1">
      <c r="A34" s="449" t="s">
        <v>61</v>
      </c>
      <c r="B34" s="449"/>
      <c r="C34" s="449"/>
      <c r="D34" s="449"/>
      <c r="E34" s="449"/>
      <c r="F34" s="449"/>
      <c r="G34" s="449"/>
      <c r="H34" s="449"/>
      <c r="I34" s="449"/>
      <c r="J34" s="449"/>
      <c r="K34" s="449"/>
      <c r="L34" s="449"/>
    </row>
    <row r="35" spans="1:12" s="166" customFormat="1" ht="48.75" customHeight="1">
      <c r="A35" s="183" t="s">
        <v>352</v>
      </c>
      <c r="B35" s="464" t="s">
        <v>221</v>
      </c>
      <c r="C35" s="464"/>
      <c r="D35" s="464"/>
      <c r="E35" s="464"/>
      <c r="F35" s="464"/>
      <c r="G35" s="464"/>
      <c r="H35" s="464"/>
      <c r="I35" s="464"/>
      <c r="J35" s="464"/>
      <c r="K35" s="464"/>
      <c r="L35" s="464"/>
    </row>
    <row r="36" spans="1:12" s="184" customFormat="1" ht="18.75" customHeight="1">
      <c r="A36" s="440" t="s">
        <v>133</v>
      </c>
      <c r="B36" s="440" t="s">
        <v>81</v>
      </c>
      <c r="C36" s="440"/>
      <c r="D36" s="440" t="s">
        <v>82</v>
      </c>
      <c r="E36" s="440"/>
      <c r="F36" s="440" t="s">
        <v>83</v>
      </c>
      <c r="G36" s="440" t="s">
        <v>181</v>
      </c>
      <c r="H36" s="430" t="s">
        <v>316</v>
      </c>
      <c r="I36" s="442" t="s">
        <v>313</v>
      </c>
      <c r="J36" s="442" t="s">
        <v>314</v>
      </c>
      <c r="K36" s="442" t="s">
        <v>315</v>
      </c>
      <c r="L36" s="430" t="s">
        <v>323</v>
      </c>
    </row>
    <row r="37" spans="1:12" s="184" customFormat="1" ht="51" customHeight="1">
      <c r="A37" s="440"/>
      <c r="B37" s="185" t="s">
        <v>85</v>
      </c>
      <c r="C37" s="186" t="s">
        <v>182</v>
      </c>
      <c r="D37" s="185" t="s">
        <v>85</v>
      </c>
      <c r="E37" s="186" t="s">
        <v>182</v>
      </c>
      <c r="F37" s="440"/>
      <c r="G37" s="440"/>
      <c r="H37" s="430"/>
      <c r="I37" s="442"/>
      <c r="J37" s="442"/>
      <c r="K37" s="442"/>
      <c r="L37" s="430"/>
    </row>
    <row r="38" spans="1:12" s="166" customFormat="1" ht="15" customHeight="1">
      <c r="A38" s="173" t="s">
        <v>215</v>
      </c>
      <c r="B38" s="162">
        <v>2</v>
      </c>
      <c r="C38" s="163">
        <f>B38/F38*100</f>
        <v>40</v>
      </c>
      <c r="D38" s="162">
        <v>3</v>
      </c>
      <c r="E38" s="163">
        <f>D38/F38*100</f>
        <v>60</v>
      </c>
      <c r="F38" s="164">
        <f>B38+D38</f>
        <v>5</v>
      </c>
      <c r="G38" s="162">
        <v>4</v>
      </c>
      <c r="H38" s="163">
        <f>G38/F38*100</f>
        <v>80</v>
      </c>
      <c r="I38" s="162">
        <v>1</v>
      </c>
      <c r="J38" s="165">
        <v>4</v>
      </c>
      <c r="K38" s="300">
        <f>SUM(I38:J38)</f>
        <v>5</v>
      </c>
      <c r="L38" s="163">
        <f>K38/F38*100</f>
        <v>100</v>
      </c>
    </row>
    <row r="39" spans="1:12" s="166" customFormat="1" ht="15" customHeight="1">
      <c r="A39" s="173" t="s">
        <v>216</v>
      </c>
      <c r="B39" s="162">
        <v>5</v>
      </c>
      <c r="C39" s="163">
        <f aca="true" t="shared" si="9" ref="C39:C45">B39/F39*100</f>
        <v>41.66666666666667</v>
      </c>
      <c r="D39" s="162">
        <v>7</v>
      </c>
      <c r="E39" s="163">
        <f aca="true" t="shared" si="10" ref="E39:E45">D39/F39*100</f>
        <v>58.333333333333336</v>
      </c>
      <c r="F39" s="164">
        <f aca="true" t="shared" si="11" ref="F39:F45">B39+D39</f>
        <v>12</v>
      </c>
      <c r="G39" s="162">
        <v>0</v>
      </c>
      <c r="H39" s="187">
        <f aca="true" t="shared" si="12" ref="H39:H45">G39/F39*100</f>
        <v>0</v>
      </c>
      <c r="I39" s="162">
        <v>12</v>
      </c>
      <c r="J39" s="165">
        <v>0</v>
      </c>
      <c r="K39" s="300">
        <f aca="true" t="shared" si="13" ref="K39:K45">SUM(I39:J39)</f>
        <v>12</v>
      </c>
      <c r="L39" s="163">
        <f aca="true" t="shared" si="14" ref="L39:L45">K39/F39*100</f>
        <v>100</v>
      </c>
    </row>
    <row r="40" spans="1:12" s="166" customFormat="1" ht="15" customHeight="1">
      <c r="A40" s="173" t="s">
        <v>217</v>
      </c>
      <c r="B40" s="162">
        <v>8</v>
      </c>
      <c r="C40" s="163">
        <f t="shared" si="9"/>
        <v>57.14285714285714</v>
      </c>
      <c r="D40" s="162">
        <v>6</v>
      </c>
      <c r="E40" s="163">
        <f t="shared" si="10"/>
        <v>42.857142857142854</v>
      </c>
      <c r="F40" s="164">
        <f t="shared" si="11"/>
        <v>14</v>
      </c>
      <c r="G40" s="162">
        <v>0</v>
      </c>
      <c r="H40" s="187">
        <f t="shared" si="12"/>
        <v>0</v>
      </c>
      <c r="I40" s="162">
        <v>14</v>
      </c>
      <c r="J40" s="165">
        <v>0</v>
      </c>
      <c r="K40" s="300">
        <f t="shared" si="13"/>
        <v>14</v>
      </c>
      <c r="L40" s="163">
        <f t="shared" si="14"/>
        <v>100</v>
      </c>
    </row>
    <row r="41" spans="1:12" s="166" customFormat="1" ht="15" customHeight="1">
      <c r="A41" s="173" t="s">
        <v>86</v>
      </c>
      <c r="B41" s="162">
        <v>124</v>
      </c>
      <c r="C41" s="163">
        <f t="shared" si="9"/>
        <v>57.14285714285714</v>
      </c>
      <c r="D41" s="162">
        <v>93</v>
      </c>
      <c r="E41" s="163">
        <f t="shared" si="10"/>
        <v>42.857142857142854</v>
      </c>
      <c r="F41" s="164">
        <f t="shared" si="11"/>
        <v>217</v>
      </c>
      <c r="G41" s="162">
        <v>35</v>
      </c>
      <c r="H41" s="163">
        <f t="shared" si="12"/>
        <v>16.129032258064516</v>
      </c>
      <c r="I41" s="162">
        <v>151</v>
      </c>
      <c r="J41" s="165">
        <v>11</v>
      </c>
      <c r="K41" s="300">
        <f t="shared" si="13"/>
        <v>162</v>
      </c>
      <c r="L41" s="163">
        <f t="shared" si="14"/>
        <v>74.65437788018433</v>
      </c>
    </row>
    <row r="42" spans="1:12" s="166" customFormat="1" ht="15" customHeight="1">
      <c r="A42" s="173" t="s">
        <v>218</v>
      </c>
      <c r="B42" s="162">
        <v>13</v>
      </c>
      <c r="C42" s="163">
        <f t="shared" si="9"/>
        <v>44.827586206896555</v>
      </c>
      <c r="D42" s="162">
        <v>16</v>
      </c>
      <c r="E42" s="163">
        <f t="shared" si="10"/>
        <v>55.172413793103445</v>
      </c>
      <c r="F42" s="164">
        <f t="shared" si="11"/>
        <v>29</v>
      </c>
      <c r="G42" s="162">
        <v>4</v>
      </c>
      <c r="H42" s="163">
        <f t="shared" si="12"/>
        <v>13.793103448275861</v>
      </c>
      <c r="I42" s="162">
        <v>25</v>
      </c>
      <c r="J42" s="165">
        <v>4</v>
      </c>
      <c r="K42" s="300">
        <f t="shared" si="13"/>
        <v>29</v>
      </c>
      <c r="L42" s="163">
        <f t="shared" si="14"/>
        <v>100</v>
      </c>
    </row>
    <row r="43" spans="1:12" s="166" customFormat="1" ht="15" customHeight="1">
      <c r="A43" s="173" t="s">
        <v>190</v>
      </c>
      <c r="B43" s="162">
        <v>10</v>
      </c>
      <c r="C43" s="163">
        <f t="shared" si="9"/>
        <v>55.55555555555556</v>
      </c>
      <c r="D43" s="162">
        <v>8</v>
      </c>
      <c r="E43" s="163">
        <f t="shared" si="10"/>
        <v>44.44444444444444</v>
      </c>
      <c r="F43" s="164">
        <f t="shared" si="11"/>
        <v>18</v>
      </c>
      <c r="G43" s="162">
        <v>3</v>
      </c>
      <c r="H43" s="163">
        <f t="shared" si="12"/>
        <v>16.666666666666664</v>
      </c>
      <c r="I43" s="162">
        <v>5</v>
      </c>
      <c r="J43" s="165">
        <v>0</v>
      </c>
      <c r="K43" s="300">
        <f t="shared" si="13"/>
        <v>5</v>
      </c>
      <c r="L43" s="163">
        <f t="shared" si="14"/>
        <v>27.77777777777778</v>
      </c>
    </row>
    <row r="44" spans="1:12" s="166" customFormat="1" ht="15" customHeight="1">
      <c r="A44" s="173" t="s">
        <v>219</v>
      </c>
      <c r="B44" s="162">
        <v>5</v>
      </c>
      <c r="C44" s="163">
        <f t="shared" si="9"/>
        <v>62.5</v>
      </c>
      <c r="D44" s="162">
        <v>3</v>
      </c>
      <c r="E44" s="163">
        <f t="shared" si="10"/>
        <v>37.5</v>
      </c>
      <c r="F44" s="164">
        <f t="shared" si="11"/>
        <v>8</v>
      </c>
      <c r="G44" s="162">
        <v>3</v>
      </c>
      <c r="H44" s="163">
        <f t="shared" si="12"/>
        <v>37.5</v>
      </c>
      <c r="I44" s="162">
        <v>5</v>
      </c>
      <c r="J44" s="165">
        <v>2</v>
      </c>
      <c r="K44" s="300">
        <f t="shared" si="13"/>
        <v>7</v>
      </c>
      <c r="L44" s="163">
        <f t="shared" si="14"/>
        <v>87.5</v>
      </c>
    </row>
    <row r="45" spans="1:12" s="167" customFormat="1" ht="27" customHeight="1">
      <c r="A45" s="146" t="s">
        <v>87</v>
      </c>
      <c r="B45" s="180">
        <f>SUM(B38:B44)</f>
        <v>167</v>
      </c>
      <c r="C45" s="181">
        <f t="shared" si="9"/>
        <v>55.115511551155116</v>
      </c>
      <c r="D45" s="180">
        <f>SUM(D38:D44)</f>
        <v>136</v>
      </c>
      <c r="E45" s="181">
        <f t="shared" si="10"/>
        <v>44.884488448844884</v>
      </c>
      <c r="F45" s="180">
        <f t="shared" si="11"/>
        <v>303</v>
      </c>
      <c r="G45" s="180">
        <f>F45/$F$45*100</f>
        <v>100</v>
      </c>
      <c r="H45" s="181">
        <f t="shared" si="12"/>
        <v>33.003300330033</v>
      </c>
      <c r="I45" s="180">
        <f>SUM(I38:I44)</f>
        <v>213</v>
      </c>
      <c r="J45" s="180">
        <f>SUM(J38:J44)</f>
        <v>21</v>
      </c>
      <c r="K45" s="180">
        <f t="shared" si="13"/>
        <v>234</v>
      </c>
      <c r="L45" s="181">
        <f t="shared" si="14"/>
        <v>77.22772277227723</v>
      </c>
    </row>
    <row r="46" s="158" customFormat="1" ht="12.75"/>
    <row r="47" s="158" customFormat="1" ht="12.75"/>
    <row r="48" spans="1:12" s="166" customFormat="1" ht="48.75" customHeight="1">
      <c r="A48" s="183" t="s">
        <v>352</v>
      </c>
      <c r="B48" s="464" t="s">
        <v>220</v>
      </c>
      <c r="C48" s="464"/>
      <c r="D48" s="464"/>
      <c r="E48" s="464"/>
      <c r="F48" s="464"/>
      <c r="G48" s="464"/>
      <c r="H48" s="464"/>
      <c r="I48" s="464"/>
      <c r="J48" s="464"/>
      <c r="K48" s="464"/>
      <c r="L48" s="464"/>
    </row>
    <row r="49" spans="1:12" s="184" customFormat="1" ht="18.75" customHeight="1">
      <c r="A49" s="440" t="s">
        <v>133</v>
      </c>
      <c r="B49" s="440" t="s">
        <v>81</v>
      </c>
      <c r="C49" s="440"/>
      <c r="D49" s="440" t="s">
        <v>82</v>
      </c>
      <c r="E49" s="440"/>
      <c r="F49" s="440" t="s">
        <v>83</v>
      </c>
      <c r="G49" s="440" t="s">
        <v>181</v>
      </c>
      <c r="H49" s="430" t="s">
        <v>316</v>
      </c>
      <c r="I49" s="442" t="s">
        <v>313</v>
      </c>
      <c r="J49" s="442" t="s">
        <v>314</v>
      </c>
      <c r="K49" s="442" t="s">
        <v>315</v>
      </c>
      <c r="L49" s="430" t="s">
        <v>323</v>
      </c>
    </row>
    <row r="50" spans="1:12" s="184" customFormat="1" ht="51" customHeight="1">
      <c r="A50" s="440"/>
      <c r="B50" s="185" t="s">
        <v>85</v>
      </c>
      <c r="C50" s="186" t="s">
        <v>182</v>
      </c>
      <c r="D50" s="185" t="s">
        <v>85</v>
      </c>
      <c r="E50" s="186" t="s">
        <v>182</v>
      </c>
      <c r="F50" s="440"/>
      <c r="G50" s="440"/>
      <c r="H50" s="430"/>
      <c r="I50" s="442"/>
      <c r="J50" s="442"/>
      <c r="K50" s="442"/>
      <c r="L50" s="430"/>
    </row>
    <row r="51" spans="1:12" s="166" customFormat="1" ht="15" customHeight="1">
      <c r="A51" s="173" t="s">
        <v>210</v>
      </c>
      <c r="B51" s="162">
        <v>9</v>
      </c>
      <c r="C51" s="163">
        <f>B51/F51*100</f>
        <v>45</v>
      </c>
      <c r="D51" s="162">
        <v>11</v>
      </c>
      <c r="E51" s="163">
        <f>D51/F51*100</f>
        <v>55.00000000000001</v>
      </c>
      <c r="F51" s="164">
        <f>B51+D51</f>
        <v>20</v>
      </c>
      <c r="G51" s="162">
        <v>11</v>
      </c>
      <c r="H51" s="163">
        <f>G51/F51*100</f>
        <v>55.00000000000001</v>
      </c>
      <c r="I51" s="162">
        <v>9</v>
      </c>
      <c r="J51" s="165">
        <v>11</v>
      </c>
      <c r="K51" s="300">
        <f>SUM(I51:J51)</f>
        <v>20</v>
      </c>
      <c r="L51" s="163">
        <f>K51/F51*100</f>
        <v>100</v>
      </c>
    </row>
    <row r="52" spans="1:12" s="166" customFormat="1" ht="15" customHeight="1">
      <c r="A52" s="173" t="s">
        <v>88</v>
      </c>
      <c r="B52" s="162">
        <v>63</v>
      </c>
      <c r="C52" s="163">
        <f>B52/F52*100</f>
        <v>48.837209302325576</v>
      </c>
      <c r="D52" s="162">
        <v>66</v>
      </c>
      <c r="E52" s="163">
        <f>D52/F52*100</f>
        <v>51.162790697674424</v>
      </c>
      <c r="F52" s="164">
        <f>B52+D52</f>
        <v>129</v>
      </c>
      <c r="G52" s="162">
        <v>14</v>
      </c>
      <c r="H52" s="163">
        <f>G52/F52*100</f>
        <v>10.852713178294573</v>
      </c>
      <c r="I52" s="162">
        <v>76</v>
      </c>
      <c r="J52" s="165">
        <v>0</v>
      </c>
      <c r="K52" s="300">
        <f>SUM(I52:J52)</f>
        <v>76</v>
      </c>
      <c r="L52" s="163">
        <f>K52/F52*100</f>
        <v>58.91472868217055</v>
      </c>
    </row>
    <row r="53" spans="1:12" s="166" customFormat="1" ht="15" customHeight="1">
      <c r="A53" s="173" t="s">
        <v>202</v>
      </c>
      <c r="B53" s="162">
        <v>20</v>
      </c>
      <c r="C53" s="163">
        <f>B53/F53*100</f>
        <v>68.96551724137932</v>
      </c>
      <c r="D53" s="162">
        <v>9</v>
      </c>
      <c r="E53" s="163">
        <f>D53/F53*100</f>
        <v>31.03448275862069</v>
      </c>
      <c r="F53" s="164">
        <f>B53+D53</f>
        <v>29</v>
      </c>
      <c r="G53" s="162">
        <v>0</v>
      </c>
      <c r="H53" s="187">
        <f>G53/F53*100</f>
        <v>0</v>
      </c>
      <c r="I53" s="162">
        <v>0</v>
      </c>
      <c r="J53" s="165">
        <v>0</v>
      </c>
      <c r="K53" s="300">
        <f>SUM(I53:J53)</f>
        <v>0</v>
      </c>
      <c r="L53" s="187">
        <f>K53/F53*100</f>
        <v>0</v>
      </c>
    </row>
    <row r="54" spans="1:12" s="166" customFormat="1" ht="15" customHeight="1">
      <c r="A54" s="173" t="s">
        <v>211</v>
      </c>
      <c r="B54" s="162">
        <v>7</v>
      </c>
      <c r="C54" s="163">
        <f>B54/F54*100</f>
        <v>41.17647058823529</v>
      </c>
      <c r="D54" s="162">
        <v>10</v>
      </c>
      <c r="E54" s="163">
        <f>D54/F54*100</f>
        <v>58.82352941176471</v>
      </c>
      <c r="F54" s="164">
        <f>B54+D54</f>
        <v>17</v>
      </c>
      <c r="G54" s="162">
        <v>2</v>
      </c>
      <c r="H54" s="163">
        <f>G54/F54*100</f>
        <v>11.76470588235294</v>
      </c>
      <c r="I54" s="162">
        <v>0</v>
      </c>
      <c r="J54" s="165">
        <v>0</v>
      </c>
      <c r="K54" s="300">
        <f>SUM(I54:J54)</f>
        <v>0</v>
      </c>
      <c r="L54" s="187">
        <f>K54/F54*100</f>
        <v>0</v>
      </c>
    </row>
    <row r="55" spans="1:12" s="167" customFormat="1" ht="27" customHeight="1">
      <c r="A55" s="146" t="s">
        <v>89</v>
      </c>
      <c r="B55" s="180">
        <f>SUM(B51:B54)</f>
        <v>99</v>
      </c>
      <c r="C55" s="181">
        <f>B55/F55*100</f>
        <v>50.76923076923077</v>
      </c>
      <c r="D55" s="180">
        <f>SUM(D51:D54)</f>
        <v>96</v>
      </c>
      <c r="E55" s="181">
        <f>D55/F55*100</f>
        <v>49.23076923076923</v>
      </c>
      <c r="F55" s="180">
        <f>SUM(F51:F54)</f>
        <v>195</v>
      </c>
      <c r="G55" s="180">
        <f>SUM(G51:G54)</f>
        <v>27</v>
      </c>
      <c r="H55" s="181">
        <f>G55/F55*100</f>
        <v>13.846153846153847</v>
      </c>
      <c r="I55" s="180">
        <f>SUM(I51:I54)</f>
        <v>85</v>
      </c>
      <c r="J55" s="180">
        <f>SUM(J51:J54)</f>
        <v>11</v>
      </c>
      <c r="K55" s="180">
        <f>SUM(I55:J55)</f>
        <v>96</v>
      </c>
      <c r="L55" s="181">
        <f>K55/F55*100</f>
        <v>49.23076923076923</v>
      </c>
    </row>
    <row r="56" s="158" customFormat="1" ht="12.75"/>
    <row r="57" s="158" customFormat="1" ht="12.75"/>
    <row r="58" spans="1:12" s="166" customFormat="1" ht="48.75" customHeight="1">
      <c r="A58" s="183" t="s">
        <v>352</v>
      </c>
      <c r="B58" s="464" t="s">
        <v>43</v>
      </c>
      <c r="C58" s="464"/>
      <c r="D58" s="464"/>
      <c r="E58" s="464"/>
      <c r="F58" s="464"/>
      <c r="G58" s="464"/>
      <c r="H58" s="464"/>
      <c r="I58" s="464"/>
      <c r="J58" s="464"/>
      <c r="K58" s="464"/>
      <c r="L58" s="464"/>
    </row>
    <row r="59" spans="1:12" s="184" customFormat="1" ht="18.75" customHeight="1">
      <c r="A59" s="440" t="s">
        <v>133</v>
      </c>
      <c r="B59" s="440" t="s">
        <v>81</v>
      </c>
      <c r="C59" s="440"/>
      <c r="D59" s="440" t="s">
        <v>82</v>
      </c>
      <c r="E59" s="440"/>
      <c r="F59" s="440" t="s">
        <v>83</v>
      </c>
      <c r="G59" s="440" t="s">
        <v>181</v>
      </c>
      <c r="H59" s="430" t="s">
        <v>316</v>
      </c>
      <c r="I59" s="442" t="s">
        <v>313</v>
      </c>
      <c r="J59" s="442" t="s">
        <v>314</v>
      </c>
      <c r="K59" s="442" t="s">
        <v>315</v>
      </c>
      <c r="L59" s="430" t="s">
        <v>323</v>
      </c>
    </row>
    <row r="60" spans="1:12" s="184" customFormat="1" ht="51" customHeight="1">
      <c r="A60" s="440"/>
      <c r="B60" s="185" t="s">
        <v>85</v>
      </c>
      <c r="C60" s="186" t="s">
        <v>182</v>
      </c>
      <c r="D60" s="185" t="s">
        <v>85</v>
      </c>
      <c r="E60" s="186" t="s">
        <v>182</v>
      </c>
      <c r="F60" s="440"/>
      <c r="G60" s="440"/>
      <c r="H60" s="430"/>
      <c r="I60" s="442"/>
      <c r="J60" s="442"/>
      <c r="K60" s="442"/>
      <c r="L60" s="430"/>
    </row>
    <row r="61" spans="1:12" s="166" customFormat="1" ht="15" customHeight="1">
      <c r="A61" s="173" t="s">
        <v>224</v>
      </c>
      <c r="B61" s="162">
        <v>10</v>
      </c>
      <c r="C61" s="163">
        <f>B61/F61*100</f>
        <v>35.714285714285715</v>
      </c>
      <c r="D61" s="162">
        <v>18</v>
      </c>
      <c r="E61" s="163">
        <f>D61/F61*100</f>
        <v>64.28571428571429</v>
      </c>
      <c r="F61" s="164">
        <f>B61+D61</f>
        <v>28</v>
      </c>
      <c r="G61" s="162">
        <v>6</v>
      </c>
      <c r="H61" s="163">
        <f>G61/F61*100</f>
        <v>21.428571428571427</v>
      </c>
      <c r="I61" s="162">
        <v>22</v>
      </c>
      <c r="J61" s="165">
        <v>6</v>
      </c>
      <c r="K61" s="300">
        <f>SUM(I61:J61)</f>
        <v>28</v>
      </c>
      <c r="L61" s="163">
        <f>K61/F61*100</f>
        <v>100</v>
      </c>
    </row>
    <row r="62" spans="1:12" s="166" customFormat="1" ht="15" customHeight="1">
      <c r="A62" s="173" t="s">
        <v>247</v>
      </c>
      <c r="B62" s="162">
        <v>7</v>
      </c>
      <c r="C62" s="163">
        <f aca="true" t="shared" si="15" ref="C62:C76">B62/F62*100</f>
        <v>35</v>
      </c>
      <c r="D62" s="162">
        <v>13</v>
      </c>
      <c r="E62" s="163">
        <f aca="true" t="shared" si="16" ref="E62:E76">D62/F62*100</f>
        <v>65</v>
      </c>
      <c r="F62" s="164">
        <f aca="true" t="shared" si="17" ref="F62:F76">B62+D62</f>
        <v>20</v>
      </c>
      <c r="G62" s="162">
        <v>0</v>
      </c>
      <c r="H62" s="187">
        <f aca="true" t="shared" si="18" ref="H62:H77">G62/F62*100</f>
        <v>0</v>
      </c>
      <c r="I62" s="162">
        <v>20</v>
      </c>
      <c r="J62" s="165">
        <v>0</v>
      </c>
      <c r="K62" s="300">
        <f aca="true" t="shared" si="19" ref="K62:K77">SUM(I62:J62)</f>
        <v>20</v>
      </c>
      <c r="L62" s="163">
        <f aca="true" t="shared" si="20" ref="L62:L77">K62/F62*100</f>
        <v>100</v>
      </c>
    </row>
    <row r="63" spans="1:12" s="166" customFormat="1" ht="15" customHeight="1">
      <c r="A63" s="173" t="s">
        <v>227</v>
      </c>
      <c r="B63" s="162">
        <v>10</v>
      </c>
      <c r="C63" s="163">
        <f t="shared" si="15"/>
        <v>76.92307692307693</v>
      </c>
      <c r="D63" s="162">
        <v>3</v>
      </c>
      <c r="E63" s="163">
        <f t="shared" si="16"/>
        <v>23.076923076923077</v>
      </c>
      <c r="F63" s="164">
        <f t="shared" si="17"/>
        <v>13</v>
      </c>
      <c r="G63" s="162">
        <v>5</v>
      </c>
      <c r="H63" s="163">
        <f t="shared" si="18"/>
        <v>38.46153846153847</v>
      </c>
      <c r="I63" s="162">
        <v>8</v>
      </c>
      <c r="J63" s="165">
        <v>5</v>
      </c>
      <c r="K63" s="300">
        <f t="shared" si="19"/>
        <v>13</v>
      </c>
      <c r="L63" s="163">
        <f t="shared" si="20"/>
        <v>100</v>
      </c>
    </row>
    <row r="64" spans="1:12" s="166" customFormat="1" ht="15" customHeight="1">
      <c r="A64" s="173" t="s">
        <v>228</v>
      </c>
      <c r="B64" s="162">
        <v>10</v>
      </c>
      <c r="C64" s="163">
        <f t="shared" si="15"/>
        <v>58.82352941176471</v>
      </c>
      <c r="D64" s="162">
        <v>7</v>
      </c>
      <c r="E64" s="163">
        <f t="shared" si="16"/>
        <v>41.17647058823529</v>
      </c>
      <c r="F64" s="164">
        <f t="shared" si="17"/>
        <v>17</v>
      </c>
      <c r="G64" s="162">
        <v>0</v>
      </c>
      <c r="H64" s="187">
        <f t="shared" si="18"/>
        <v>0</v>
      </c>
      <c r="I64" s="162">
        <v>11</v>
      </c>
      <c r="J64" s="165">
        <v>0</v>
      </c>
      <c r="K64" s="300">
        <f t="shared" si="19"/>
        <v>11</v>
      </c>
      <c r="L64" s="163">
        <f t="shared" si="20"/>
        <v>64.70588235294117</v>
      </c>
    </row>
    <row r="65" spans="1:12" s="166" customFormat="1" ht="15" customHeight="1">
      <c r="A65" s="173" t="s">
        <v>229</v>
      </c>
      <c r="B65" s="162">
        <v>8</v>
      </c>
      <c r="C65" s="163">
        <f t="shared" si="15"/>
        <v>47.05882352941176</v>
      </c>
      <c r="D65" s="162">
        <v>9</v>
      </c>
      <c r="E65" s="163">
        <f t="shared" si="16"/>
        <v>52.94117647058824</v>
      </c>
      <c r="F65" s="164">
        <f t="shared" si="17"/>
        <v>17</v>
      </c>
      <c r="G65" s="162">
        <v>0</v>
      </c>
      <c r="H65" s="187">
        <f t="shared" si="18"/>
        <v>0</v>
      </c>
      <c r="I65" s="162">
        <v>10</v>
      </c>
      <c r="J65" s="165">
        <v>0</v>
      </c>
      <c r="K65" s="300">
        <f t="shared" si="19"/>
        <v>10</v>
      </c>
      <c r="L65" s="163">
        <f t="shared" si="20"/>
        <v>58.82352941176471</v>
      </c>
    </row>
    <row r="66" spans="1:12" s="166" customFormat="1" ht="15" customHeight="1">
      <c r="A66" s="173" t="s">
        <v>248</v>
      </c>
      <c r="B66" s="162">
        <v>15</v>
      </c>
      <c r="C66" s="163">
        <f t="shared" si="15"/>
        <v>68.18181818181817</v>
      </c>
      <c r="D66" s="162">
        <v>7</v>
      </c>
      <c r="E66" s="163">
        <f t="shared" si="16"/>
        <v>31.818181818181817</v>
      </c>
      <c r="F66" s="164">
        <f t="shared" si="17"/>
        <v>22</v>
      </c>
      <c r="G66" s="162">
        <v>4</v>
      </c>
      <c r="H66" s="163">
        <f t="shared" si="18"/>
        <v>18.181818181818183</v>
      </c>
      <c r="I66" s="162">
        <v>18</v>
      </c>
      <c r="J66" s="165">
        <v>4</v>
      </c>
      <c r="K66" s="300">
        <f t="shared" si="19"/>
        <v>22</v>
      </c>
      <c r="L66" s="163">
        <f t="shared" si="20"/>
        <v>100</v>
      </c>
    </row>
    <row r="67" spans="1:12" s="166" customFormat="1" ht="15" customHeight="1">
      <c r="A67" s="173" t="s">
        <v>231</v>
      </c>
      <c r="B67" s="162">
        <v>5</v>
      </c>
      <c r="C67" s="163">
        <f t="shared" si="15"/>
        <v>62.5</v>
      </c>
      <c r="D67" s="162">
        <v>3</v>
      </c>
      <c r="E67" s="163">
        <f t="shared" si="16"/>
        <v>37.5</v>
      </c>
      <c r="F67" s="164">
        <f t="shared" si="17"/>
        <v>8</v>
      </c>
      <c r="G67" s="162">
        <v>0</v>
      </c>
      <c r="H67" s="187">
        <f t="shared" si="18"/>
        <v>0</v>
      </c>
      <c r="I67" s="162">
        <v>8</v>
      </c>
      <c r="J67" s="165">
        <v>0</v>
      </c>
      <c r="K67" s="300">
        <f t="shared" si="19"/>
        <v>8</v>
      </c>
      <c r="L67" s="163">
        <f t="shared" si="20"/>
        <v>100</v>
      </c>
    </row>
    <row r="68" spans="1:12" s="166" customFormat="1" ht="15" customHeight="1">
      <c r="A68" s="173" t="s">
        <v>233</v>
      </c>
      <c r="B68" s="162">
        <v>9</v>
      </c>
      <c r="C68" s="163">
        <f t="shared" si="15"/>
        <v>81.81818181818183</v>
      </c>
      <c r="D68" s="162">
        <v>2</v>
      </c>
      <c r="E68" s="163">
        <f t="shared" si="16"/>
        <v>18.181818181818183</v>
      </c>
      <c r="F68" s="164">
        <f t="shared" si="17"/>
        <v>11</v>
      </c>
      <c r="G68" s="162">
        <v>3</v>
      </c>
      <c r="H68" s="163">
        <f t="shared" si="18"/>
        <v>27.27272727272727</v>
      </c>
      <c r="I68" s="162">
        <v>8</v>
      </c>
      <c r="J68" s="165">
        <v>3</v>
      </c>
      <c r="K68" s="300">
        <f t="shared" si="19"/>
        <v>11</v>
      </c>
      <c r="L68" s="163">
        <f t="shared" si="20"/>
        <v>100</v>
      </c>
    </row>
    <row r="69" spans="1:12" s="166" customFormat="1" ht="15" customHeight="1">
      <c r="A69" s="173" t="s">
        <v>249</v>
      </c>
      <c r="B69" s="162">
        <v>10</v>
      </c>
      <c r="C69" s="163">
        <f t="shared" si="15"/>
        <v>52.63157894736842</v>
      </c>
      <c r="D69" s="162">
        <v>9</v>
      </c>
      <c r="E69" s="163">
        <f t="shared" si="16"/>
        <v>47.368421052631575</v>
      </c>
      <c r="F69" s="164">
        <f t="shared" si="17"/>
        <v>19</v>
      </c>
      <c r="G69" s="162">
        <v>0</v>
      </c>
      <c r="H69" s="187">
        <f t="shared" si="18"/>
        <v>0</v>
      </c>
      <c r="I69" s="162">
        <v>19</v>
      </c>
      <c r="J69" s="165">
        <v>0</v>
      </c>
      <c r="K69" s="300">
        <f t="shared" si="19"/>
        <v>19</v>
      </c>
      <c r="L69" s="163">
        <f t="shared" si="20"/>
        <v>100</v>
      </c>
    </row>
    <row r="70" spans="1:12" s="166" customFormat="1" ht="15" customHeight="1">
      <c r="A70" s="173" t="s">
        <v>241</v>
      </c>
      <c r="B70" s="162">
        <v>27</v>
      </c>
      <c r="C70" s="163">
        <f t="shared" si="15"/>
        <v>55.10204081632652</v>
      </c>
      <c r="D70" s="162">
        <v>22</v>
      </c>
      <c r="E70" s="163">
        <f t="shared" si="16"/>
        <v>44.89795918367347</v>
      </c>
      <c r="F70" s="164">
        <f t="shared" si="17"/>
        <v>49</v>
      </c>
      <c r="G70" s="162">
        <v>11</v>
      </c>
      <c r="H70" s="163">
        <f t="shared" si="18"/>
        <v>22.448979591836736</v>
      </c>
      <c r="I70" s="162">
        <v>38</v>
      </c>
      <c r="J70" s="165">
        <v>11</v>
      </c>
      <c r="K70" s="300">
        <f t="shared" si="19"/>
        <v>49</v>
      </c>
      <c r="L70" s="163">
        <f t="shared" si="20"/>
        <v>100</v>
      </c>
    </row>
    <row r="71" spans="1:12" s="166" customFormat="1" ht="15" customHeight="1">
      <c r="A71" s="173" t="s">
        <v>90</v>
      </c>
      <c r="B71" s="162">
        <v>321</v>
      </c>
      <c r="C71" s="163">
        <f t="shared" si="15"/>
        <v>52.19512195121951</v>
      </c>
      <c r="D71" s="162">
        <v>294</v>
      </c>
      <c r="E71" s="163">
        <f t="shared" si="16"/>
        <v>47.80487804878049</v>
      </c>
      <c r="F71" s="164">
        <f t="shared" si="17"/>
        <v>615</v>
      </c>
      <c r="G71" s="162">
        <v>42</v>
      </c>
      <c r="H71" s="163">
        <f t="shared" si="18"/>
        <v>6.829268292682928</v>
      </c>
      <c r="I71" s="162">
        <v>573</v>
      </c>
      <c r="J71" s="165">
        <v>42</v>
      </c>
      <c r="K71" s="300">
        <f t="shared" si="19"/>
        <v>615</v>
      </c>
      <c r="L71" s="163">
        <f t="shared" si="20"/>
        <v>100</v>
      </c>
    </row>
    <row r="72" spans="1:12" s="166" customFormat="1" ht="15" customHeight="1">
      <c r="A72" s="173" t="s">
        <v>242</v>
      </c>
      <c r="B72" s="162">
        <v>13</v>
      </c>
      <c r="C72" s="163">
        <f t="shared" si="15"/>
        <v>59.09090909090909</v>
      </c>
      <c r="D72" s="162">
        <v>9</v>
      </c>
      <c r="E72" s="163">
        <f t="shared" si="16"/>
        <v>40.909090909090914</v>
      </c>
      <c r="F72" s="164">
        <f t="shared" si="17"/>
        <v>22</v>
      </c>
      <c r="G72" s="162">
        <v>8</v>
      </c>
      <c r="H72" s="163">
        <f t="shared" si="18"/>
        <v>36.36363636363637</v>
      </c>
      <c r="I72" s="162">
        <v>14</v>
      </c>
      <c r="J72" s="165">
        <v>8</v>
      </c>
      <c r="K72" s="300">
        <f t="shared" si="19"/>
        <v>22</v>
      </c>
      <c r="L72" s="163">
        <f t="shared" si="20"/>
        <v>100</v>
      </c>
    </row>
    <row r="73" spans="1:12" s="166" customFormat="1" ht="15" customHeight="1">
      <c r="A73" s="173" t="s">
        <v>251</v>
      </c>
      <c r="B73" s="162">
        <v>4</v>
      </c>
      <c r="C73" s="163">
        <f t="shared" si="15"/>
        <v>40</v>
      </c>
      <c r="D73" s="162">
        <v>6</v>
      </c>
      <c r="E73" s="163">
        <f t="shared" si="16"/>
        <v>60</v>
      </c>
      <c r="F73" s="164">
        <f t="shared" si="17"/>
        <v>10</v>
      </c>
      <c r="G73" s="162">
        <v>10</v>
      </c>
      <c r="H73" s="163">
        <f t="shared" si="18"/>
        <v>100</v>
      </c>
      <c r="I73" s="162">
        <v>0</v>
      </c>
      <c r="J73" s="165">
        <v>10</v>
      </c>
      <c r="K73" s="300">
        <f t="shared" si="19"/>
        <v>10</v>
      </c>
      <c r="L73" s="163">
        <f t="shared" si="20"/>
        <v>100</v>
      </c>
    </row>
    <row r="74" spans="1:12" s="166" customFormat="1" ht="15" customHeight="1">
      <c r="A74" s="173" t="s">
        <v>243</v>
      </c>
      <c r="B74" s="162">
        <v>22</v>
      </c>
      <c r="C74" s="163">
        <f t="shared" si="15"/>
        <v>50</v>
      </c>
      <c r="D74" s="162">
        <v>22</v>
      </c>
      <c r="E74" s="163">
        <f t="shared" si="16"/>
        <v>50</v>
      </c>
      <c r="F74" s="164">
        <f t="shared" si="17"/>
        <v>44</v>
      </c>
      <c r="G74" s="162">
        <v>24</v>
      </c>
      <c r="H74" s="163">
        <f t="shared" si="18"/>
        <v>54.54545454545454</v>
      </c>
      <c r="I74" s="162">
        <v>21</v>
      </c>
      <c r="J74" s="165">
        <v>0</v>
      </c>
      <c r="K74" s="300">
        <f t="shared" si="19"/>
        <v>21</v>
      </c>
      <c r="L74" s="163">
        <f t="shared" si="20"/>
        <v>47.72727272727273</v>
      </c>
    </row>
    <row r="75" spans="1:12" s="166" customFormat="1" ht="15" customHeight="1">
      <c r="A75" s="173" t="s">
        <v>309</v>
      </c>
      <c r="B75" s="162">
        <v>9</v>
      </c>
      <c r="C75" s="163">
        <f t="shared" si="15"/>
        <v>50</v>
      </c>
      <c r="D75" s="162">
        <v>9</v>
      </c>
      <c r="E75" s="163">
        <f t="shared" si="16"/>
        <v>50</v>
      </c>
      <c r="F75" s="164">
        <f t="shared" si="17"/>
        <v>18</v>
      </c>
      <c r="G75" s="162">
        <v>1</v>
      </c>
      <c r="H75" s="163">
        <f t="shared" si="18"/>
        <v>5.555555555555555</v>
      </c>
      <c r="I75" s="162">
        <v>17</v>
      </c>
      <c r="J75" s="165">
        <v>1</v>
      </c>
      <c r="K75" s="300">
        <f t="shared" si="19"/>
        <v>18</v>
      </c>
      <c r="L75" s="163">
        <f t="shared" si="20"/>
        <v>100</v>
      </c>
    </row>
    <row r="76" spans="1:12" s="166" customFormat="1" ht="15" customHeight="1">
      <c r="A76" s="173" t="s">
        <v>308</v>
      </c>
      <c r="B76" s="162">
        <v>21</v>
      </c>
      <c r="C76" s="163">
        <f t="shared" si="15"/>
        <v>53.84615384615385</v>
      </c>
      <c r="D76" s="162">
        <v>18</v>
      </c>
      <c r="E76" s="163">
        <f t="shared" si="16"/>
        <v>46.15384615384615</v>
      </c>
      <c r="F76" s="164">
        <f t="shared" si="17"/>
        <v>39</v>
      </c>
      <c r="G76" s="162">
        <v>0</v>
      </c>
      <c r="H76" s="187">
        <f t="shared" si="18"/>
        <v>0</v>
      </c>
      <c r="I76" s="162">
        <v>0</v>
      </c>
      <c r="J76" s="165">
        <v>0</v>
      </c>
      <c r="K76" s="300">
        <f t="shared" si="19"/>
        <v>0</v>
      </c>
      <c r="L76" s="187">
        <f t="shared" si="20"/>
        <v>0</v>
      </c>
    </row>
    <row r="77" spans="1:12" s="167" customFormat="1" ht="27" customHeight="1">
      <c r="A77" s="182" t="s">
        <v>109</v>
      </c>
      <c r="B77" s="180">
        <f>SUM(B61:B76)</f>
        <v>501</v>
      </c>
      <c r="C77" s="181">
        <f>B77/F77*100</f>
        <v>52.62605042016807</v>
      </c>
      <c r="D77" s="180">
        <f>SUM(D61:D76)</f>
        <v>451</v>
      </c>
      <c r="E77" s="181">
        <f>D77/F77*100</f>
        <v>47.37394957983193</v>
      </c>
      <c r="F77" s="180">
        <f>B77+D77</f>
        <v>952</v>
      </c>
      <c r="G77" s="180">
        <f>SUM(G61:G76)</f>
        <v>114</v>
      </c>
      <c r="H77" s="181">
        <f t="shared" si="18"/>
        <v>11.974789915966387</v>
      </c>
      <c r="I77" s="180">
        <f>SUM(I61:I76)</f>
        <v>787</v>
      </c>
      <c r="J77" s="180">
        <f>SUM(J61:J76)</f>
        <v>90</v>
      </c>
      <c r="K77" s="180">
        <f t="shared" si="19"/>
        <v>877</v>
      </c>
      <c r="L77" s="181">
        <f t="shared" si="20"/>
        <v>92.12184873949579</v>
      </c>
    </row>
    <row r="78" s="158" customFormat="1" ht="12.75">
      <c r="D78" s="159"/>
    </row>
    <row r="79" spans="1:12" s="166" customFormat="1" ht="48.75" customHeight="1">
      <c r="A79" s="183" t="s">
        <v>352</v>
      </c>
      <c r="B79" s="464" t="s">
        <v>44</v>
      </c>
      <c r="C79" s="464"/>
      <c r="D79" s="464"/>
      <c r="E79" s="464"/>
      <c r="F79" s="464"/>
      <c r="G79" s="464"/>
      <c r="H79" s="464"/>
      <c r="I79" s="464"/>
      <c r="J79" s="464"/>
      <c r="K79" s="464"/>
      <c r="L79" s="464"/>
    </row>
    <row r="80" spans="1:12" s="184" customFormat="1" ht="18.75" customHeight="1">
      <c r="A80" s="440" t="s">
        <v>133</v>
      </c>
      <c r="B80" s="440" t="s">
        <v>81</v>
      </c>
      <c r="C80" s="440"/>
      <c r="D80" s="440" t="s">
        <v>82</v>
      </c>
      <c r="E80" s="440"/>
      <c r="F80" s="440" t="s">
        <v>83</v>
      </c>
      <c r="G80" s="440" t="s">
        <v>181</v>
      </c>
      <c r="H80" s="430" t="s">
        <v>316</v>
      </c>
      <c r="I80" s="442" t="s">
        <v>313</v>
      </c>
      <c r="J80" s="442" t="s">
        <v>314</v>
      </c>
      <c r="K80" s="442" t="s">
        <v>315</v>
      </c>
      <c r="L80" s="430" t="s">
        <v>323</v>
      </c>
    </row>
    <row r="81" spans="1:12" s="184" customFormat="1" ht="51" customHeight="1">
      <c r="A81" s="440"/>
      <c r="B81" s="185" t="s">
        <v>85</v>
      </c>
      <c r="C81" s="186" t="s">
        <v>182</v>
      </c>
      <c r="D81" s="185" t="s">
        <v>85</v>
      </c>
      <c r="E81" s="186" t="s">
        <v>182</v>
      </c>
      <c r="F81" s="440"/>
      <c r="G81" s="440"/>
      <c r="H81" s="430"/>
      <c r="I81" s="442"/>
      <c r="J81" s="442"/>
      <c r="K81" s="442"/>
      <c r="L81" s="430"/>
    </row>
    <row r="82" spans="1:12" s="166" customFormat="1" ht="15" customHeight="1">
      <c r="A82" s="173" t="s">
        <v>258</v>
      </c>
      <c r="B82" s="162">
        <v>64</v>
      </c>
      <c r="C82" s="163">
        <f>B82/F82*100</f>
        <v>48.1203007518797</v>
      </c>
      <c r="D82" s="162">
        <v>69</v>
      </c>
      <c r="E82" s="163">
        <f>D82/F82*100</f>
        <v>51.8796992481203</v>
      </c>
      <c r="F82" s="164">
        <f>B82+D82</f>
        <v>133</v>
      </c>
      <c r="G82" s="162">
        <v>37</v>
      </c>
      <c r="H82" s="163">
        <f>G82/F82*100</f>
        <v>27.819548872180448</v>
      </c>
      <c r="I82" s="162">
        <v>88</v>
      </c>
      <c r="J82" s="165">
        <v>44</v>
      </c>
      <c r="K82" s="300">
        <f>SUM(I82:J82)</f>
        <v>132</v>
      </c>
      <c r="L82" s="163">
        <f>K82/F82*100</f>
        <v>99.24812030075188</v>
      </c>
    </row>
    <row r="83" spans="1:12" s="166" customFormat="1" ht="15" customHeight="1">
      <c r="A83" s="173" t="s">
        <v>257</v>
      </c>
      <c r="B83" s="162">
        <v>22</v>
      </c>
      <c r="C83" s="163">
        <f aca="true" t="shared" si="21" ref="C83:C91">B83/F83*100</f>
        <v>55.00000000000001</v>
      </c>
      <c r="D83" s="162">
        <v>18</v>
      </c>
      <c r="E83" s="163">
        <f aca="true" t="shared" si="22" ref="E83:E91">D83/F83*100</f>
        <v>45</v>
      </c>
      <c r="F83" s="164">
        <f aca="true" t="shared" si="23" ref="F83:F91">B83+D83</f>
        <v>40</v>
      </c>
      <c r="G83" s="162">
        <v>20</v>
      </c>
      <c r="H83" s="163">
        <f aca="true" t="shared" si="24" ref="H83:H91">G83/F83*100</f>
        <v>50</v>
      </c>
      <c r="I83" s="162">
        <v>16</v>
      </c>
      <c r="J83" s="165">
        <v>4</v>
      </c>
      <c r="K83" s="300">
        <f aca="true" t="shared" si="25" ref="K83:K91">SUM(I83:J83)</f>
        <v>20</v>
      </c>
      <c r="L83" s="163">
        <f aca="true" t="shared" si="26" ref="L83:L91">K83/F83*100</f>
        <v>50</v>
      </c>
    </row>
    <row r="84" spans="1:12" s="166" customFormat="1" ht="15" customHeight="1">
      <c r="A84" s="173" t="s">
        <v>312</v>
      </c>
      <c r="B84" s="162">
        <v>3</v>
      </c>
      <c r="C84" s="163">
        <f t="shared" si="21"/>
        <v>27.27272727272727</v>
      </c>
      <c r="D84" s="162">
        <v>8</v>
      </c>
      <c r="E84" s="163">
        <f t="shared" si="22"/>
        <v>72.72727272727273</v>
      </c>
      <c r="F84" s="164">
        <f t="shared" si="23"/>
        <v>11</v>
      </c>
      <c r="G84" s="162">
        <v>4</v>
      </c>
      <c r="H84" s="163">
        <f t="shared" si="24"/>
        <v>36.36363636363637</v>
      </c>
      <c r="I84" s="162">
        <v>7</v>
      </c>
      <c r="J84" s="165">
        <v>4</v>
      </c>
      <c r="K84" s="300">
        <f t="shared" si="25"/>
        <v>11</v>
      </c>
      <c r="L84" s="163">
        <f t="shared" si="26"/>
        <v>100</v>
      </c>
    </row>
    <row r="85" spans="1:12" s="166" customFormat="1" ht="15" customHeight="1">
      <c r="A85" s="173" t="s">
        <v>311</v>
      </c>
      <c r="B85" s="162">
        <v>11</v>
      </c>
      <c r="C85" s="163">
        <f t="shared" si="21"/>
        <v>50</v>
      </c>
      <c r="D85" s="162">
        <v>11</v>
      </c>
      <c r="E85" s="163">
        <f t="shared" si="22"/>
        <v>50</v>
      </c>
      <c r="F85" s="164">
        <f t="shared" si="23"/>
        <v>22</v>
      </c>
      <c r="G85" s="162">
        <v>6</v>
      </c>
      <c r="H85" s="163">
        <f t="shared" si="24"/>
        <v>27.27272727272727</v>
      </c>
      <c r="I85" s="162">
        <v>11</v>
      </c>
      <c r="J85" s="165">
        <v>5</v>
      </c>
      <c r="K85" s="300">
        <f t="shared" si="25"/>
        <v>16</v>
      </c>
      <c r="L85" s="163">
        <f t="shared" si="26"/>
        <v>72.72727272727273</v>
      </c>
    </row>
    <row r="86" spans="1:12" s="166" customFormat="1" ht="15" customHeight="1">
      <c r="A86" s="173" t="s">
        <v>92</v>
      </c>
      <c r="B86" s="162">
        <v>304</v>
      </c>
      <c r="C86" s="163">
        <f t="shared" si="21"/>
        <v>60.67864271457086</v>
      </c>
      <c r="D86" s="162">
        <v>197</v>
      </c>
      <c r="E86" s="163">
        <f t="shared" si="22"/>
        <v>39.321357285429144</v>
      </c>
      <c r="F86" s="164">
        <f t="shared" si="23"/>
        <v>501</v>
      </c>
      <c r="G86" s="162">
        <v>169</v>
      </c>
      <c r="H86" s="163">
        <f t="shared" si="24"/>
        <v>33.73253493013972</v>
      </c>
      <c r="I86" s="162">
        <v>302</v>
      </c>
      <c r="J86" s="165">
        <v>142</v>
      </c>
      <c r="K86" s="300">
        <f t="shared" si="25"/>
        <v>444</v>
      </c>
      <c r="L86" s="163">
        <f t="shared" si="26"/>
        <v>88.62275449101796</v>
      </c>
    </row>
    <row r="87" spans="1:12" s="166" customFormat="1" ht="15" customHeight="1">
      <c r="A87" s="173" t="s">
        <v>277</v>
      </c>
      <c r="B87" s="162">
        <v>66</v>
      </c>
      <c r="C87" s="163">
        <f t="shared" si="21"/>
        <v>57.391304347826086</v>
      </c>
      <c r="D87" s="162">
        <v>49</v>
      </c>
      <c r="E87" s="163">
        <f t="shared" si="22"/>
        <v>42.608695652173914</v>
      </c>
      <c r="F87" s="164">
        <f t="shared" si="23"/>
        <v>115</v>
      </c>
      <c r="G87" s="162">
        <v>56</v>
      </c>
      <c r="H87" s="163">
        <f t="shared" si="24"/>
        <v>48.69565217391305</v>
      </c>
      <c r="I87" s="162">
        <v>21</v>
      </c>
      <c r="J87" s="165">
        <v>39</v>
      </c>
      <c r="K87" s="300">
        <f t="shared" si="25"/>
        <v>60</v>
      </c>
      <c r="L87" s="163">
        <f t="shared" si="26"/>
        <v>52.17391304347826</v>
      </c>
    </row>
    <row r="88" spans="1:12" s="166" customFormat="1" ht="15" customHeight="1">
      <c r="A88" s="173" t="s">
        <v>279</v>
      </c>
      <c r="B88" s="162">
        <v>7</v>
      </c>
      <c r="C88" s="163">
        <f t="shared" si="21"/>
        <v>58.333333333333336</v>
      </c>
      <c r="D88" s="162">
        <v>5</v>
      </c>
      <c r="E88" s="163">
        <f t="shared" si="22"/>
        <v>41.66666666666667</v>
      </c>
      <c r="F88" s="164">
        <f t="shared" si="23"/>
        <v>12</v>
      </c>
      <c r="G88" s="162">
        <v>0</v>
      </c>
      <c r="H88" s="187">
        <f t="shared" si="24"/>
        <v>0</v>
      </c>
      <c r="I88" s="162">
        <v>0</v>
      </c>
      <c r="J88" s="165">
        <v>0</v>
      </c>
      <c r="K88" s="300">
        <f t="shared" si="25"/>
        <v>0</v>
      </c>
      <c r="L88" s="187">
        <f t="shared" si="26"/>
        <v>0</v>
      </c>
    </row>
    <row r="89" spans="1:12" s="166" customFormat="1" ht="15" customHeight="1">
      <c r="A89" s="173" t="s">
        <v>274</v>
      </c>
      <c r="B89" s="162">
        <v>8</v>
      </c>
      <c r="C89" s="163">
        <f t="shared" si="21"/>
        <v>50</v>
      </c>
      <c r="D89" s="162">
        <v>8</v>
      </c>
      <c r="E89" s="163">
        <f t="shared" si="22"/>
        <v>50</v>
      </c>
      <c r="F89" s="164">
        <f t="shared" si="23"/>
        <v>16</v>
      </c>
      <c r="G89" s="162">
        <v>4</v>
      </c>
      <c r="H89" s="163">
        <f t="shared" si="24"/>
        <v>25</v>
      </c>
      <c r="I89" s="162">
        <v>11</v>
      </c>
      <c r="J89" s="165">
        <v>6</v>
      </c>
      <c r="K89" s="300">
        <f t="shared" si="25"/>
        <v>17</v>
      </c>
      <c r="L89" s="163">
        <f t="shared" si="26"/>
        <v>106.25</v>
      </c>
    </row>
    <row r="90" spans="1:12" s="166" customFormat="1" ht="15" customHeight="1">
      <c r="A90" s="173" t="s">
        <v>310</v>
      </c>
      <c r="B90" s="162">
        <v>6</v>
      </c>
      <c r="C90" s="163">
        <f t="shared" si="21"/>
        <v>46.15384615384615</v>
      </c>
      <c r="D90" s="162">
        <v>7</v>
      </c>
      <c r="E90" s="163">
        <f t="shared" si="22"/>
        <v>53.84615384615385</v>
      </c>
      <c r="F90" s="164">
        <f t="shared" si="23"/>
        <v>13</v>
      </c>
      <c r="G90" s="162">
        <v>7</v>
      </c>
      <c r="H90" s="163">
        <f t="shared" si="24"/>
        <v>53.84615384615385</v>
      </c>
      <c r="I90" s="162">
        <v>6</v>
      </c>
      <c r="J90" s="165">
        <v>7</v>
      </c>
      <c r="K90" s="300">
        <f t="shared" si="25"/>
        <v>13</v>
      </c>
      <c r="L90" s="163">
        <f t="shared" si="26"/>
        <v>100</v>
      </c>
    </row>
    <row r="91" spans="1:12" s="167" customFormat="1" ht="27" customHeight="1">
      <c r="A91" s="146" t="s">
        <v>93</v>
      </c>
      <c r="B91" s="180">
        <f>SUM(B82:B90)</f>
        <v>491</v>
      </c>
      <c r="C91" s="181">
        <f t="shared" si="21"/>
        <v>56.89455388180765</v>
      </c>
      <c r="D91" s="180">
        <f>SUM(D82:D90)</f>
        <v>372</v>
      </c>
      <c r="E91" s="181">
        <f t="shared" si="22"/>
        <v>43.105446118192354</v>
      </c>
      <c r="F91" s="180">
        <f t="shared" si="23"/>
        <v>863</v>
      </c>
      <c r="G91" s="180">
        <f>SUM(G82:G90)</f>
        <v>303</v>
      </c>
      <c r="H91" s="181">
        <f t="shared" si="24"/>
        <v>35.11008111239861</v>
      </c>
      <c r="I91" s="180">
        <f>SUM(I82:I90)</f>
        <v>462</v>
      </c>
      <c r="J91" s="180">
        <f>SUM(J82:J90)</f>
        <v>251</v>
      </c>
      <c r="K91" s="180">
        <f t="shared" si="25"/>
        <v>713</v>
      </c>
      <c r="L91" s="181">
        <f t="shared" si="26"/>
        <v>82.61877172653534</v>
      </c>
    </row>
    <row r="92" spans="1:12" ht="12.75">
      <c r="A92" s="160"/>
      <c r="B92" s="160"/>
      <c r="C92" s="160"/>
      <c r="D92" s="160"/>
      <c r="E92" s="160"/>
      <c r="F92" s="160"/>
      <c r="G92" s="160"/>
      <c r="H92" s="160"/>
      <c r="I92" s="160"/>
      <c r="J92" s="160"/>
      <c r="K92" s="160"/>
      <c r="L92" s="160"/>
    </row>
    <row r="93" s="158" customFormat="1" ht="12.75"/>
    <row r="94" spans="1:12" s="166" customFormat="1" ht="48.75" customHeight="1">
      <c r="A94" s="183" t="s">
        <v>352</v>
      </c>
      <c r="B94" s="464" t="s">
        <v>45</v>
      </c>
      <c r="C94" s="464"/>
      <c r="D94" s="464"/>
      <c r="E94" s="464"/>
      <c r="F94" s="464"/>
      <c r="G94" s="464"/>
      <c r="H94" s="464"/>
      <c r="I94" s="464"/>
      <c r="J94" s="464"/>
      <c r="K94" s="464"/>
      <c r="L94" s="464"/>
    </row>
    <row r="95" spans="1:12" s="184" customFormat="1" ht="18.75" customHeight="1">
      <c r="A95" s="440" t="s">
        <v>133</v>
      </c>
      <c r="B95" s="440" t="s">
        <v>81</v>
      </c>
      <c r="C95" s="440"/>
      <c r="D95" s="440" t="s">
        <v>82</v>
      </c>
      <c r="E95" s="440"/>
      <c r="F95" s="440" t="s">
        <v>83</v>
      </c>
      <c r="G95" s="440" t="s">
        <v>181</v>
      </c>
      <c r="H95" s="430" t="s">
        <v>316</v>
      </c>
      <c r="I95" s="442" t="s">
        <v>313</v>
      </c>
      <c r="J95" s="442" t="s">
        <v>314</v>
      </c>
      <c r="K95" s="442" t="s">
        <v>315</v>
      </c>
      <c r="L95" s="430" t="s">
        <v>323</v>
      </c>
    </row>
    <row r="96" spans="1:12" s="184" customFormat="1" ht="51" customHeight="1">
      <c r="A96" s="440"/>
      <c r="B96" s="185" t="s">
        <v>85</v>
      </c>
      <c r="C96" s="186" t="s">
        <v>182</v>
      </c>
      <c r="D96" s="185" t="s">
        <v>85</v>
      </c>
      <c r="E96" s="186" t="s">
        <v>182</v>
      </c>
      <c r="F96" s="440"/>
      <c r="G96" s="440"/>
      <c r="H96" s="430"/>
      <c r="I96" s="442"/>
      <c r="J96" s="442"/>
      <c r="K96" s="442"/>
      <c r="L96" s="430"/>
    </row>
    <row r="97" spans="1:12" s="166" customFormat="1" ht="15" customHeight="1">
      <c r="A97" s="172" t="s">
        <v>137</v>
      </c>
      <c r="B97" s="168">
        <v>9</v>
      </c>
      <c r="C97" s="169">
        <f>B97/F97*100</f>
        <v>52.94117647058824</v>
      </c>
      <c r="D97" s="168">
        <v>8</v>
      </c>
      <c r="E97" s="169">
        <f>D97/F97*100</f>
        <v>47.05882352941176</v>
      </c>
      <c r="F97" s="170">
        <f>B97+D97</f>
        <v>17</v>
      </c>
      <c r="G97" s="168">
        <v>5</v>
      </c>
      <c r="H97" s="169">
        <f>G97/F97*100</f>
        <v>29.411764705882355</v>
      </c>
      <c r="I97" s="168">
        <v>5</v>
      </c>
      <c r="J97" s="171">
        <v>0</v>
      </c>
      <c r="K97" s="301">
        <f>SUM(I97:J97)</f>
        <v>5</v>
      </c>
      <c r="L97" s="169">
        <f>K97/F97*100</f>
        <v>29.411764705882355</v>
      </c>
    </row>
    <row r="98" spans="1:12" s="166" customFormat="1" ht="15" customHeight="1">
      <c r="A98" s="173" t="s">
        <v>94</v>
      </c>
      <c r="B98" s="162">
        <v>135</v>
      </c>
      <c r="C98" s="163">
        <f aca="true" t="shared" si="27" ref="C98:C107">B98/F98*100</f>
        <v>52.123552123552116</v>
      </c>
      <c r="D98" s="162">
        <v>124</v>
      </c>
      <c r="E98" s="163">
        <f aca="true" t="shared" si="28" ref="E98:E107">D98/F98*100</f>
        <v>47.87644787644788</v>
      </c>
      <c r="F98" s="164">
        <f aca="true" t="shared" si="29" ref="F98:F106">B98+D98</f>
        <v>259</v>
      </c>
      <c r="G98" s="162">
        <v>23</v>
      </c>
      <c r="H98" s="163">
        <f aca="true" t="shared" si="30" ref="H98:H107">G98/F98*100</f>
        <v>8.880308880308881</v>
      </c>
      <c r="I98" s="162">
        <v>200</v>
      </c>
      <c r="J98" s="165">
        <v>0</v>
      </c>
      <c r="K98" s="300">
        <f aca="true" t="shared" si="31" ref="K98:K106">SUM(I98:J98)</f>
        <v>200</v>
      </c>
      <c r="L98" s="163">
        <f aca="true" t="shared" si="32" ref="L98:L107">K98/F98*100</f>
        <v>77.22007722007721</v>
      </c>
    </row>
    <row r="99" spans="1:12" s="166" customFormat="1" ht="15" customHeight="1">
      <c r="A99" s="173" t="s">
        <v>146</v>
      </c>
      <c r="B99" s="162">
        <v>24</v>
      </c>
      <c r="C99" s="163">
        <f t="shared" si="27"/>
        <v>43.63636363636363</v>
      </c>
      <c r="D99" s="162">
        <v>31</v>
      </c>
      <c r="E99" s="163">
        <f t="shared" si="28"/>
        <v>56.36363636363636</v>
      </c>
      <c r="F99" s="164">
        <f t="shared" si="29"/>
        <v>55</v>
      </c>
      <c r="G99" s="162">
        <v>25</v>
      </c>
      <c r="H99" s="163">
        <f t="shared" si="30"/>
        <v>45.45454545454545</v>
      </c>
      <c r="I99" s="162">
        <v>8</v>
      </c>
      <c r="J99" s="165">
        <v>0</v>
      </c>
      <c r="K99" s="300">
        <f t="shared" si="31"/>
        <v>8</v>
      </c>
      <c r="L99" s="163">
        <f t="shared" si="32"/>
        <v>14.545454545454545</v>
      </c>
    </row>
    <row r="100" spans="1:12" s="166" customFormat="1" ht="15" customHeight="1">
      <c r="A100" s="173" t="s">
        <v>183</v>
      </c>
      <c r="B100" s="162">
        <v>14</v>
      </c>
      <c r="C100" s="163">
        <f t="shared" si="27"/>
        <v>53.84615384615385</v>
      </c>
      <c r="D100" s="162">
        <v>12</v>
      </c>
      <c r="E100" s="163">
        <f t="shared" si="28"/>
        <v>46.15384615384615</v>
      </c>
      <c r="F100" s="164">
        <f t="shared" si="29"/>
        <v>26</v>
      </c>
      <c r="G100" s="162">
        <v>7</v>
      </c>
      <c r="H100" s="163">
        <f t="shared" si="30"/>
        <v>26.923076923076923</v>
      </c>
      <c r="I100" s="162">
        <v>19</v>
      </c>
      <c r="J100" s="165">
        <v>7</v>
      </c>
      <c r="K100" s="300">
        <f t="shared" si="31"/>
        <v>26</v>
      </c>
      <c r="L100" s="163">
        <f t="shared" si="32"/>
        <v>100</v>
      </c>
    </row>
    <row r="101" spans="1:12" s="166" customFormat="1" ht="15" customHeight="1">
      <c r="A101" s="173" t="s">
        <v>153</v>
      </c>
      <c r="B101" s="162">
        <v>28</v>
      </c>
      <c r="C101" s="163">
        <f t="shared" si="27"/>
        <v>54.90196078431373</v>
      </c>
      <c r="D101" s="162">
        <v>23</v>
      </c>
      <c r="E101" s="163">
        <f t="shared" si="28"/>
        <v>45.09803921568628</v>
      </c>
      <c r="F101" s="164">
        <f t="shared" si="29"/>
        <v>51</v>
      </c>
      <c r="G101" s="162">
        <v>0</v>
      </c>
      <c r="H101" s="187">
        <f t="shared" si="30"/>
        <v>0</v>
      </c>
      <c r="I101" s="162">
        <v>51</v>
      </c>
      <c r="J101" s="165">
        <v>0</v>
      </c>
      <c r="K101" s="300">
        <f t="shared" si="31"/>
        <v>51</v>
      </c>
      <c r="L101" s="163">
        <f t="shared" si="32"/>
        <v>100</v>
      </c>
    </row>
    <row r="102" spans="1:12" s="166" customFormat="1" ht="15" customHeight="1">
      <c r="A102" s="173" t="s">
        <v>155</v>
      </c>
      <c r="B102" s="162">
        <v>49</v>
      </c>
      <c r="C102" s="163">
        <f t="shared" si="27"/>
        <v>52.68817204301075</v>
      </c>
      <c r="D102" s="162">
        <v>44</v>
      </c>
      <c r="E102" s="163">
        <f t="shared" si="28"/>
        <v>47.31182795698925</v>
      </c>
      <c r="F102" s="164">
        <f t="shared" si="29"/>
        <v>93</v>
      </c>
      <c r="G102" s="162">
        <v>8</v>
      </c>
      <c r="H102" s="163">
        <f t="shared" si="30"/>
        <v>8.60215053763441</v>
      </c>
      <c r="I102" s="162">
        <v>85</v>
      </c>
      <c r="J102" s="165">
        <v>0</v>
      </c>
      <c r="K102" s="300">
        <f t="shared" si="31"/>
        <v>85</v>
      </c>
      <c r="L102" s="163">
        <f t="shared" si="32"/>
        <v>91.39784946236558</v>
      </c>
    </row>
    <row r="103" spans="1:12" s="166" customFormat="1" ht="15" customHeight="1">
      <c r="A103" s="173" t="s">
        <v>159</v>
      </c>
      <c r="B103" s="162">
        <v>8</v>
      </c>
      <c r="C103" s="163">
        <f t="shared" si="27"/>
        <v>40</v>
      </c>
      <c r="D103" s="162">
        <v>12</v>
      </c>
      <c r="E103" s="163">
        <f t="shared" si="28"/>
        <v>60</v>
      </c>
      <c r="F103" s="164">
        <f t="shared" si="29"/>
        <v>20</v>
      </c>
      <c r="G103" s="162">
        <v>5</v>
      </c>
      <c r="H103" s="163">
        <f t="shared" si="30"/>
        <v>25</v>
      </c>
      <c r="I103" s="162">
        <v>13</v>
      </c>
      <c r="J103" s="165">
        <v>0</v>
      </c>
      <c r="K103" s="300">
        <f t="shared" si="31"/>
        <v>13</v>
      </c>
      <c r="L103" s="163">
        <f t="shared" si="32"/>
        <v>65</v>
      </c>
    </row>
    <row r="104" spans="1:12" s="166" customFormat="1" ht="15" customHeight="1">
      <c r="A104" s="173" t="s">
        <v>169</v>
      </c>
      <c r="B104" s="162">
        <v>29</v>
      </c>
      <c r="C104" s="163">
        <f t="shared" si="27"/>
        <v>55.769230769230774</v>
      </c>
      <c r="D104" s="162">
        <v>23</v>
      </c>
      <c r="E104" s="163">
        <f t="shared" si="28"/>
        <v>44.230769230769226</v>
      </c>
      <c r="F104" s="164">
        <f t="shared" si="29"/>
        <v>52</v>
      </c>
      <c r="G104" s="162">
        <v>0</v>
      </c>
      <c r="H104" s="187">
        <f t="shared" si="30"/>
        <v>0</v>
      </c>
      <c r="I104" s="162">
        <v>52</v>
      </c>
      <c r="J104" s="165">
        <v>0</v>
      </c>
      <c r="K104" s="300">
        <f t="shared" si="31"/>
        <v>52</v>
      </c>
      <c r="L104" s="163">
        <f t="shared" si="32"/>
        <v>100</v>
      </c>
    </row>
    <row r="105" spans="1:12" s="166" customFormat="1" ht="15" customHeight="1">
      <c r="A105" s="173" t="s">
        <v>170</v>
      </c>
      <c r="B105" s="162">
        <v>28</v>
      </c>
      <c r="C105" s="163">
        <f t="shared" si="27"/>
        <v>45.90163934426229</v>
      </c>
      <c r="D105" s="162">
        <v>33</v>
      </c>
      <c r="E105" s="163">
        <f t="shared" si="28"/>
        <v>54.09836065573771</v>
      </c>
      <c r="F105" s="164">
        <f t="shared" si="29"/>
        <v>61</v>
      </c>
      <c r="G105" s="162">
        <v>41</v>
      </c>
      <c r="H105" s="163">
        <f t="shared" si="30"/>
        <v>67.21311475409836</v>
      </c>
      <c r="I105" s="162">
        <v>20</v>
      </c>
      <c r="J105" s="165">
        <v>41</v>
      </c>
      <c r="K105" s="300">
        <f t="shared" si="31"/>
        <v>61</v>
      </c>
      <c r="L105" s="163">
        <f t="shared" si="32"/>
        <v>100</v>
      </c>
    </row>
    <row r="106" spans="1:12" s="166" customFormat="1" ht="15" customHeight="1">
      <c r="A106" s="174" t="s">
        <v>173</v>
      </c>
      <c r="B106" s="176">
        <v>4</v>
      </c>
      <c r="C106" s="177">
        <f t="shared" si="27"/>
        <v>40</v>
      </c>
      <c r="D106" s="176">
        <v>6</v>
      </c>
      <c r="E106" s="177">
        <f t="shared" si="28"/>
        <v>60</v>
      </c>
      <c r="F106" s="178">
        <f t="shared" si="29"/>
        <v>10</v>
      </c>
      <c r="G106" s="176">
        <v>0</v>
      </c>
      <c r="H106" s="303">
        <f t="shared" si="30"/>
        <v>0</v>
      </c>
      <c r="I106" s="176">
        <v>10</v>
      </c>
      <c r="J106" s="179">
        <v>0</v>
      </c>
      <c r="K106" s="302">
        <f t="shared" si="31"/>
        <v>10</v>
      </c>
      <c r="L106" s="177">
        <f t="shared" si="32"/>
        <v>100</v>
      </c>
    </row>
    <row r="107" spans="1:12" s="167" customFormat="1" ht="27" customHeight="1">
      <c r="A107" s="146" t="s">
        <v>95</v>
      </c>
      <c r="B107" s="180">
        <f>SUM(B97:B106)</f>
        <v>328</v>
      </c>
      <c r="C107" s="181">
        <f t="shared" si="27"/>
        <v>50.931677018633536</v>
      </c>
      <c r="D107" s="180">
        <f>SUM(D97:D106)</f>
        <v>316</v>
      </c>
      <c r="E107" s="181">
        <f t="shared" si="28"/>
        <v>49.06832298136646</v>
      </c>
      <c r="F107" s="180">
        <f>SUM(F97:F106)</f>
        <v>644</v>
      </c>
      <c r="G107" s="180">
        <f>SUM(G97:G106)</f>
        <v>114</v>
      </c>
      <c r="H107" s="181">
        <f t="shared" si="30"/>
        <v>17.70186335403727</v>
      </c>
      <c r="I107" s="180">
        <f>SUM(I97:I106)</f>
        <v>463</v>
      </c>
      <c r="J107" s="180">
        <f>SUM(J97:J106)</f>
        <v>48</v>
      </c>
      <c r="K107" s="180">
        <f>SUM(K97:K106)</f>
        <v>511</v>
      </c>
      <c r="L107" s="181">
        <f t="shared" si="32"/>
        <v>79.34782608695652</v>
      </c>
    </row>
    <row r="108" s="158" customFormat="1" ht="12.75"/>
    <row r="109" s="158" customFormat="1" ht="12.75">
      <c r="A109" s="221" t="s">
        <v>359</v>
      </c>
    </row>
    <row r="110" s="158" customFormat="1" ht="12.75">
      <c r="A110" s="221"/>
    </row>
    <row r="111" s="158" customFormat="1" ht="12.75"/>
    <row r="112" spans="1:12" s="166" customFormat="1" ht="48.75" customHeight="1">
      <c r="A112" s="183" t="s">
        <v>352</v>
      </c>
      <c r="B112" s="464" t="s">
        <v>265</v>
      </c>
      <c r="C112" s="464"/>
      <c r="D112" s="464"/>
      <c r="E112" s="464"/>
      <c r="F112" s="464"/>
      <c r="G112" s="464"/>
      <c r="H112" s="464"/>
      <c r="I112" s="464"/>
      <c r="J112" s="464"/>
      <c r="K112" s="464"/>
      <c r="L112" s="464"/>
    </row>
    <row r="113" spans="1:12" s="184" customFormat="1" ht="18.75" customHeight="1">
      <c r="A113" s="440" t="s">
        <v>133</v>
      </c>
      <c r="B113" s="440" t="s">
        <v>81</v>
      </c>
      <c r="C113" s="440"/>
      <c r="D113" s="440" t="s">
        <v>82</v>
      </c>
      <c r="E113" s="440"/>
      <c r="F113" s="440" t="s">
        <v>83</v>
      </c>
      <c r="G113" s="440" t="s">
        <v>181</v>
      </c>
      <c r="H113" s="430" t="s">
        <v>316</v>
      </c>
      <c r="I113" s="442" t="s">
        <v>313</v>
      </c>
      <c r="J113" s="442" t="s">
        <v>314</v>
      </c>
      <c r="K113" s="442" t="s">
        <v>315</v>
      </c>
      <c r="L113" s="430" t="s">
        <v>323</v>
      </c>
    </row>
    <row r="114" spans="1:12" s="184" customFormat="1" ht="51" customHeight="1">
      <c r="A114" s="440"/>
      <c r="B114" s="185" t="s">
        <v>85</v>
      </c>
      <c r="C114" s="186" t="s">
        <v>182</v>
      </c>
      <c r="D114" s="185" t="s">
        <v>85</v>
      </c>
      <c r="E114" s="186" t="s">
        <v>182</v>
      </c>
      <c r="F114" s="440"/>
      <c r="G114" s="440"/>
      <c r="H114" s="430"/>
      <c r="I114" s="442"/>
      <c r="J114" s="442"/>
      <c r="K114" s="442"/>
      <c r="L114" s="430"/>
    </row>
    <row r="115" spans="1:12" s="166" customFormat="1" ht="15" customHeight="1">
      <c r="A115" s="173" t="s">
        <v>96</v>
      </c>
      <c r="B115" s="162">
        <v>43</v>
      </c>
      <c r="C115" s="163">
        <f>B115/F115*100</f>
        <v>53.086419753086425</v>
      </c>
      <c r="D115" s="162">
        <v>38</v>
      </c>
      <c r="E115" s="163">
        <f>D115/F115*100</f>
        <v>46.913580246913575</v>
      </c>
      <c r="F115" s="164">
        <f>B115+D115</f>
        <v>81</v>
      </c>
      <c r="G115" s="162">
        <v>28</v>
      </c>
      <c r="H115" s="163">
        <f>G115/F115*100</f>
        <v>34.5679012345679</v>
      </c>
      <c r="I115" s="162">
        <v>23</v>
      </c>
      <c r="J115" s="165">
        <v>18</v>
      </c>
      <c r="K115" s="300">
        <f>SUM(I115:J115)</f>
        <v>41</v>
      </c>
      <c r="L115" s="163">
        <f>K115/F115*100</f>
        <v>50.617283950617285</v>
      </c>
    </row>
    <row r="116" spans="1:12" s="166" customFormat="1" ht="15" customHeight="1">
      <c r="A116" s="173" t="s">
        <v>261</v>
      </c>
      <c r="B116" s="162">
        <v>3</v>
      </c>
      <c r="C116" s="163">
        <f>B116/F116*100</f>
        <v>60</v>
      </c>
      <c r="D116" s="162">
        <v>2</v>
      </c>
      <c r="E116" s="163">
        <f>D116/F116*100</f>
        <v>40</v>
      </c>
      <c r="F116" s="164">
        <f>B116+D116</f>
        <v>5</v>
      </c>
      <c r="G116" s="162">
        <v>0</v>
      </c>
      <c r="H116" s="163">
        <f>G116/F116*100</f>
        <v>0</v>
      </c>
      <c r="I116" s="162">
        <v>5</v>
      </c>
      <c r="J116" s="165">
        <v>0</v>
      </c>
      <c r="K116" s="300">
        <f>SUM(I116:J116)</f>
        <v>5</v>
      </c>
      <c r="L116" s="163">
        <f>K116/F116*100</f>
        <v>100</v>
      </c>
    </row>
    <row r="117" spans="1:12" s="166" customFormat="1" ht="15" customHeight="1">
      <c r="A117" s="173" t="s">
        <v>260</v>
      </c>
      <c r="B117" s="162">
        <v>11</v>
      </c>
      <c r="C117" s="163">
        <f>B117/F117*100</f>
        <v>55.00000000000001</v>
      </c>
      <c r="D117" s="162">
        <v>9</v>
      </c>
      <c r="E117" s="163">
        <f>D117/F117*100</f>
        <v>45</v>
      </c>
      <c r="F117" s="164">
        <f>B117+D117</f>
        <v>20</v>
      </c>
      <c r="G117" s="162">
        <v>0</v>
      </c>
      <c r="H117" s="163">
        <f>G117/F117*100</f>
        <v>0</v>
      </c>
      <c r="I117" s="162">
        <v>4</v>
      </c>
      <c r="J117" s="165">
        <v>0</v>
      </c>
      <c r="K117" s="300">
        <f>SUM(I117:J117)</f>
        <v>4</v>
      </c>
      <c r="L117" s="163">
        <f>K117/F117*100</f>
        <v>20</v>
      </c>
    </row>
    <row r="118" spans="1:12" s="166" customFormat="1" ht="15" customHeight="1">
      <c r="A118" s="173" t="s">
        <v>264</v>
      </c>
      <c r="B118" s="162">
        <v>7</v>
      </c>
      <c r="C118" s="163">
        <f>B118/F118*100</f>
        <v>63.63636363636363</v>
      </c>
      <c r="D118" s="162">
        <v>4</v>
      </c>
      <c r="E118" s="163">
        <f>D118/F118*100</f>
        <v>36.36363636363637</v>
      </c>
      <c r="F118" s="164">
        <f>B118+D118</f>
        <v>11</v>
      </c>
      <c r="G118" s="162">
        <v>0</v>
      </c>
      <c r="H118" s="163">
        <f>G118/F118*100</f>
        <v>0</v>
      </c>
      <c r="I118" s="162">
        <v>11</v>
      </c>
      <c r="J118" s="165">
        <v>0</v>
      </c>
      <c r="K118" s="300">
        <f>SUM(I118:J118)</f>
        <v>11</v>
      </c>
      <c r="L118" s="163">
        <f>K118/F118*100</f>
        <v>100</v>
      </c>
    </row>
    <row r="119" spans="1:12" s="167" customFormat="1" ht="27" customHeight="1">
      <c r="A119" s="146" t="s">
        <v>97</v>
      </c>
      <c r="B119" s="180">
        <f>SUM(B115:B118)</f>
        <v>64</v>
      </c>
      <c r="C119" s="181">
        <f>B119/F119*100</f>
        <v>54.700854700854705</v>
      </c>
      <c r="D119" s="180">
        <f>SUM(D115:D118)</f>
        <v>53</v>
      </c>
      <c r="E119" s="181">
        <f>D119/F119*100</f>
        <v>45.2991452991453</v>
      </c>
      <c r="F119" s="180">
        <f>B119+D119</f>
        <v>117</v>
      </c>
      <c r="G119" s="180">
        <f>SUM(G115:G118)</f>
        <v>28</v>
      </c>
      <c r="H119" s="181">
        <f>G119/F119*100</f>
        <v>23.931623931623932</v>
      </c>
      <c r="I119" s="180">
        <f>SUM(I115:I118)</f>
        <v>43</v>
      </c>
      <c r="J119" s="180">
        <f>SUM(J115:J118)</f>
        <v>18</v>
      </c>
      <c r="K119" s="180">
        <f>SUM(I119:J119)</f>
        <v>61</v>
      </c>
      <c r="L119" s="181">
        <f>K119/F119*100</f>
        <v>52.13675213675214</v>
      </c>
    </row>
    <row r="120" s="158" customFormat="1" ht="12.75"/>
    <row r="121" s="158" customFormat="1" ht="12.75"/>
    <row r="122" spans="1:12" s="166" customFormat="1" ht="48.75" customHeight="1">
      <c r="A122" s="183" t="s">
        <v>352</v>
      </c>
      <c r="B122" s="464" t="s">
        <v>372</v>
      </c>
      <c r="C122" s="464"/>
      <c r="D122" s="464"/>
      <c r="E122" s="464"/>
      <c r="F122" s="464"/>
      <c r="G122" s="464"/>
      <c r="H122" s="464"/>
      <c r="I122" s="464"/>
      <c r="J122" s="464"/>
      <c r="K122" s="464"/>
      <c r="L122" s="464"/>
    </row>
    <row r="123" spans="1:12" s="184" customFormat="1" ht="18.75" customHeight="1">
      <c r="A123" s="440" t="s">
        <v>133</v>
      </c>
      <c r="B123" s="440" t="s">
        <v>81</v>
      </c>
      <c r="C123" s="440"/>
      <c r="D123" s="440" t="s">
        <v>82</v>
      </c>
      <c r="E123" s="440"/>
      <c r="F123" s="440" t="s">
        <v>83</v>
      </c>
      <c r="G123" s="440" t="s">
        <v>181</v>
      </c>
      <c r="H123" s="430" t="s">
        <v>316</v>
      </c>
      <c r="I123" s="442" t="s">
        <v>313</v>
      </c>
      <c r="J123" s="442" t="s">
        <v>314</v>
      </c>
      <c r="K123" s="442" t="s">
        <v>315</v>
      </c>
      <c r="L123" s="430" t="s">
        <v>323</v>
      </c>
    </row>
    <row r="124" spans="1:12" s="184" customFormat="1" ht="51" customHeight="1">
      <c r="A124" s="440"/>
      <c r="B124" s="185" t="s">
        <v>85</v>
      </c>
      <c r="C124" s="186" t="s">
        <v>182</v>
      </c>
      <c r="D124" s="185" t="s">
        <v>85</v>
      </c>
      <c r="E124" s="186" t="s">
        <v>182</v>
      </c>
      <c r="F124" s="440"/>
      <c r="G124" s="440"/>
      <c r="H124" s="430"/>
      <c r="I124" s="442"/>
      <c r="J124" s="442"/>
      <c r="K124" s="442"/>
      <c r="L124" s="430"/>
    </row>
    <row r="125" spans="1:12" s="166" customFormat="1" ht="15" customHeight="1">
      <c r="A125" s="173" t="s">
        <v>305</v>
      </c>
      <c r="B125" s="162">
        <v>7</v>
      </c>
      <c r="C125" s="163">
        <f aca="true" t="shared" si="33" ref="C125:C130">B125/F125*100</f>
        <v>41.17647058823529</v>
      </c>
      <c r="D125" s="162">
        <v>10</v>
      </c>
      <c r="E125" s="163">
        <f aca="true" t="shared" si="34" ref="E125:E130">D125/F125*100</f>
        <v>58.82352941176471</v>
      </c>
      <c r="F125" s="164">
        <f>B125+D125</f>
        <v>17</v>
      </c>
      <c r="G125" s="162">
        <v>4</v>
      </c>
      <c r="H125" s="163">
        <f aca="true" t="shared" si="35" ref="H125:H130">G125/F125*100</f>
        <v>23.52941176470588</v>
      </c>
      <c r="I125" s="162">
        <v>6</v>
      </c>
      <c r="J125" s="165">
        <v>0</v>
      </c>
      <c r="K125" s="300">
        <f aca="true" t="shared" si="36" ref="K125:K130">SUM(I125:J125)</f>
        <v>6</v>
      </c>
      <c r="L125" s="163">
        <f aca="true" t="shared" si="37" ref="L125:L130">K125/F125*100</f>
        <v>35.294117647058826</v>
      </c>
    </row>
    <row r="126" spans="1:12" s="166" customFormat="1" ht="15" customHeight="1">
      <c r="A126" s="173" t="s">
        <v>304</v>
      </c>
      <c r="B126" s="162">
        <v>20</v>
      </c>
      <c r="C126" s="163">
        <f t="shared" si="33"/>
        <v>52.63157894736842</v>
      </c>
      <c r="D126" s="162">
        <v>18</v>
      </c>
      <c r="E126" s="163">
        <f t="shared" si="34"/>
        <v>47.368421052631575</v>
      </c>
      <c r="F126" s="164">
        <f>B126+D126</f>
        <v>38</v>
      </c>
      <c r="G126" s="162">
        <v>1</v>
      </c>
      <c r="H126" s="163">
        <f t="shared" si="35"/>
        <v>2.631578947368421</v>
      </c>
      <c r="I126" s="162">
        <v>34</v>
      </c>
      <c r="J126" s="165">
        <v>4</v>
      </c>
      <c r="K126" s="300">
        <f t="shared" si="36"/>
        <v>38</v>
      </c>
      <c r="L126" s="163">
        <f t="shared" si="37"/>
        <v>100</v>
      </c>
    </row>
    <row r="127" spans="1:12" s="166" customFormat="1" ht="15" customHeight="1">
      <c r="A127" s="173" t="s">
        <v>303</v>
      </c>
      <c r="B127" s="162">
        <v>91</v>
      </c>
      <c r="C127" s="163">
        <f t="shared" si="33"/>
        <v>53.84615384615385</v>
      </c>
      <c r="D127" s="162">
        <v>78</v>
      </c>
      <c r="E127" s="163">
        <f t="shared" si="34"/>
        <v>46.15384615384615</v>
      </c>
      <c r="F127" s="164">
        <f>B127+D127</f>
        <v>169</v>
      </c>
      <c r="G127" s="162">
        <v>34</v>
      </c>
      <c r="H127" s="163">
        <f t="shared" si="35"/>
        <v>20.118343195266274</v>
      </c>
      <c r="I127" s="162">
        <v>126</v>
      </c>
      <c r="J127" s="165">
        <v>0</v>
      </c>
      <c r="K127" s="300">
        <f t="shared" si="36"/>
        <v>126</v>
      </c>
      <c r="L127" s="163">
        <f t="shared" si="37"/>
        <v>74.55621301775149</v>
      </c>
    </row>
    <row r="128" spans="1:12" s="166" customFormat="1" ht="15" customHeight="1">
      <c r="A128" s="173" t="s">
        <v>98</v>
      </c>
      <c r="B128" s="162">
        <v>129</v>
      </c>
      <c r="C128" s="163">
        <f t="shared" si="33"/>
        <v>57.847533632286996</v>
      </c>
      <c r="D128" s="162">
        <v>94</v>
      </c>
      <c r="E128" s="163">
        <f t="shared" si="34"/>
        <v>42.152466367713004</v>
      </c>
      <c r="F128" s="164">
        <f>B128+D128</f>
        <v>223</v>
      </c>
      <c r="G128" s="162">
        <v>0</v>
      </c>
      <c r="H128" s="187">
        <f t="shared" si="35"/>
        <v>0</v>
      </c>
      <c r="I128" s="162">
        <v>183</v>
      </c>
      <c r="J128" s="165">
        <v>0</v>
      </c>
      <c r="K128" s="300">
        <f t="shared" si="36"/>
        <v>183</v>
      </c>
      <c r="L128" s="163">
        <f t="shared" si="37"/>
        <v>82.0627802690583</v>
      </c>
    </row>
    <row r="129" spans="1:12" s="166" customFormat="1" ht="15" customHeight="1">
      <c r="A129" s="173" t="s">
        <v>297</v>
      </c>
      <c r="B129" s="162">
        <v>11</v>
      </c>
      <c r="C129" s="163">
        <f t="shared" si="33"/>
        <v>47.82608695652174</v>
      </c>
      <c r="D129" s="162">
        <v>12</v>
      </c>
      <c r="E129" s="163">
        <f t="shared" si="34"/>
        <v>52.17391304347826</v>
      </c>
      <c r="F129" s="164">
        <f>B129+D129</f>
        <v>23</v>
      </c>
      <c r="G129" s="162">
        <v>0</v>
      </c>
      <c r="H129" s="187">
        <f t="shared" si="35"/>
        <v>0</v>
      </c>
      <c r="I129" s="162">
        <v>0</v>
      </c>
      <c r="J129" s="165">
        <v>0</v>
      </c>
      <c r="K129" s="300">
        <f t="shared" si="36"/>
        <v>0</v>
      </c>
      <c r="L129" s="163">
        <f t="shared" si="37"/>
        <v>0</v>
      </c>
    </row>
    <row r="130" spans="1:12" s="167" customFormat="1" ht="27" customHeight="1">
      <c r="A130" s="146" t="s">
        <v>99</v>
      </c>
      <c r="B130" s="180">
        <f>SUM(B125:B129)</f>
        <v>258</v>
      </c>
      <c r="C130" s="181">
        <f t="shared" si="33"/>
        <v>54.8936170212766</v>
      </c>
      <c r="D130" s="180">
        <f>SUM(D125:D129)</f>
        <v>212</v>
      </c>
      <c r="E130" s="181">
        <f t="shared" si="34"/>
        <v>45.1063829787234</v>
      </c>
      <c r="F130" s="180">
        <f>SUM(F125:F129)</f>
        <v>470</v>
      </c>
      <c r="G130" s="180">
        <f>SUM(G125:G129)</f>
        <v>39</v>
      </c>
      <c r="H130" s="181">
        <f t="shared" si="35"/>
        <v>8.297872340425531</v>
      </c>
      <c r="I130" s="180">
        <f>SUM(I125:I129)</f>
        <v>349</v>
      </c>
      <c r="J130" s="180">
        <f>SUM(J125:J129)</f>
        <v>4</v>
      </c>
      <c r="K130" s="180">
        <f t="shared" si="36"/>
        <v>353</v>
      </c>
      <c r="L130" s="181">
        <f t="shared" si="37"/>
        <v>75.1063829787234</v>
      </c>
    </row>
    <row r="131" spans="1:11" s="161" customFormat="1" ht="24" customHeight="1">
      <c r="A131" s="158"/>
      <c r="B131" s="158"/>
      <c r="C131" s="158"/>
      <c r="D131" s="159"/>
      <c r="E131" s="158"/>
      <c r="F131" s="158"/>
      <c r="G131" s="158"/>
      <c r="H131" s="158"/>
      <c r="J131" s="130"/>
      <c r="K131" s="130"/>
    </row>
    <row r="132" spans="10:13" s="158" customFormat="1" ht="15" customHeight="1">
      <c r="J132" s="130"/>
      <c r="K132" s="130"/>
      <c r="L132" s="130"/>
      <c r="M132" s="130"/>
    </row>
    <row r="133" spans="1:12" s="166" customFormat="1" ht="48.75" customHeight="1">
      <c r="A133" s="183" t="s">
        <v>352</v>
      </c>
      <c r="B133" s="464" t="s">
        <v>56</v>
      </c>
      <c r="C133" s="464"/>
      <c r="D133" s="464"/>
      <c r="E133" s="464"/>
      <c r="F133" s="464"/>
      <c r="G133" s="464"/>
      <c r="H133" s="464"/>
      <c r="I133" s="464"/>
      <c r="J133" s="464"/>
      <c r="K133" s="464"/>
      <c r="L133" s="464"/>
    </row>
    <row r="134" spans="1:12" s="184" customFormat="1" ht="18.75" customHeight="1">
      <c r="A134" s="440" t="s">
        <v>133</v>
      </c>
      <c r="B134" s="440" t="s">
        <v>81</v>
      </c>
      <c r="C134" s="440"/>
      <c r="D134" s="440" t="s">
        <v>82</v>
      </c>
      <c r="E134" s="440"/>
      <c r="F134" s="440" t="s">
        <v>83</v>
      </c>
      <c r="G134" s="440" t="s">
        <v>181</v>
      </c>
      <c r="H134" s="430" t="s">
        <v>316</v>
      </c>
      <c r="I134" s="442" t="s">
        <v>313</v>
      </c>
      <c r="J134" s="442" t="s">
        <v>314</v>
      </c>
      <c r="K134" s="442" t="s">
        <v>315</v>
      </c>
      <c r="L134" s="430" t="s">
        <v>323</v>
      </c>
    </row>
    <row r="135" spans="1:12" s="184" customFormat="1" ht="51" customHeight="1">
      <c r="A135" s="440"/>
      <c r="B135" s="185" t="s">
        <v>85</v>
      </c>
      <c r="C135" s="186" t="s">
        <v>182</v>
      </c>
      <c r="D135" s="185" t="s">
        <v>85</v>
      </c>
      <c r="E135" s="186" t="s">
        <v>182</v>
      </c>
      <c r="F135" s="440"/>
      <c r="G135" s="440"/>
      <c r="H135" s="430"/>
      <c r="I135" s="442"/>
      <c r="J135" s="442"/>
      <c r="K135" s="442"/>
      <c r="L135" s="430"/>
    </row>
    <row r="136" spans="1:12" s="166" customFormat="1" ht="15" customHeight="1">
      <c r="A136" s="173" t="s">
        <v>324</v>
      </c>
      <c r="B136" s="162">
        <v>19</v>
      </c>
      <c r="C136" s="163">
        <f>B136/F136*100</f>
        <v>59.375</v>
      </c>
      <c r="D136" s="162">
        <v>13</v>
      </c>
      <c r="E136" s="163">
        <f>D136/F136*100</f>
        <v>40.625</v>
      </c>
      <c r="F136" s="164">
        <f>B136+D136</f>
        <v>32</v>
      </c>
      <c r="G136" s="162">
        <v>23</v>
      </c>
      <c r="H136" s="163">
        <f>G136/F136*100</f>
        <v>71.875</v>
      </c>
      <c r="I136" s="162">
        <v>6</v>
      </c>
      <c r="J136" s="165">
        <v>26</v>
      </c>
      <c r="K136" s="300">
        <f>SUM(I136:J136)</f>
        <v>32</v>
      </c>
      <c r="L136" s="163">
        <f>K136/F136*100</f>
        <v>100</v>
      </c>
    </row>
    <row r="137" spans="1:12" s="166" customFormat="1" ht="25.5" customHeight="1">
      <c r="A137" s="175" t="s">
        <v>322</v>
      </c>
      <c r="B137" s="162">
        <v>16</v>
      </c>
      <c r="C137" s="163">
        <f aca="true" t="shared" si="38" ref="C137:C149">B137/F137*100</f>
        <v>53.333333333333336</v>
      </c>
      <c r="D137" s="162">
        <v>14</v>
      </c>
      <c r="E137" s="163">
        <f aca="true" t="shared" si="39" ref="E137:E149">D137/F137*100</f>
        <v>46.666666666666664</v>
      </c>
      <c r="F137" s="164">
        <f aca="true" t="shared" si="40" ref="F137:F149">B137+D137</f>
        <v>30</v>
      </c>
      <c r="G137" s="162">
        <v>30</v>
      </c>
      <c r="H137" s="163">
        <f aca="true" t="shared" si="41" ref="H137:H149">G137/F137*100</f>
        <v>100</v>
      </c>
      <c r="I137" s="162">
        <v>0</v>
      </c>
      <c r="J137" s="165">
        <v>30</v>
      </c>
      <c r="K137" s="300">
        <f aca="true" t="shared" si="42" ref="K137:K149">SUM(I137:J137)</f>
        <v>30</v>
      </c>
      <c r="L137" s="163">
        <f aca="true" t="shared" si="43" ref="L137:L149">K137/F137*100</f>
        <v>100</v>
      </c>
    </row>
    <row r="138" spans="1:12" s="166" customFormat="1" ht="11.25">
      <c r="A138" s="173" t="s">
        <v>321</v>
      </c>
      <c r="B138" s="162">
        <v>91</v>
      </c>
      <c r="C138" s="163">
        <f t="shared" si="38"/>
        <v>48.40425531914894</v>
      </c>
      <c r="D138" s="162">
        <v>97</v>
      </c>
      <c r="E138" s="163">
        <f t="shared" si="39"/>
        <v>51.59574468085106</v>
      </c>
      <c r="F138" s="164">
        <f t="shared" si="40"/>
        <v>188</v>
      </c>
      <c r="G138" s="162">
        <v>79</v>
      </c>
      <c r="H138" s="163">
        <f t="shared" si="41"/>
        <v>42.02127659574468</v>
      </c>
      <c r="I138" s="162">
        <v>86</v>
      </c>
      <c r="J138" s="165">
        <v>40</v>
      </c>
      <c r="K138" s="300">
        <f t="shared" si="42"/>
        <v>126</v>
      </c>
      <c r="L138" s="163">
        <f t="shared" si="43"/>
        <v>67.02127659574468</v>
      </c>
    </row>
    <row r="139" spans="1:12" s="166" customFormat="1" ht="15" customHeight="1">
      <c r="A139" s="173" t="s">
        <v>320</v>
      </c>
      <c r="B139" s="162">
        <v>46</v>
      </c>
      <c r="C139" s="163">
        <f t="shared" si="38"/>
        <v>52.27272727272727</v>
      </c>
      <c r="D139" s="162">
        <v>42</v>
      </c>
      <c r="E139" s="163">
        <f t="shared" si="39"/>
        <v>47.72727272727273</v>
      </c>
      <c r="F139" s="164">
        <f t="shared" si="40"/>
        <v>88</v>
      </c>
      <c r="G139" s="162">
        <v>28</v>
      </c>
      <c r="H139" s="163">
        <f t="shared" si="41"/>
        <v>31.818181818181817</v>
      </c>
      <c r="I139" s="162">
        <v>49</v>
      </c>
      <c r="J139" s="165">
        <v>13</v>
      </c>
      <c r="K139" s="300">
        <f t="shared" si="42"/>
        <v>62</v>
      </c>
      <c r="L139" s="163">
        <f t="shared" si="43"/>
        <v>70.45454545454545</v>
      </c>
    </row>
    <row r="140" spans="1:12" s="166" customFormat="1" ht="15" customHeight="1">
      <c r="A140" s="173" t="s">
        <v>325</v>
      </c>
      <c r="B140" s="162">
        <v>8</v>
      </c>
      <c r="C140" s="163">
        <f t="shared" si="38"/>
        <v>57.14285714285714</v>
      </c>
      <c r="D140" s="162">
        <v>6</v>
      </c>
      <c r="E140" s="163">
        <f t="shared" si="39"/>
        <v>42.857142857142854</v>
      </c>
      <c r="F140" s="164">
        <f t="shared" si="40"/>
        <v>14</v>
      </c>
      <c r="G140" s="162">
        <v>14</v>
      </c>
      <c r="H140" s="163">
        <f t="shared" si="41"/>
        <v>100</v>
      </c>
      <c r="I140" s="162">
        <v>0</v>
      </c>
      <c r="J140" s="165">
        <v>14</v>
      </c>
      <c r="K140" s="300">
        <f t="shared" si="42"/>
        <v>14</v>
      </c>
      <c r="L140" s="163">
        <f t="shared" si="43"/>
        <v>100</v>
      </c>
    </row>
    <row r="141" spans="1:12" s="166" customFormat="1" ht="15" customHeight="1">
      <c r="A141" s="173" t="s">
        <v>319</v>
      </c>
      <c r="B141" s="162">
        <v>107</v>
      </c>
      <c r="C141" s="163">
        <f t="shared" si="38"/>
        <v>50.95238095238095</v>
      </c>
      <c r="D141" s="162">
        <v>103</v>
      </c>
      <c r="E141" s="163">
        <f t="shared" si="39"/>
        <v>49.047619047619044</v>
      </c>
      <c r="F141" s="164">
        <f t="shared" si="40"/>
        <v>210</v>
      </c>
      <c r="G141" s="162">
        <v>181</v>
      </c>
      <c r="H141" s="163">
        <f t="shared" si="41"/>
        <v>86.19047619047619</v>
      </c>
      <c r="I141" s="162">
        <v>12</v>
      </c>
      <c r="J141" s="165">
        <v>140</v>
      </c>
      <c r="K141" s="300">
        <f t="shared" si="42"/>
        <v>152</v>
      </c>
      <c r="L141" s="163">
        <f t="shared" si="43"/>
        <v>72.38095238095238</v>
      </c>
    </row>
    <row r="142" spans="1:12" s="166" customFormat="1" ht="15" customHeight="1">
      <c r="A142" s="173" t="s">
        <v>318</v>
      </c>
      <c r="B142" s="162">
        <v>12</v>
      </c>
      <c r="C142" s="163">
        <f t="shared" si="38"/>
        <v>54.54545454545454</v>
      </c>
      <c r="D142" s="162">
        <v>10</v>
      </c>
      <c r="E142" s="163">
        <f t="shared" si="39"/>
        <v>45.45454545454545</v>
      </c>
      <c r="F142" s="164">
        <f t="shared" si="40"/>
        <v>22</v>
      </c>
      <c r="G142" s="162">
        <v>22</v>
      </c>
      <c r="H142" s="163">
        <f t="shared" si="41"/>
        <v>100</v>
      </c>
      <c r="I142" s="162">
        <v>0</v>
      </c>
      <c r="J142" s="165">
        <v>22</v>
      </c>
      <c r="K142" s="300">
        <f t="shared" si="42"/>
        <v>22</v>
      </c>
      <c r="L142" s="163">
        <f t="shared" si="43"/>
        <v>100</v>
      </c>
    </row>
    <row r="143" spans="1:12" s="166" customFormat="1" ht="15" customHeight="1">
      <c r="A143" s="173" t="s">
        <v>317</v>
      </c>
      <c r="B143" s="162">
        <v>9</v>
      </c>
      <c r="C143" s="163">
        <f t="shared" si="38"/>
        <v>45</v>
      </c>
      <c r="D143" s="162">
        <v>11</v>
      </c>
      <c r="E143" s="163">
        <f t="shared" si="39"/>
        <v>55.00000000000001</v>
      </c>
      <c r="F143" s="164">
        <f t="shared" si="40"/>
        <v>20</v>
      </c>
      <c r="G143" s="162">
        <v>20</v>
      </c>
      <c r="H143" s="163">
        <f t="shared" si="41"/>
        <v>100</v>
      </c>
      <c r="I143" s="162">
        <v>0</v>
      </c>
      <c r="J143" s="165">
        <v>20</v>
      </c>
      <c r="K143" s="300">
        <f t="shared" si="42"/>
        <v>20</v>
      </c>
      <c r="L143" s="163">
        <f t="shared" si="43"/>
        <v>100</v>
      </c>
    </row>
    <row r="144" spans="1:12" s="166" customFormat="1" ht="15" customHeight="1">
      <c r="A144" s="173" t="s">
        <v>326</v>
      </c>
      <c r="B144" s="162">
        <v>4</v>
      </c>
      <c r="C144" s="163">
        <f t="shared" si="38"/>
        <v>40</v>
      </c>
      <c r="D144" s="162">
        <v>6</v>
      </c>
      <c r="E144" s="163">
        <f t="shared" si="39"/>
        <v>60</v>
      </c>
      <c r="F144" s="164">
        <f t="shared" si="40"/>
        <v>10</v>
      </c>
      <c r="G144" s="162">
        <v>5</v>
      </c>
      <c r="H144" s="163">
        <f t="shared" si="41"/>
        <v>50</v>
      </c>
      <c r="I144" s="162">
        <v>5</v>
      </c>
      <c r="J144" s="165">
        <v>5</v>
      </c>
      <c r="K144" s="300">
        <f t="shared" si="42"/>
        <v>10</v>
      </c>
      <c r="L144" s="163">
        <f t="shared" si="43"/>
        <v>100</v>
      </c>
    </row>
    <row r="145" spans="1:12" s="166" customFormat="1" ht="15" customHeight="1">
      <c r="A145" s="173" t="s">
        <v>394</v>
      </c>
      <c r="B145" s="162">
        <v>9</v>
      </c>
      <c r="C145" s="163">
        <f>B145/F145*100</f>
        <v>81.81818181818183</v>
      </c>
      <c r="D145" s="162">
        <v>2</v>
      </c>
      <c r="E145" s="163">
        <f>D145/F145*100</f>
        <v>18.181818181818183</v>
      </c>
      <c r="F145" s="164">
        <f>B145+D145</f>
        <v>11</v>
      </c>
      <c r="G145" s="162">
        <v>0</v>
      </c>
      <c r="H145" s="163">
        <f>G145/F145:F145*100</f>
        <v>0</v>
      </c>
      <c r="I145" s="162">
        <v>10</v>
      </c>
      <c r="J145" s="165">
        <v>0</v>
      </c>
      <c r="K145" s="300">
        <f t="shared" si="42"/>
        <v>10</v>
      </c>
      <c r="L145" s="163">
        <f t="shared" si="43"/>
        <v>90.9090909090909</v>
      </c>
    </row>
    <row r="146" spans="1:12" s="166" customFormat="1" ht="15" customHeight="1">
      <c r="A146" s="173" t="s">
        <v>327</v>
      </c>
      <c r="B146" s="162">
        <v>3</v>
      </c>
      <c r="C146" s="163">
        <f t="shared" si="38"/>
        <v>75</v>
      </c>
      <c r="D146" s="162">
        <v>1</v>
      </c>
      <c r="E146" s="163">
        <f t="shared" si="39"/>
        <v>25</v>
      </c>
      <c r="F146" s="164">
        <f t="shared" si="40"/>
        <v>4</v>
      </c>
      <c r="G146" s="162">
        <v>4</v>
      </c>
      <c r="H146" s="163">
        <f t="shared" si="41"/>
        <v>100</v>
      </c>
      <c r="I146" s="162">
        <v>0</v>
      </c>
      <c r="J146" s="165">
        <v>4</v>
      </c>
      <c r="K146" s="300">
        <f t="shared" si="42"/>
        <v>4</v>
      </c>
      <c r="L146" s="163">
        <f t="shared" si="43"/>
        <v>100</v>
      </c>
    </row>
    <row r="147" spans="1:12" s="166" customFormat="1" ht="15" customHeight="1">
      <c r="A147" s="173" t="s">
        <v>328</v>
      </c>
      <c r="B147" s="162">
        <v>4</v>
      </c>
      <c r="C147" s="163">
        <f t="shared" si="38"/>
        <v>57.14285714285714</v>
      </c>
      <c r="D147" s="162">
        <v>3</v>
      </c>
      <c r="E147" s="163">
        <f t="shared" si="39"/>
        <v>42.857142857142854</v>
      </c>
      <c r="F147" s="164">
        <f t="shared" si="40"/>
        <v>7</v>
      </c>
      <c r="G147" s="162">
        <v>7</v>
      </c>
      <c r="H147" s="163">
        <f t="shared" si="41"/>
        <v>100</v>
      </c>
      <c r="I147" s="162">
        <v>0</v>
      </c>
      <c r="J147" s="165">
        <v>7</v>
      </c>
      <c r="K147" s="300">
        <f t="shared" si="42"/>
        <v>7</v>
      </c>
      <c r="L147" s="163">
        <f t="shared" si="43"/>
        <v>100</v>
      </c>
    </row>
    <row r="148" spans="1:12" s="166" customFormat="1" ht="15" customHeight="1">
      <c r="A148" s="173" t="s">
        <v>329</v>
      </c>
      <c r="B148" s="162">
        <v>10</v>
      </c>
      <c r="C148" s="163">
        <f t="shared" si="38"/>
        <v>83.33333333333334</v>
      </c>
      <c r="D148" s="162">
        <v>2</v>
      </c>
      <c r="E148" s="163">
        <f t="shared" si="39"/>
        <v>16.666666666666664</v>
      </c>
      <c r="F148" s="164">
        <f t="shared" si="40"/>
        <v>12</v>
      </c>
      <c r="G148" s="162">
        <v>0</v>
      </c>
      <c r="H148" s="187">
        <f t="shared" si="41"/>
        <v>0</v>
      </c>
      <c r="I148" s="162">
        <v>12</v>
      </c>
      <c r="J148" s="165">
        <v>0</v>
      </c>
      <c r="K148" s="300">
        <f t="shared" si="42"/>
        <v>12</v>
      </c>
      <c r="L148" s="163">
        <f t="shared" si="43"/>
        <v>100</v>
      </c>
    </row>
    <row r="149" spans="1:12" s="167" customFormat="1" ht="27" customHeight="1">
      <c r="A149" s="182" t="s">
        <v>100</v>
      </c>
      <c r="B149" s="180">
        <f>SUM(B136:B148)</f>
        <v>338</v>
      </c>
      <c r="C149" s="181">
        <f t="shared" si="38"/>
        <v>52.160493827160494</v>
      </c>
      <c r="D149" s="180">
        <f>SUM(D136:D148)</f>
        <v>310</v>
      </c>
      <c r="E149" s="181">
        <f t="shared" si="39"/>
        <v>47.839506172839506</v>
      </c>
      <c r="F149" s="180">
        <f t="shared" si="40"/>
        <v>648</v>
      </c>
      <c r="G149" s="180">
        <f>SUM(G136:G148)</f>
        <v>413</v>
      </c>
      <c r="H149" s="181">
        <f t="shared" si="41"/>
        <v>63.73456790123457</v>
      </c>
      <c r="I149" s="180">
        <f>SUM(I136:I148)</f>
        <v>180</v>
      </c>
      <c r="J149" s="180">
        <f>SUM(J136:J148)</f>
        <v>321</v>
      </c>
      <c r="K149" s="180">
        <f t="shared" si="42"/>
        <v>501</v>
      </c>
      <c r="L149" s="181">
        <f t="shared" si="43"/>
        <v>77.31481481481481</v>
      </c>
    </row>
    <row r="150" spans="1:8" s="161" customFormat="1" ht="12.75">
      <c r="A150" s="158"/>
      <c r="B150" s="158"/>
      <c r="C150" s="158"/>
      <c r="D150" s="158"/>
      <c r="E150" s="158"/>
      <c r="F150" s="158"/>
      <c r="G150" s="158"/>
      <c r="H150" s="158"/>
    </row>
    <row r="151" s="158" customFormat="1" ht="12.75"/>
    <row r="152" spans="1:12" s="166" customFormat="1" ht="48.75" customHeight="1">
      <c r="A152" s="183" t="s">
        <v>352</v>
      </c>
      <c r="B152" s="464" t="s">
        <v>46</v>
      </c>
      <c r="C152" s="464"/>
      <c r="D152" s="464"/>
      <c r="E152" s="464"/>
      <c r="F152" s="464"/>
      <c r="G152" s="464"/>
      <c r="H152" s="464"/>
      <c r="I152" s="464"/>
      <c r="J152" s="464"/>
      <c r="K152" s="464"/>
      <c r="L152" s="464"/>
    </row>
    <row r="153" spans="1:12" s="184" customFormat="1" ht="18.75" customHeight="1">
      <c r="A153" s="440" t="s">
        <v>133</v>
      </c>
      <c r="B153" s="440" t="s">
        <v>81</v>
      </c>
      <c r="C153" s="440"/>
      <c r="D153" s="440" t="s">
        <v>82</v>
      </c>
      <c r="E153" s="440"/>
      <c r="F153" s="440" t="s">
        <v>83</v>
      </c>
      <c r="G153" s="440" t="s">
        <v>181</v>
      </c>
      <c r="H153" s="430" t="s">
        <v>316</v>
      </c>
      <c r="I153" s="442" t="s">
        <v>313</v>
      </c>
      <c r="J153" s="442" t="s">
        <v>314</v>
      </c>
      <c r="K153" s="442" t="s">
        <v>315</v>
      </c>
      <c r="L153" s="430" t="s">
        <v>323</v>
      </c>
    </row>
    <row r="154" spans="1:12" s="184" customFormat="1" ht="51" customHeight="1">
      <c r="A154" s="440"/>
      <c r="B154" s="185" t="s">
        <v>85</v>
      </c>
      <c r="C154" s="186" t="s">
        <v>182</v>
      </c>
      <c r="D154" s="185" t="s">
        <v>85</v>
      </c>
      <c r="E154" s="186" t="s">
        <v>182</v>
      </c>
      <c r="F154" s="440"/>
      <c r="G154" s="440"/>
      <c r="H154" s="430"/>
      <c r="I154" s="442"/>
      <c r="J154" s="442"/>
      <c r="K154" s="442"/>
      <c r="L154" s="430"/>
    </row>
    <row r="155" spans="1:12" s="167" customFormat="1" ht="27" customHeight="1">
      <c r="A155" s="182" t="s">
        <v>102</v>
      </c>
      <c r="B155" s="180">
        <v>0</v>
      </c>
      <c r="C155" s="188">
        <v>0</v>
      </c>
      <c r="D155" s="180">
        <v>0</v>
      </c>
      <c r="E155" s="188">
        <v>0</v>
      </c>
      <c r="F155" s="180">
        <v>0</v>
      </c>
      <c r="G155" s="180">
        <v>0</v>
      </c>
      <c r="H155" s="188">
        <v>0</v>
      </c>
      <c r="I155" s="180">
        <v>0</v>
      </c>
      <c r="J155" s="180">
        <v>0</v>
      </c>
      <c r="K155" s="180">
        <v>0</v>
      </c>
      <c r="L155" s="188">
        <v>0</v>
      </c>
    </row>
    <row r="156" spans="1:8" s="161" customFormat="1" ht="12.75">
      <c r="A156" s="158"/>
      <c r="B156" s="158"/>
      <c r="C156" s="158"/>
      <c r="D156" s="158"/>
      <c r="E156" s="158"/>
      <c r="F156" s="158"/>
      <c r="G156" s="158"/>
      <c r="H156" s="158"/>
    </row>
    <row r="157" s="158" customFormat="1" ht="12.75">
      <c r="A157" s="384" t="s">
        <v>373</v>
      </c>
    </row>
    <row r="158" s="158" customFormat="1" ht="12.75"/>
    <row r="159" s="158" customFormat="1" ht="12.75"/>
    <row r="160" s="158" customFormat="1" ht="12.75"/>
    <row r="161" s="158" customFormat="1" ht="12.75"/>
    <row r="162" s="158" customFormat="1" ht="12.75"/>
    <row r="163" s="158" customFormat="1" ht="12.75"/>
    <row r="164" s="158" customFormat="1" ht="12.75"/>
    <row r="165" s="158" customFormat="1" ht="12.75"/>
    <row r="166" s="158" customFormat="1" ht="12.75"/>
    <row r="167" s="158" customFormat="1" ht="12.75"/>
    <row r="168" s="158" customFormat="1" ht="12.75"/>
    <row r="169" s="158" customFormat="1" ht="12.75"/>
    <row r="170" s="158" customFormat="1" ht="12.75"/>
    <row r="171" s="158" customFormat="1" ht="12.75"/>
    <row r="172" s="158" customFormat="1" ht="12.75"/>
    <row r="173" s="158" customFormat="1" ht="12.75"/>
    <row r="174" s="158" customFormat="1" ht="12.75"/>
    <row r="175" s="158" customFormat="1" ht="12.75"/>
    <row r="176" s="158" customFormat="1" ht="12.75"/>
    <row r="177" s="158" customFormat="1" ht="12.75"/>
    <row r="178" s="158" customFormat="1" ht="12.75"/>
    <row r="179" s="158" customFormat="1" ht="12.75"/>
    <row r="180" s="158" customFormat="1" ht="12.75"/>
    <row r="181" s="158" customFormat="1" ht="12.75"/>
    <row r="182" s="158" customFormat="1" ht="12.75"/>
    <row r="183" s="158" customFormat="1" ht="12.75"/>
    <row r="184" s="158" customFormat="1" ht="12.75"/>
    <row r="185" s="158" customFormat="1" ht="12.75"/>
    <row r="186" s="158" customFormat="1" ht="12.75"/>
    <row r="187" s="158" customFormat="1" ht="12.75"/>
    <row r="188" s="158" customFormat="1" ht="12.75"/>
    <row r="189" s="158" customFormat="1" ht="12.75"/>
    <row r="190" s="158" customFormat="1" ht="12.75"/>
    <row r="191" s="158" customFormat="1" ht="12.75"/>
    <row r="192" s="158" customFormat="1" ht="12.75"/>
    <row r="193" s="158" customFormat="1" ht="12.75"/>
    <row r="194" s="158" customFormat="1" ht="12.75"/>
    <row r="195" s="158" customFormat="1" ht="12.75"/>
    <row r="196" s="158" customFormat="1" ht="12.75"/>
    <row r="197" s="158" customFormat="1" ht="12.75"/>
    <row r="198" s="158" customFormat="1" ht="12.75"/>
    <row r="199" s="158" customFormat="1" ht="12.75"/>
    <row r="200" s="158" customFormat="1" ht="12.75"/>
    <row r="201" s="158" customFormat="1" ht="12.75"/>
    <row r="202" s="158" customFormat="1" ht="12.75"/>
    <row r="203" s="158" customFormat="1" ht="12.75"/>
    <row r="204" s="158" customFormat="1" ht="12.75"/>
    <row r="205" s="158" customFormat="1" ht="12.75"/>
    <row r="206" s="158" customFormat="1" ht="12.75"/>
    <row r="207" s="158" customFormat="1" ht="12.75"/>
    <row r="208" s="158" customFormat="1" ht="12.75"/>
    <row r="209" s="158" customFormat="1" ht="12.75"/>
    <row r="210" s="158" customFormat="1" ht="12.75"/>
    <row r="211" s="158" customFormat="1" ht="12.75"/>
    <row r="212" s="158" customFormat="1" ht="12.75"/>
    <row r="213" s="158" customFormat="1" ht="12.75"/>
    <row r="214" s="158" customFormat="1" ht="12.75"/>
    <row r="215" s="158" customFormat="1" ht="12.75"/>
    <row r="216" s="158" customFormat="1" ht="12.75"/>
    <row r="217" s="158" customFormat="1" ht="12.75"/>
    <row r="218" s="158" customFormat="1" ht="12.75"/>
    <row r="219" s="158" customFormat="1" ht="12.75"/>
    <row r="220" s="158" customFormat="1" ht="12.75"/>
    <row r="221" s="158" customFormat="1" ht="12.75"/>
    <row r="222" s="158" customFormat="1" ht="12.75"/>
    <row r="223" s="158" customFormat="1" ht="12.75"/>
    <row r="224" s="158" customFormat="1" ht="12.75"/>
    <row r="225" s="158" customFormat="1" ht="12.75"/>
    <row r="226" s="158" customFormat="1" ht="12.75"/>
    <row r="227" s="158" customFormat="1" ht="12.75"/>
    <row r="228" s="158" customFormat="1" ht="12.75"/>
    <row r="229" s="158" customFormat="1" ht="12.75"/>
    <row r="230" s="158" customFormat="1" ht="12.75"/>
    <row r="231" s="158" customFormat="1" ht="12.75"/>
    <row r="232" s="158" customFormat="1" ht="12.75"/>
    <row r="233" s="158" customFormat="1" ht="12.75"/>
    <row r="234" s="158" customFormat="1" ht="12.75"/>
    <row r="235" s="158" customFormat="1" ht="12.75"/>
    <row r="236" s="158" customFormat="1" ht="12.75"/>
    <row r="237" s="158" customFormat="1" ht="12.75"/>
    <row r="238" s="158" customFormat="1" ht="12.75"/>
    <row r="239" s="158" customFormat="1" ht="12.75"/>
    <row r="240" s="158" customFormat="1" ht="12.75"/>
    <row r="241" s="158" customFormat="1" ht="12.75"/>
    <row r="242" s="158" customFormat="1" ht="12.75"/>
    <row r="243" s="158" customFormat="1" ht="12.75"/>
    <row r="244" s="158" customFormat="1" ht="12.75"/>
    <row r="245" s="158" customFormat="1" ht="12.75"/>
    <row r="246" s="158" customFormat="1" ht="12.75"/>
    <row r="247" s="158" customFormat="1" ht="12.75"/>
    <row r="248" s="158" customFormat="1" ht="12.75"/>
    <row r="249" s="158" customFormat="1" ht="12.75"/>
    <row r="250" s="158" customFormat="1" ht="12.75"/>
    <row r="251" s="158" customFormat="1" ht="12.75"/>
    <row r="252" s="158" customFormat="1" ht="12.75"/>
    <row r="253" s="158" customFormat="1" ht="12.75"/>
    <row r="254" s="158" customFormat="1" ht="12.75"/>
    <row r="255" s="158" customFormat="1" ht="12.75"/>
    <row r="256" s="158" customFormat="1" ht="12.75"/>
    <row r="257" s="158" customFormat="1" ht="12.75"/>
    <row r="258" s="158" customFormat="1" ht="12.75"/>
    <row r="259" s="158" customFormat="1" ht="12.75"/>
    <row r="260" s="158" customFormat="1" ht="12.75"/>
    <row r="261" s="158" customFormat="1" ht="12.75"/>
    <row r="262" s="158" customFormat="1" ht="12.75"/>
    <row r="263" s="158" customFormat="1" ht="12.75"/>
    <row r="264" s="158" customFormat="1" ht="12.75"/>
    <row r="265" s="158" customFormat="1" ht="12.75"/>
    <row r="266" s="158" customFormat="1" ht="12.75"/>
    <row r="267" s="158" customFormat="1" ht="12.75"/>
    <row r="268" s="158" customFormat="1" ht="12.75"/>
    <row r="269" s="158" customFormat="1" ht="12.75"/>
    <row r="270" s="158" customFormat="1" ht="12.75"/>
    <row r="271" s="158" customFormat="1" ht="12.75"/>
    <row r="272" s="158" customFormat="1" ht="12.75"/>
    <row r="273" s="158" customFormat="1" ht="12.75"/>
    <row r="274" s="158" customFormat="1" ht="12.75"/>
    <row r="275" s="158" customFormat="1" ht="12.75"/>
    <row r="276" s="158" customFormat="1" ht="12.75"/>
    <row r="277" s="158" customFormat="1" ht="12.75"/>
    <row r="278" s="158" customFormat="1" ht="12.75"/>
    <row r="279" s="158" customFormat="1" ht="12.75"/>
    <row r="280" s="158" customFormat="1" ht="12.75"/>
    <row r="281" s="158" customFormat="1" ht="12.75"/>
    <row r="282" s="158" customFormat="1" ht="12.75"/>
    <row r="283" s="158" customFormat="1" ht="12.75"/>
    <row r="284" s="158" customFormat="1" ht="12.75"/>
    <row r="285" s="158" customFormat="1" ht="12.75"/>
    <row r="286" s="158" customFormat="1" ht="12.75"/>
    <row r="287" s="158" customFormat="1" ht="12.75"/>
    <row r="288" s="158" customFormat="1" ht="12.75"/>
    <row r="289" s="158" customFormat="1" ht="12.75"/>
    <row r="290" s="158" customFormat="1" ht="12.75"/>
    <row r="291" s="158" customFormat="1" ht="12.75"/>
    <row r="292" s="158" customFormat="1" ht="12.75"/>
    <row r="293" s="158" customFormat="1" ht="12.75"/>
    <row r="294" s="158" customFormat="1" ht="12.75"/>
    <row r="295" s="158" customFormat="1" ht="12.75"/>
    <row r="296" s="158" customFormat="1" ht="12.75"/>
    <row r="297" s="158" customFormat="1" ht="12.75"/>
    <row r="298" s="158" customFormat="1" ht="12.75"/>
    <row r="299" s="158" customFormat="1" ht="12.75"/>
    <row r="300" s="158" customFormat="1" ht="12.75"/>
    <row r="301" s="158" customFormat="1" ht="12.75"/>
    <row r="302" s="158" customFormat="1" ht="12.75"/>
    <row r="303" s="158" customFormat="1" ht="12.75"/>
    <row r="304" s="158" customFormat="1" ht="12.75"/>
    <row r="305" s="158" customFormat="1" ht="12.75"/>
    <row r="306" s="158" customFormat="1" ht="12.75"/>
    <row r="307" s="158" customFormat="1" ht="12.75"/>
    <row r="308" s="158" customFormat="1" ht="12.75"/>
    <row r="309" s="158" customFormat="1" ht="12.75"/>
    <row r="310" s="158" customFormat="1" ht="12.75"/>
    <row r="311" s="158" customFormat="1" ht="12.75"/>
    <row r="312" s="158" customFormat="1" ht="12.75"/>
    <row r="313" s="158" customFormat="1" ht="12.75"/>
    <row r="314" s="158" customFormat="1" ht="12.75"/>
    <row r="315" s="158" customFormat="1" ht="12.75"/>
    <row r="316" s="158" customFormat="1" ht="12.75"/>
    <row r="317" s="158" customFormat="1" ht="12.75"/>
    <row r="318" s="158" customFormat="1" ht="12.75"/>
    <row r="319" s="158" customFormat="1" ht="12.75"/>
    <row r="320" s="158" customFormat="1" ht="12.75"/>
    <row r="321" s="158" customFormat="1" ht="12.75"/>
    <row r="322" s="158" customFormat="1" ht="12.75"/>
    <row r="323" s="158" customFormat="1" ht="12.75"/>
    <row r="324" s="158" customFormat="1" ht="12.75"/>
    <row r="325" s="158" customFormat="1" ht="12.75"/>
    <row r="326" s="158" customFormat="1" ht="12.75"/>
    <row r="327" s="158" customFormat="1" ht="12.75"/>
    <row r="328" s="158" customFormat="1" ht="12.75"/>
    <row r="329" s="158" customFormat="1" ht="12.75"/>
    <row r="330" s="158" customFormat="1" ht="12.75"/>
    <row r="331" s="158" customFormat="1" ht="12.75"/>
    <row r="332" s="158" customFormat="1" ht="12.75"/>
    <row r="333" s="158" customFormat="1" ht="12.75"/>
    <row r="334" s="158" customFormat="1" ht="12.75"/>
    <row r="335" s="158" customFormat="1" ht="12.75"/>
    <row r="336" s="158" customFormat="1" ht="12.75"/>
    <row r="337" s="158" customFormat="1" ht="12.75"/>
    <row r="338" s="158" customFormat="1" ht="12.75"/>
    <row r="339" s="158" customFormat="1" ht="12.75"/>
    <row r="340" s="158" customFormat="1" ht="12.75"/>
    <row r="341" s="158" customFormat="1" ht="12.75"/>
    <row r="342" s="158" customFormat="1" ht="12.75"/>
    <row r="343" s="158" customFormat="1" ht="12.75"/>
    <row r="344" s="158" customFormat="1" ht="12.75"/>
    <row r="345" s="158" customFormat="1" ht="12.75"/>
    <row r="346" s="158" customFormat="1" ht="12.75"/>
    <row r="347" s="158" customFormat="1" ht="12.75"/>
    <row r="348" s="158" customFormat="1" ht="12.75"/>
    <row r="349" s="158" customFormat="1" ht="12.75"/>
    <row r="350" s="158" customFormat="1" ht="12.75"/>
    <row r="351" s="158" customFormat="1" ht="12.75"/>
    <row r="352" s="158" customFormat="1" ht="12.75"/>
    <row r="353" s="158" customFormat="1" ht="12.75"/>
    <row r="354" s="158" customFormat="1" ht="12.75"/>
    <row r="355" s="158" customFormat="1" ht="12.75"/>
    <row r="356" s="158" customFormat="1" ht="12.75"/>
    <row r="357" s="158" customFormat="1" ht="12.75"/>
    <row r="358" s="158" customFormat="1" ht="12.75"/>
    <row r="359" s="158" customFormat="1" ht="12.75"/>
    <row r="360" s="158" customFormat="1" ht="12.75"/>
    <row r="361" s="158" customFormat="1" ht="12.75"/>
    <row r="362" s="158" customFormat="1" ht="12.75"/>
    <row r="363" s="158" customFormat="1" ht="12.75"/>
    <row r="364" s="158" customFormat="1" ht="12.75"/>
    <row r="365" s="158" customFormat="1" ht="12.75"/>
    <row r="366" s="158" customFormat="1" ht="12.75"/>
    <row r="367" s="158" customFormat="1" ht="12.75"/>
    <row r="368" s="158" customFormat="1" ht="12.75"/>
    <row r="369" s="158" customFormat="1" ht="12.75"/>
    <row r="370" s="158" customFormat="1" ht="12.75"/>
    <row r="371" s="158" customFormat="1" ht="12.75"/>
    <row r="372" s="158" customFormat="1" ht="12.75"/>
    <row r="373" s="158" customFormat="1" ht="12.75"/>
    <row r="374" s="158" customFormat="1" ht="12.75"/>
    <row r="375" s="158" customFormat="1" ht="12.75"/>
    <row r="376" s="158" customFormat="1" ht="12.75"/>
    <row r="377" s="158" customFormat="1" ht="12.75"/>
    <row r="378" s="158" customFormat="1" ht="12.75"/>
    <row r="379" s="158" customFormat="1" ht="12.75"/>
    <row r="380" s="158" customFormat="1" ht="12.75"/>
    <row r="381" s="158" customFormat="1" ht="12.75"/>
    <row r="382" s="158" customFormat="1" ht="12.75"/>
    <row r="383" s="158" customFormat="1" ht="12.75"/>
    <row r="384" s="158" customFormat="1" ht="12.75"/>
    <row r="385" s="158" customFormat="1" ht="12.75"/>
    <row r="386" s="158" customFormat="1" ht="12.75"/>
    <row r="387" s="158" customFormat="1" ht="12.75"/>
    <row r="388" s="158" customFormat="1" ht="12.75"/>
    <row r="389" s="158" customFormat="1" ht="12.75"/>
    <row r="390" s="158" customFormat="1" ht="12.75"/>
    <row r="391" s="158" customFormat="1" ht="12.75"/>
    <row r="392" s="158" customFormat="1" ht="12.75"/>
    <row r="393" s="158" customFormat="1" ht="12.75"/>
    <row r="394" s="158" customFormat="1" ht="12.75"/>
    <row r="395" s="158" customFormat="1" ht="12.75"/>
    <row r="396" s="158" customFormat="1" ht="12.75"/>
    <row r="397" s="158" customFormat="1" ht="12.75"/>
    <row r="398" s="158" customFormat="1" ht="12.75"/>
    <row r="399" s="158" customFormat="1" ht="12.75"/>
    <row r="400" s="158" customFormat="1" ht="12.75"/>
    <row r="401" s="158" customFormat="1" ht="12.75"/>
    <row r="402" s="158" customFormat="1" ht="12.75"/>
    <row r="403" s="158" customFormat="1" ht="12.75"/>
    <row r="404" s="158" customFormat="1" ht="12.75"/>
    <row r="405" s="158" customFormat="1" ht="12.75"/>
    <row r="406" s="158" customFormat="1" ht="12.75"/>
    <row r="407" s="158" customFormat="1" ht="12.75"/>
    <row r="408" s="158" customFormat="1" ht="12.75"/>
    <row r="409" s="158" customFormat="1" ht="12.75"/>
    <row r="410" s="158" customFormat="1" ht="12.75"/>
    <row r="411" s="158" customFormat="1" ht="12.75"/>
    <row r="412" s="158" customFormat="1" ht="12.75"/>
    <row r="413" s="158" customFormat="1" ht="12.75"/>
    <row r="414" s="158" customFormat="1" ht="12.75"/>
    <row r="415" s="158" customFormat="1" ht="12.75"/>
    <row r="416" s="158" customFormat="1" ht="12.75"/>
    <row r="417" s="158" customFormat="1" ht="12.75"/>
    <row r="418" s="158" customFormat="1" ht="12.75"/>
    <row r="419" s="158" customFormat="1" ht="12.75"/>
    <row r="420" s="158" customFormat="1" ht="12.75"/>
    <row r="421" s="158" customFormat="1" ht="12.75"/>
    <row r="422" s="158" customFormat="1" ht="12.75"/>
    <row r="423" s="158" customFormat="1" ht="12.75"/>
    <row r="424" s="158" customFormat="1" ht="12.75"/>
    <row r="425" s="158" customFormat="1" ht="12.75"/>
    <row r="426" s="158" customFormat="1" ht="12.75"/>
    <row r="427" s="158" customFormat="1" ht="12.75"/>
    <row r="428" s="158" customFormat="1" ht="12.75"/>
    <row r="429" s="158" customFormat="1" ht="12.75"/>
    <row r="430" s="158" customFormat="1" ht="12.75"/>
    <row r="431" s="158" customFormat="1" ht="12.75"/>
    <row r="432" s="158" customFormat="1" ht="12.75"/>
    <row r="433" s="158" customFormat="1" ht="12.75"/>
    <row r="434" s="158" customFormat="1" ht="12.75"/>
    <row r="435" s="158" customFormat="1" ht="12.75"/>
    <row r="436" s="158" customFormat="1" ht="12.75"/>
    <row r="437" s="158" customFormat="1" ht="12.75"/>
    <row r="438" s="158" customFormat="1" ht="12.75"/>
    <row r="439" s="158" customFormat="1" ht="12.75"/>
    <row r="440" s="158" customFormat="1" ht="12.75"/>
    <row r="441" s="158" customFormat="1" ht="12.75"/>
    <row r="442" s="158" customFormat="1" ht="12.75"/>
    <row r="443" s="158" customFormat="1" ht="12.75"/>
    <row r="444" s="158" customFormat="1" ht="12.75"/>
    <row r="445" s="158" customFormat="1" ht="12.75"/>
    <row r="446" s="158" customFormat="1" ht="12.75"/>
    <row r="447" s="158" customFormat="1" ht="12.75"/>
    <row r="448" s="158" customFormat="1" ht="12.75"/>
    <row r="449" s="158" customFormat="1" ht="12.75"/>
    <row r="450" s="158" customFormat="1" ht="12.75"/>
    <row r="451" s="158" customFormat="1" ht="12.75"/>
    <row r="452" s="158" customFormat="1" ht="12.75"/>
    <row r="453" s="158" customFormat="1" ht="12.75"/>
    <row r="454" s="158" customFormat="1" ht="12.75"/>
    <row r="455" s="158" customFormat="1" ht="12.75"/>
    <row r="456" s="158" customFormat="1" ht="12.75"/>
    <row r="457" s="158" customFormat="1" ht="12.75"/>
    <row r="458" s="158" customFormat="1" ht="12.75"/>
    <row r="459" s="158" customFormat="1" ht="12.75"/>
    <row r="460" s="158" customFormat="1" ht="12.75"/>
    <row r="461" s="158" customFormat="1" ht="12.75"/>
    <row r="462" s="158" customFormat="1" ht="12.75"/>
    <row r="463" s="158" customFormat="1" ht="12.75"/>
    <row r="464" s="158" customFormat="1" ht="12.75"/>
    <row r="465" s="158" customFormat="1" ht="12.75"/>
    <row r="466" s="158" customFormat="1" ht="12.75"/>
    <row r="467" s="158" customFormat="1" ht="12.75"/>
    <row r="468" s="158" customFormat="1" ht="12.75"/>
    <row r="469" s="158" customFormat="1" ht="12.75"/>
    <row r="470" s="158" customFormat="1" ht="12.75"/>
    <row r="471" s="158" customFormat="1" ht="12.75"/>
    <row r="472" s="158" customFormat="1" ht="12.75"/>
    <row r="473" s="158" customFormat="1" ht="12.75"/>
    <row r="474" s="158" customFormat="1" ht="12.75"/>
    <row r="475" s="158" customFormat="1" ht="12.75"/>
    <row r="476" s="158" customFormat="1" ht="12.75"/>
    <row r="477" s="158" customFormat="1" ht="12.75"/>
    <row r="478" s="158" customFormat="1" ht="12.75"/>
    <row r="479" s="158" customFormat="1" ht="12.75"/>
    <row r="480" s="158" customFormat="1" ht="12.75"/>
    <row r="481" s="158" customFormat="1" ht="12.75"/>
    <row r="482" s="158" customFormat="1" ht="12.75"/>
    <row r="483" s="158" customFormat="1" ht="12.75"/>
    <row r="484" s="158" customFormat="1" ht="12.75"/>
    <row r="485" s="158" customFormat="1" ht="12.75"/>
    <row r="486" s="158" customFormat="1" ht="12.75"/>
    <row r="487" s="158" customFormat="1" ht="12.75"/>
    <row r="488" s="158" customFormat="1" ht="12.75"/>
    <row r="489" s="158" customFormat="1" ht="12.75"/>
    <row r="490" s="158" customFormat="1" ht="12.75"/>
    <row r="491" s="158" customFormat="1" ht="12.75"/>
    <row r="492" s="158" customFormat="1" ht="12.75"/>
    <row r="493" s="158" customFormat="1" ht="12.75"/>
    <row r="494" s="158" customFormat="1" ht="12.75"/>
    <row r="495" s="158" customFormat="1" ht="12.75"/>
    <row r="496" s="158" customFormat="1" ht="12.75"/>
    <row r="497" s="158" customFormat="1" ht="12.75"/>
    <row r="498" s="158" customFormat="1" ht="12.75"/>
    <row r="499" s="158" customFormat="1" ht="12.75"/>
    <row r="500" s="158" customFormat="1" ht="12.75"/>
    <row r="501" s="158" customFormat="1" ht="12.75"/>
    <row r="502" s="158" customFormat="1" ht="12.75"/>
    <row r="503" s="158" customFormat="1" ht="12.75"/>
    <row r="504" s="158" customFormat="1" ht="12.75"/>
    <row r="505" s="158" customFormat="1" ht="12.75"/>
    <row r="506" s="158" customFormat="1" ht="12.75"/>
    <row r="507" s="158" customFormat="1" ht="12.75"/>
    <row r="508" s="158" customFormat="1" ht="12.75"/>
    <row r="509" s="158" customFormat="1" ht="12.75"/>
    <row r="510" s="158" customFormat="1" ht="12.75"/>
    <row r="511" s="158" customFormat="1" ht="12.75"/>
    <row r="512" s="158" customFormat="1" ht="12.75"/>
    <row r="513" s="158" customFormat="1" ht="12.75"/>
    <row r="514" s="158" customFormat="1" ht="12.75"/>
    <row r="515" s="158" customFormat="1" ht="12.75"/>
    <row r="516" s="158" customFormat="1" ht="12.75"/>
    <row r="517" s="158" customFormat="1" ht="12.75"/>
    <row r="518" s="158" customFormat="1" ht="12.75"/>
    <row r="519" s="158" customFormat="1" ht="12.75"/>
    <row r="520" s="158" customFormat="1" ht="12.75"/>
    <row r="521" s="158" customFormat="1" ht="12.75"/>
    <row r="522" s="158" customFormat="1" ht="12.75"/>
    <row r="523" s="158" customFormat="1" ht="12.75"/>
    <row r="524" s="158" customFormat="1" ht="12.75"/>
    <row r="525" s="158" customFormat="1" ht="12.75"/>
    <row r="526" s="158" customFormat="1" ht="12.75"/>
    <row r="527" s="158" customFormat="1" ht="12.75"/>
    <row r="528" s="158" customFormat="1" ht="12.75"/>
    <row r="529" s="158" customFormat="1" ht="12.75"/>
    <row r="530" s="158" customFormat="1" ht="12.75"/>
    <row r="531" s="158" customFormat="1" ht="12.75"/>
    <row r="532" s="158" customFormat="1" ht="12.75"/>
    <row r="533" s="158" customFormat="1" ht="12.75"/>
    <row r="534" s="158" customFormat="1" ht="12.75"/>
    <row r="535" s="158" customFormat="1" ht="12.75"/>
    <row r="536" s="158" customFormat="1" ht="12.75"/>
    <row r="537" s="158" customFormat="1" ht="12.75"/>
    <row r="538" s="158" customFormat="1" ht="12.75"/>
    <row r="539" s="158" customFormat="1" ht="12.75"/>
    <row r="540" s="158" customFormat="1" ht="12.75"/>
    <row r="541" s="158" customFormat="1" ht="12.75"/>
    <row r="542" s="158" customFormat="1" ht="12.75"/>
    <row r="543" s="158" customFormat="1" ht="12.75"/>
    <row r="544" s="158" customFormat="1" ht="12.75"/>
    <row r="545" s="158" customFormat="1" ht="12.75"/>
    <row r="546" s="158" customFormat="1" ht="12.75"/>
    <row r="547" s="158" customFormat="1" ht="12.75"/>
    <row r="548" s="158" customFormat="1" ht="12.75"/>
    <row r="549" s="158" customFormat="1" ht="12.75"/>
    <row r="550" s="158" customFormat="1" ht="12.75"/>
    <row r="551" s="158" customFormat="1" ht="12.75"/>
    <row r="552" s="158" customFormat="1" ht="12.75"/>
    <row r="553" s="158" customFormat="1" ht="12.75"/>
    <row r="554" s="158" customFormat="1" ht="12.75"/>
    <row r="555" s="158" customFormat="1" ht="12.75"/>
    <row r="556" s="158" customFormat="1" ht="12.75"/>
    <row r="557" s="158" customFormat="1" ht="12.75"/>
    <row r="558" s="158" customFormat="1" ht="12.75"/>
    <row r="559" s="158" customFormat="1" ht="12.75"/>
    <row r="560" s="158" customFormat="1" ht="12.75"/>
    <row r="561" s="158" customFormat="1" ht="12.75"/>
    <row r="562" s="158" customFormat="1" ht="12.75"/>
    <row r="563" s="158" customFormat="1" ht="12.75"/>
    <row r="564" s="158" customFormat="1" ht="12.75"/>
    <row r="565" s="158" customFormat="1" ht="12.75"/>
    <row r="566" s="158" customFormat="1" ht="12.75"/>
    <row r="567" s="158" customFormat="1" ht="12.75"/>
    <row r="568" s="158" customFormat="1" ht="12.75"/>
    <row r="569" s="158" customFormat="1" ht="12.75"/>
    <row r="570" s="158" customFormat="1" ht="12.75"/>
    <row r="571" s="158" customFormat="1" ht="12.75"/>
    <row r="572" s="158" customFormat="1" ht="12.75"/>
    <row r="573" s="158" customFormat="1" ht="12.75"/>
    <row r="574" s="158" customFormat="1" ht="12.75"/>
    <row r="575" s="158" customFormat="1" ht="12.75"/>
    <row r="576" s="158" customFormat="1" ht="12.75"/>
    <row r="577" s="158" customFormat="1" ht="12.75"/>
    <row r="578" s="158" customFormat="1" ht="12.75"/>
    <row r="579" s="158" customFormat="1" ht="12.75"/>
    <row r="580" s="158" customFormat="1" ht="12.75"/>
    <row r="581" s="158" customFormat="1" ht="12.75"/>
    <row r="582" s="158" customFormat="1" ht="12.75"/>
    <row r="583" s="158" customFormat="1" ht="12.75"/>
    <row r="584" s="158" customFormat="1" ht="12.75"/>
    <row r="585" s="158" customFormat="1" ht="12.75"/>
    <row r="586" s="158" customFormat="1" ht="12.75"/>
    <row r="587" s="158" customFormat="1" ht="12.75"/>
    <row r="588" s="158" customFormat="1" ht="12.75"/>
    <row r="589" s="158" customFormat="1" ht="12.75"/>
    <row r="590" s="158" customFormat="1" ht="12.75"/>
    <row r="591" s="158" customFormat="1" ht="12.75"/>
    <row r="592" s="158" customFormat="1" ht="12.75"/>
    <row r="593" s="158" customFormat="1" ht="12.75"/>
    <row r="594" s="158" customFormat="1" ht="12.75"/>
    <row r="595" s="158" customFormat="1" ht="12.75"/>
    <row r="596" s="158" customFormat="1" ht="12.75"/>
    <row r="597" s="158" customFormat="1" ht="12.75"/>
    <row r="598" s="158" customFormat="1" ht="12.75"/>
    <row r="599" s="158" customFormat="1" ht="12.75"/>
    <row r="600" s="158" customFormat="1" ht="12.75"/>
    <row r="601" s="158" customFormat="1" ht="12.75"/>
    <row r="602" s="158" customFormat="1" ht="12.75"/>
    <row r="603" s="158" customFormat="1" ht="12.75"/>
    <row r="604" s="158" customFormat="1" ht="12.75"/>
    <row r="605" s="158" customFormat="1" ht="12.75"/>
    <row r="606" s="158" customFormat="1" ht="12.75"/>
    <row r="607" s="158" customFormat="1" ht="12.75"/>
    <row r="608" s="158" customFormat="1" ht="12.75"/>
    <row r="609" s="158" customFormat="1" ht="12.75"/>
    <row r="610" s="158" customFormat="1" ht="12.75"/>
    <row r="611" s="158" customFormat="1" ht="12.75"/>
    <row r="612" s="158" customFormat="1" ht="12.75"/>
    <row r="613" s="158" customFormat="1" ht="12.75"/>
    <row r="614" s="158" customFormat="1" ht="12.75"/>
    <row r="615" s="158" customFormat="1" ht="12.75"/>
    <row r="616" s="158" customFormat="1" ht="12.75"/>
    <row r="617" s="158" customFormat="1" ht="12.75"/>
    <row r="618" s="158" customFormat="1" ht="12.75"/>
    <row r="619" s="158" customFormat="1" ht="12.75"/>
    <row r="620" s="158" customFormat="1" ht="12.75"/>
    <row r="621" s="158" customFormat="1" ht="12.75"/>
    <row r="622" s="158" customFormat="1" ht="12.75"/>
    <row r="623" s="158" customFormat="1" ht="12.75"/>
    <row r="624" s="158" customFormat="1" ht="12.75"/>
    <row r="625" s="158" customFormat="1" ht="12.75"/>
    <row r="626" s="158" customFormat="1" ht="12.75"/>
    <row r="627" s="158" customFormat="1" ht="12.75"/>
    <row r="628" s="158" customFormat="1" ht="12.75"/>
    <row r="629" s="158" customFormat="1" ht="12.75"/>
    <row r="630" s="158" customFormat="1" ht="12.75"/>
    <row r="631" s="158" customFormat="1" ht="12.75"/>
    <row r="632" s="158" customFormat="1" ht="12.75"/>
    <row r="633" s="158" customFormat="1" ht="12.75"/>
    <row r="634" s="158" customFormat="1" ht="12.75"/>
    <row r="635" s="158" customFormat="1" ht="12.75"/>
    <row r="636" s="158" customFormat="1" ht="12.75"/>
    <row r="637" s="158" customFormat="1" ht="12.75"/>
    <row r="638" s="158" customFormat="1" ht="12.75"/>
    <row r="639" s="158" customFormat="1" ht="12.75"/>
    <row r="640" s="158" customFormat="1" ht="12.75"/>
    <row r="641" s="158" customFormat="1" ht="12.75"/>
    <row r="642" s="158" customFormat="1" ht="12.75"/>
    <row r="643" s="158" customFormat="1" ht="12.75"/>
    <row r="644" s="158" customFormat="1" ht="12.75"/>
    <row r="645" s="158" customFormat="1" ht="12.75"/>
    <row r="646" s="158" customFormat="1" ht="12.75"/>
    <row r="647" s="158" customFormat="1" ht="12.75"/>
    <row r="648" s="158" customFormat="1" ht="12.75"/>
    <row r="649" s="158" customFormat="1" ht="12.75"/>
    <row r="650" s="158" customFormat="1" ht="12.75"/>
    <row r="651" s="158" customFormat="1" ht="12.75"/>
    <row r="652" s="158" customFormat="1" ht="12.75"/>
    <row r="653" s="158" customFormat="1" ht="12.75"/>
    <row r="654" s="158" customFormat="1" ht="12.75"/>
    <row r="655" s="158" customFormat="1" ht="12.75"/>
    <row r="656" s="158" customFormat="1" ht="12.75"/>
    <row r="657" s="158" customFormat="1" ht="12.75"/>
    <row r="658" s="158" customFormat="1" ht="12.75"/>
    <row r="659" s="158" customFormat="1" ht="12.75"/>
    <row r="660" s="158" customFormat="1" ht="12.75"/>
    <row r="661" s="158" customFormat="1" ht="12.75"/>
    <row r="662" s="158" customFormat="1" ht="12.75"/>
    <row r="663" s="158" customFormat="1" ht="12.75"/>
    <row r="664" s="158" customFormat="1" ht="12.75"/>
    <row r="665" s="158" customFormat="1" ht="12.75"/>
    <row r="666" s="158" customFormat="1" ht="12.75"/>
    <row r="667" s="158" customFormat="1" ht="12.75"/>
    <row r="668" s="158" customFormat="1" ht="12.75"/>
    <row r="669" s="158" customFormat="1" ht="12.75"/>
    <row r="670" s="158" customFormat="1" ht="12.75"/>
    <row r="671" s="158" customFormat="1" ht="12.75"/>
    <row r="672" s="158" customFormat="1" ht="12.75"/>
    <row r="673" s="158" customFormat="1" ht="12.75"/>
    <row r="674" s="158" customFormat="1" ht="12.75"/>
    <row r="675" s="158" customFormat="1" ht="12.75"/>
    <row r="676" s="158" customFormat="1" ht="12.75"/>
    <row r="677" s="158" customFormat="1" ht="12.75"/>
    <row r="678" s="158" customFormat="1" ht="12.75"/>
    <row r="679" s="158" customFormat="1" ht="12.75"/>
    <row r="680" s="158" customFormat="1" ht="12.75"/>
    <row r="681" s="158" customFormat="1" ht="12.75"/>
    <row r="682" s="158" customFormat="1" ht="12.75"/>
    <row r="683" s="158" customFormat="1" ht="12.75"/>
    <row r="684" s="158" customFormat="1" ht="12.75"/>
    <row r="685" s="158" customFormat="1" ht="12.75"/>
    <row r="686" s="158" customFormat="1" ht="12.75"/>
    <row r="687" s="158" customFormat="1" ht="12.75"/>
    <row r="688" s="158" customFormat="1" ht="12.75"/>
    <row r="689" s="158" customFormat="1" ht="12.75"/>
    <row r="690" s="158" customFormat="1" ht="12.75"/>
    <row r="691" s="158" customFormat="1" ht="12.75"/>
    <row r="692" s="158" customFormat="1" ht="12.75"/>
    <row r="693" s="158" customFormat="1" ht="12.75"/>
    <row r="694" s="158" customFormat="1" ht="12.75"/>
    <row r="695" s="158" customFormat="1" ht="12.75"/>
    <row r="696" s="158" customFormat="1" ht="12.75"/>
    <row r="697" s="158" customFormat="1" ht="12.75"/>
    <row r="698" s="158" customFormat="1" ht="12.75"/>
    <row r="699" s="158" customFormat="1" ht="12.75"/>
    <row r="700" s="158" customFormat="1" ht="12.75"/>
    <row r="701" s="158" customFormat="1" ht="12.75"/>
    <row r="702" s="158" customFormat="1" ht="12.75"/>
    <row r="703" s="158" customFormat="1" ht="12.75"/>
    <row r="704" s="158" customFormat="1" ht="12.75"/>
    <row r="705" s="158" customFormat="1" ht="12.75"/>
    <row r="706" s="158" customFormat="1" ht="12.75"/>
    <row r="707" s="158" customFormat="1" ht="12.75"/>
    <row r="708" s="158" customFormat="1" ht="12.75"/>
    <row r="709" s="158" customFormat="1" ht="12.75"/>
    <row r="710" s="158" customFormat="1" ht="12.75"/>
    <row r="711" s="158" customFormat="1" ht="12.75"/>
    <row r="712" s="158" customFormat="1" ht="12.75"/>
    <row r="713" s="158" customFormat="1" ht="12.75"/>
    <row r="714" s="158" customFormat="1" ht="12.75"/>
    <row r="715" s="158" customFormat="1" ht="12.75"/>
    <row r="716" s="158" customFormat="1" ht="12.75"/>
    <row r="717" s="158" customFormat="1" ht="12.75"/>
    <row r="718" s="158" customFormat="1" ht="12.75"/>
    <row r="719" s="158" customFormat="1" ht="12.75"/>
    <row r="720" s="158" customFormat="1" ht="12.75"/>
    <row r="721" s="158" customFormat="1" ht="12.75"/>
    <row r="722" s="158" customFormat="1" ht="12.75"/>
    <row r="723" s="158" customFormat="1" ht="12.75"/>
    <row r="724" s="158" customFormat="1" ht="12.75"/>
    <row r="725" s="158" customFormat="1" ht="12.75"/>
    <row r="726" s="158" customFormat="1" ht="12.75"/>
    <row r="727" s="158" customFormat="1" ht="12.75"/>
    <row r="728" s="158" customFormat="1" ht="12.75"/>
    <row r="729" s="158" customFormat="1" ht="12.75"/>
    <row r="730" s="158" customFormat="1" ht="12.75"/>
    <row r="731" s="158" customFormat="1" ht="12.75"/>
    <row r="732" s="158" customFormat="1" ht="12.75"/>
    <row r="733" s="158" customFormat="1" ht="12.75"/>
    <row r="734" s="158" customFormat="1" ht="12.75"/>
    <row r="735" s="158" customFormat="1" ht="12.75"/>
    <row r="736" s="158" customFormat="1" ht="12.75"/>
    <row r="737" s="158" customFormat="1" ht="12.75"/>
    <row r="738" s="158" customFormat="1" ht="12.75"/>
    <row r="739" s="158" customFormat="1" ht="12.75"/>
    <row r="740" s="158" customFormat="1" ht="12.75"/>
    <row r="741" s="158" customFormat="1" ht="12.75"/>
    <row r="742" s="158" customFormat="1" ht="12.75"/>
    <row r="743" s="158" customFormat="1" ht="12.75"/>
    <row r="744" s="158" customFormat="1" ht="12.75"/>
    <row r="745" s="158" customFormat="1" ht="12.75"/>
    <row r="746" s="158" customFormat="1" ht="12.75"/>
    <row r="747" s="158" customFormat="1" ht="12.75"/>
    <row r="748" s="158" customFormat="1" ht="12.75"/>
    <row r="749" s="158" customFormat="1" ht="12.75"/>
    <row r="750" s="158" customFormat="1" ht="12.75"/>
    <row r="751" s="158" customFormat="1" ht="12.75"/>
    <row r="752" s="158" customFormat="1" ht="12.75"/>
    <row r="753" s="158" customFormat="1" ht="12.75"/>
    <row r="754" s="158" customFormat="1" ht="12.75"/>
    <row r="755" s="158" customFormat="1" ht="12.75"/>
    <row r="756" s="158" customFormat="1" ht="12.75"/>
    <row r="757" s="158" customFormat="1" ht="12.75"/>
    <row r="758" s="158" customFormat="1" ht="12.75"/>
    <row r="759" s="158" customFormat="1" ht="12.75"/>
    <row r="760" s="158" customFormat="1" ht="12.75"/>
    <row r="761" s="158" customFormat="1" ht="12.75"/>
    <row r="762" s="158" customFormat="1" ht="12.75"/>
    <row r="763" s="158" customFormat="1" ht="12.75"/>
    <row r="764" s="158" customFormat="1" ht="12.75"/>
    <row r="765" s="158" customFormat="1" ht="12.75"/>
    <row r="766" s="158" customFormat="1" ht="12.75"/>
    <row r="767" s="158" customFormat="1" ht="12.75"/>
    <row r="768" s="158" customFormat="1" ht="12.75"/>
    <row r="769" s="158" customFormat="1" ht="12.75"/>
    <row r="770" s="158" customFormat="1" ht="12.75"/>
    <row r="771" s="158" customFormat="1" ht="12.75"/>
    <row r="772" s="158" customFormat="1" ht="12.75"/>
    <row r="773" s="158" customFormat="1" ht="12.75"/>
    <row r="774" s="158" customFormat="1" ht="12.75"/>
    <row r="775" s="158" customFormat="1" ht="12.75"/>
    <row r="776" s="158" customFormat="1" ht="12.75"/>
    <row r="777" s="158" customFormat="1" ht="12.75"/>
    <row r="778" s="158" customFormat="1" ht="12.75"/>
    <row r="779" s="158" customFormat="1" ht="12.75"/>
    <row r="780" s="158" customFormat="1" ht="12.75"/>
    <row r="781" s="158" customFormat="1" ht="12.75"/>
    <row r="782" s="158" customFormat="1" ht="12.75"/>
    <row r="783" s="158" customFormat="1" ht="12.75"/>
    <row r="784" s="158" customFormat="1" ht="12.75"/>
    <row r="785" s="158" customFormat="1" ht="12.75"/>
    <row r="786" s="158" customFormat="1" ht="12.75"/>
    <row r="787" s="158" customFormat="1" ht="12.75"/>
    <row r="788" s="158" customFormat="1" ht="12.75"/>
    <row r="789" s="158" customFormat="1" ht="12.75"/>
    <row r="790" s="158" customFormat="1" ht="12.75"/>
    <row r="791" s="158" customFormat="1" ht="12.75"/>
    <row r="792" s="158" customFormat="1" ht="12.75"/>
    <row r="793" s="158" customFormat="1" ht="12.75"/>
    <row r="794" s="158" customFormat="1" ht="12.75"/>
    <row r="795" s="158" customFormat="1" ht="12.75"/>
    <row r="796" s="158" customFormat="1" ht="12.75"/>
    <row r="797" s="158" customFormat="1" ht="12.75"/>
    <row r="798" s="158" customFormat="1" ht="12.75"/>
    <row r="799" s="158" customFormat="1" ht="12.75"/>
    <row r="800" s="158" customFormat="1" ht="12.75"/>
    <row r="801" s="158" customFormat="1" ht="12.75"/>
    <row r="802" s="158" customFormat="1" ht="12.75"/>
    <row r="803" s="158" customFormat="1" ht="12.75"/>
    <row r="804" s="158" customFormat="1" ht="12.75"/>
    <row r="805" s="158" customFormat="1" ht="12.75"/>
    <row r="806" s="158" customFormat="1" ht="12.75"/>
    <row r="807" s="158" customFormat="1" ht="12.75"/>
    <row r="808" s="158" customFormat="1" ht="12.75"/>
    <row r="809" s="158" customFormat="1" ht="12.75"/>
    <row r="810" s="158" customFormat="1" ht="12.75"/>
    <row r="811" s="158" customFormat="1" ht="12.75"/>
    <row r="812" s="158" customFormat="1" ht="12.75"/>
    <row r="813" s="158" customFormat="1" ht="12.75"/>
    <row r="814" s="158" customFormat="1" ht="12.75"/>
    <row r="815" s="158" customFormat="1" ht="12.75"/>
    <row r="816" s="158" customFormat="1" ht="12.75"/>
    <row r="817" s="158" customFormat="1" ht="12.75"/>
    <row r="818" s="158" customFormat="1" ht="12.75"/>
    <row r="819" s="158" customFormat="1" ht="12.75"/>
    <row r="820" s="158" customFormat="1" ht="12.75"/>
    <row r="821" s="158" customFormat="1" ht="12.75"/>
    <row r="822" s="158" customFormat="1" ht="12.75"/>
    <row r="823" s="158" customFormat="1" ht="12.75"/>
    <row r="824" s="158" customFormat="1" ht="12.75"/>
    <row r="825" s="158" customFormat="1" ht="12.75"/>
    <row r="826" s="158" customFormat="1" ht="12.75"/>
    <row r="827" s="158" customFormat="1" ht="12.75"/>
    <row r="828" s="158" customFormat="1" ht="12.75"/>
    <row r="829" s="158" customFormat="1" ht="12.75"/>
    <row r="830" s="158" customFormat="1" ht="12.75"/>
    <row r="831" s="158" customFormat="1" ht="12.75"/>
    <row r="832" s="158" customFormat="1" ht="12.75"/>
    <row r="833" s="158" customFormat="1" ht="12.75"/>
    <row r="834" s="158" customFormat="1" ht="12.75"/>
    <row r="835" s="158" customFormat="1" ht="12.75"/>
    <row r="836" s="158" customFormat="1" ht="12.75"/>
    <row r="837" s="158" customFormat="1" ht="12.75"/>
    <row r="838" s="158" customFormat="1" ht="12.75"/>
    <row r="839" s="158" customFormat="1" ht="12.75"/>
    <row r="840" s="158" customFormat="1" ht="12.75"/>
    <row r="841" s="158" customFormat="1" ht="12.75"/>
    <row r="842" s="158" customFormat="1" ht="12.75"/>
    <row r="843" s="158" customFormat="1" ht="12.75"/>
    <row r="844" s="158" customFormat="1" ht="12.75"/>
    <row r="845" s="158" customFormat="1" ht="12.75"/>
    <row r="846" s="158" customFormat="1" ht="12.75"/>
    <row r="847" s="158" customFormat="1" ht="12.75"/>
    <row r="848" s="158" customFormat="1" ht="12.75"/>
    <row r="849" s="158" customFormat="1" ht="12.75"/>
    <row r="850" s="158" customFormat="1" ht="12.75"/>
    <row r="851" s="158" customFormat="1" ht="12.75"/>
    <row r="852" s="158" customFormat="1" ht="12.75"/>
    <row r="853" s="158" customFormat="1" ht="12.75"/>
    <row r="854" s="158" customFormat="1" ht="12.75"/>
    <row r="855" s="158" customFormat="1" ht="12.75"/>
    <row r="856" s="158" customFormat="1" ht="12.75"/>
    <row r="857" s="158" customFormat="1" ht="12.75"/>
    <row r="858" s="158" customFormat="1" ht="12.75"/>
    <row r="859" s="158" customFormat="1" ht="12.75"/>
    <row r="860" s="158" customFormat="1" ht="12.75"/>
    <row r="861" s="158" customFormat="1" ht="12.75"/>
    <row r="862" s="158" customFormat="1" ht="12.75"/>
    <row r="863" s="158" customFormat="1" ht="12.75"/>
    <row r="864" s="158" customFormat="1" ht="12.75"/>
    <row r="865" s="158" customFormat="1" ht="12.75"/>
    <row r="866" s="158" customFormat="1" ht="12.75"/>
    <row r="867" s="158" customFormat="1" ht="12.75"/>
    <row r="868" s="158" customFormat="1" ht="12.75"/>
    <row r="869" s="158" customFormat="1" ht="12.75"/>
    <row r="870" s="158" customFormat="1" ht="12.75"/>
    <row r="871" s="158" customFormat="1" ht="12.75"/>
    <row r="872" s="158" customFormat="1" ht="12.75"/>
    <row r="873" s="158" customFormat="1" ht="12.75"/>
    <row r="874" s="158" customFormat="1" ht="12.75"/>
    <row r="875" s="158" customFormat="1" ht="12.75"/>
    <row r="876" s="158" customFormat="1" ht="12.75"/>
    <row r="877" s="158" customFormat="1" ht="12.75"/>
    <row r="878" s="158" customFormat="1" ht="12.75"/>
    <row r="879" s="158" customFormat="1" ht="12.75"/>
    <row r="880" s="158" customFormat="1" ht="12.75"/>
    <row r="881" s="158" customFormat="1" ht="12.75"/>
    <row r="882" s="158" customFormat="1" ht="12.75"/>
    <row r="883" s="158" customFormat="1" ht="12.75"/>
    <row r="884" s="158" customFormat="1" ht="12.75"/>
    <row r="885" s="158" customFormat="1" ht="12.75"/>
    <row r="886" s="158" customFormat="1" ht="12.75"/>
    <row r="887" s="158" customFormat="1" ht="12.75"/>
    <row r="888" s="158" customFormat="1" ht="12.75"/>
    <row r="889" s="158" customFormat="1" ht="12.75"/>
    <row r="890" s="158" customFormat="1" ht="12.75"/>
    <row r="891" s="158" customFormat="1" ht="12.75"/>
    <row r="892" s="158" customFormat="1" ht="12.75"/>
    <row r="893" s="158" customFormat="1" ht="12.75"/>
    <row r="894" s="158" customFormat="1" ht="12.75"/>
    <row r="895" s="158" customFormat="1" ht="12.75"/>
    <row r="896" s="158" customFormat="1" ht="12.75"/>
    <row r="897" s="158" customFormat="1" ht="12.75"/>
    <row r="898" s="158" customFormat="1" ht="12.75"/>
    <row r="899" s="158" customFormat="1" ht="12.75"/>
    <row r="900" s="158" customFormat="1" ht="12.75"/>
    <row r="901" s="158" customFormat="1" ht="12.75"/>
    <row r="902" s="158" customFormat="1" ht="12.75"/>
    <row r="903" s="158" customFormat="1" ht="12.75"/>
    <row r="904" s="158" customFormat="1" ht="12.75"/>
    <row r="905" s="158" customFormat="1" ht="12.75"/>
    <row r="906" s="158" customFormat="1" ht="12.75"/>
    <row r="907" s="158" customFormat="1" ht="12.75"/>
    <row r="908" s="158" customFormat="1" ht="12.75"/>
    <row r="909" s="158" customFormat="1" ht="12.75"/>
    <row r="910" s="158" customFormat="1" ht="12.75"/>
    <row r="911" s="158" customFormat="1" ht="12.75"/>
    <row r="912" s="158" customFormat="1" ht="12.75"/>
    <row r="913" s="158" customFormat="1" ht="12.75"/>
    <row r="914" s="158" customFormat="1" ht="12.75"/>
    <row r="915" s="158" customFormat="1" ht="12.75"/>
    <row r="916" s="158" customFormat="1" ht="12.75"/>
    <row r="917" s="158" customFormat="1" ht="12.75"/>
    <row r="918" s="158" customFormat="1" ht="12.75"/>
    <row r="919" s="158" customFormat="1" ht="12.75"/>
    <row r="920" s="158" customFormat="1" ht="12.75"/>
    <row r="921" s="158" customFormat="1" ht="12.75"/>
    <row r="922" s="158" customFormat="1" ht="12.75"/>
    <row r="923" s="158" customFormat="1" ht="12.75"/>
    <row r="924" s="158" customFormat="1" ht="12.75"/>
    <row r="925" s="158" customFormat="1" ht="12.75"/>
    <row r="926" s="158" customFormat="1" ht="12.75"/>
    <row r="927" s="158" customFormat="1" ht="12.75"/>
    <row r="928" s="158" customFormat="1" ht="12.75"/>
    <row r="929" s="158" customFormat="1" ht="12.75"/>
    <row r="930" s="158" customFormat="1" ht="12.75"/>
    <row r="931" s="158" customFormat="1" ht="12.75"/>
    <row r="932" s="158" customFormat="1" ht="12.75"/>
    <row r="933" s="158" customFormat="1" ht="12.75"/>
    <row r="934" s="158" customFormat="1" ht="12.75"/>
    <row r="935" s="158" customFormat="1" ht="12.75"/>
    <row r="936" s="158" customFormat="1" ht="12.75"/>
    <row r="937" s="158" customFormat="1" ht="12.75"/>
    <row r="938" s="158" customFormat="1" ht="12.75"/>
    <row r="939" s="158" customFormat="1" ht="12.75"/>
    <row r="940" s="158" customFormat="1" ht="12.75"/>
    <row r="941" s="158" customFormat="1" ht="12.75"/>
    <row r="942" s="158" customFormat="1" ht="12.75"/>
    <row r="943" s="158" customFormat="1" ht="12.75"/>
    <row r="944" s="158" customFormat="1" ht="12.75"/>
    <row r="945" s="158" customFormat="1" ht="12.75"/>
    <row r="946" s="158" customFormat="1" ht="12.75"/>
    <row r="947" s="158" customFormat="1" ht="12.75"/>
    <row r="948" s="158" customFormat="1" ht="12.75"/>
    <row r="949" s="158" customFormat="1" ht="12.75"/>
    <row r="950" s="158" customFormat="1" ht="12.75"/>
    <row r="951" s="158" customFormat="1" ht="12.75"/>
    <row r="952" s="158" customFormat="1" ht="12.75"/>
    <row r="953" s="158" customFormat="1" ht="12.75"/>
    <row r="954" s="158" customFormat="1" ht="12.75"/>
    <row r="955" s="158" customFormat="1" ht="12.75"/>
    <row r="956" s="158" customFormat="1" ht="12.75"/>
    <row r="957" s="158" customFormat="1" ht="12.75"/>
    <row r="958" s="158" customFormat="1" ht="12.75"/>
    <row r="959" s="158" customFormat="1" ht="12.75"/>
    <row r="960" s="158" customFormat="1" ht="12.75"/>
    <row r="961" s="158" customFormat="1" ht="12.75"/>
    <row r="962" s="158" customFormat="1" ht="12.75"/>
    <row r="963" s="158" customFormat="1" ht="12.75"/>
    <row r="964" s="158" customFormat="1" ht="12.75"/>
    <row r="965" s="158" customFormat="1" ht="12.75"/>
    <row r="966" s="158" customFormat="1" ht="12.75"/>
    <row r="967" s="158" customFormat="1" ht="12.75"/>
    <row r="968" s="158" customFormat="1" ht="12.75"/>
    <row r="969" s="158" customFormat="1" ht="12.75"/>
    <row r="970" s="158" customFormat="1" ht="12.75"/>
    <row r="971" s="158" customFormat="1" ht="12.75"/>
    <row r="972" s="158" customFormat="1" ht="12.75"/>
    <row r="973" s="158" customFormat="1" ht="12.75"/>
    <row r="974" s="158" customFormat="1" ht="12.75"/>
    <row r="975" s="158" customFormat="1" ht="12.75"/>
    <row r="976" s="158" customFormat="1" ht="12.75"/>
    <row r="977" s="158" customFormat="1" ht="12.75"/>
    <row r="978" s="158" customFormat="1" ht="12.75"/>
    <row r="979" s="158" customFormat="1" ht="12.75"/>
    <row r="980" s="158" customFormat="1" ht="12.75"/>
    <row r="981" s="158" customFormat="1" ht="12.75"/>
    <row r="982" s="158" customFormat="1" ht="12.75"/>
    <row r="983" s="158" customFormat="1" ht="12.75"/>
    <row r="984" s="158" customFormat="1" ht="12.75"/>
    <row r="985" s="158" customFormat="1" ht="12.75"/>
    <row r="986" s="158" customFormat="1" ht="12.75"/>
    <row r="987" s="158" customFormat="1" ht="12.75"/>
    <row r="988" s="158" customFormat="1" ht="12.75"/>
    <row r="989" s="158" customFormat="1" ht="12.75"/>
    <row r="990" s="158" customFormat="1" ht="12.75"/>
    <row r="991" s="158" customFormat="1" ht="12.75"/>
    <row r="992" s="158" customFormat="1" ht="12.75"/>
    <row r="993" s="158" customFormat="1" ht="12.75"/>
    <row r="994" s="158" customFormat="1" ht="12.75"/>
    <row r="995" s="158" customFormat="1" ht="12.75"/>
    <row r="996" s="158" customFormat="1" ht="12.75"/>
    <row r="997" s="158" customFormat="1" ht="12.75"/>
    <row r="998" s="158" customFormat="1" ht="12.75"/>
    <row r="999" s="158" customFormat="1" ht="12.75"/>
    <row r="1000" s="158" customFormat="1" ht="12.75"/>
    <row r="1001" s="158" customFormat="1" ht="12.75"/>
    <row r="1002" s="158" customFormat="1" ht="12.75"/>
    <row r="1003" s="158" customFormat="1" ht="12.75"/>
    <row r="1004" s="158" customFormat="1" ht="12.75"/>
    <row r="1005" s="158" customFormat="1" ht="12.75"/>
    <row r="1006" s="158" customFormat="1" ht="12.75"/>
    <row r="1007" s="158" customFormat="1" ht="12.75"/>
    <row r="1008" s="158" customFormat="1" ht="12.75"/>
    <row r="1009" s="158" customFormat="1" ht="12.75"/>
    <row r="1010" s="158" customFormat="1" ht="12.75"/>
    <row r="1011" s="158" customFormat="1" ht="12.75"/>
    <row r="1012" s="158" customFormat="1" ht="12.75"/>
    <row r="1013" s="158" customFormat="1" ht="12.75"/>
    <row r="1014" s="158" customFormat="1" ht="12.75"/>
    <row r="1015" s="158" customFormat="1" ht="12.75"/>
    <row r="1016" s="158" customFormat="1" ht="12.75"/>
    <row r="1017" s="158" customFormat="1" ht="12.75"/>
    <row r="1018" s="158" customFormat="1" ht="12.75"/>
    <row r="1019" s="158" customFormat="1" ht="12.75"/>
    <row r="1020" s="158" customFormat="1" ht="12.75"/>
    <row r="1021" s="158" customFormat="1" ht="12.75"/>
    <row r="1022" s="158" customFormat="1" ht="12.75"/>
    <row r="1023" s="158" customFormat="1" ht="12.75"/>
    <row r="1024" s="158" customFormat="1" ht="12.75"/>
    <row r="1025" s="158" customFormat="1" ht="12.75"/>
    <row r="1026" s="158" customFormat="1" ht="12.75"/>
    <row r="1027" s="158" customFormat="1" ht="12.75"/>
    <row r="1028" s="158" customFormat="1" ht="12.75"/>
    <row r="1029" s="158" customFormat="1" ht="12.75"/>
    <row r="1030" s="158" customFormat="1" ht="12.75"/>
    <row r="1031" s="158" customFormat="1" ht="12.75"/>
    <row r="1032" s="158" customFormat="1" ht="12.75"/>
    <row r="1033" s="158" customFormat="1" ht="12.75"/>
    <row r="1034" s="158" customFormat="1" ht="12.75"/>
    <row r="1035" s="158" customFormat="1" ht="12.75"/>
    <row r="1036" s="158" customFormat="1" ht="12.75"/>
    <row r="1037" s="158" customFormat="1" ht="12.75"/>
    <row r="1038" s="158" customFormat="1" ht="12.75"/>
    <row r="1039" s="158" customFormat="1" ht="12.75"/>
    <row r="1040" s="158" customFormat="1" ht="12.75"/>
    <row r="1041" s="158" customFormat="1" ht="12.75"/>
    <row r="1042" s="158" customFormat="1" ht="12.75"/>
    <row r="1043" s="158" customFormat="1" ht="12.75"/>
    <row r="1044" s="158" customFormat="1" ht="12.75"/>
    <row r="1045" s="158" customFormat="1" ht="12.75"/>
    <row r="1046" s="158" customFormat="1" ht="12.75"/>
    <row r="1047" s="158" customFormat="1" ht="12.75"/>
    <row r="1048" s="158" customFormat="1" ht="12.75"/>
    <row r="1049" s="158" customFormat="1" ht="12.75"/>
    <row r="1050" s="158" customFormat="1" ht="12.75"/>
    <row r="1051" s="158" customFormat="1" ht="12.75"/>
    <row r="1052" s="158" customFormat="1" ht="12.75"/>
    <row r="1053" s="158" customFormat="1" ht="12.75"/>
    <row r="1054" s="158" customFormat="1" ht="12.75"/>
    <row r="1055" s="158" customFormat="1" ht="12.75"/>
    <row r="1056" s="158" customFormat="1" ht="12.75"/>
    <row r="1057" s="158" customFormat="1" ht="12.75"/>
    <row r="1058" s="158" customFormat="1" ht="12.75"/>
    <row r="1059" s="158" customFormat="1" ht="12.75"/>
    <row r="1060" s="158" customFormat="1" ht="12.75"/>
    <row r="1061" s="158" customFormat="1" ht="12.75"/>
    <row r="1062" s="158" customFormat="1" ht="12.75"/>
    <row r="1063" s="158" customFormat="1" ht="12.75"/>
    <row r="1064" s="158" customFormat="1" ht="12.75"/>
    <row r="1065" s="158" customFormat="1" ht="12.75"/>
    <row r="1066" s="158" customFormat="1" ht="12.75"/>
    <row r="1067" s="158" customFormat="1" ht="12.75"/>
    <row r="1068" s="158" customFormat="1" ht="12.75"/>
    <row r="1069" s="158" customFormat="1" ht="12.75"/>
    <row r="1070" s="158" customFormat="1" ht="12.75"/>
    <row r="1071" s="158" customFormat="1" ht="12.75"/>
    <row r="1072" s="158" customFormat="1" ht="12.75"/>
    <row r="1073" s="158" customFormat="1" ht="12.75"/>
    <row r="1074" s="158" customFormat="1" ht="12.75"/>
    <row r="1075" s="158" customFormat="1" ht="12.75"/>
    <row r="1076" s="158" customFormat="1" ht="12.75"/>
    <row r="1077" s="158" customFormat="1" ht="12.75"/>
    <row r="1078" s="158" customFormat="1" ht="12.75"/>
    <row r="1079" s="158" customFormat="1" ht="12.75"/>
    <row r="1080" s="158" customFormat="1" ht="12.75"/>
    <row r="1081" s="158" customFormat="1" ht="12.75"/>
    <row r="1082" s="158" customFormat="1" ht="12.75"/>
    <row r="1083" s="158" customFormat="1" ht="12.75"/>
    <row r="1084" s="158" customFormat="1" ht="12.75"/>
    <row r="1085" s="158" customFormat="1" ht="12.75"/>
    <row r="1086" s="158" customFormat="1" ht="12.75"/>
    <row r="1087" s="158" customFormat="1" ht="12.75"/>
    <row r="1088" s="158" customFormat="1" ht="12.75"/>
    <row r="1089" s="158" customFormat="1" ht="12.75"/>
    <row r="1090" s="158" customFormat="1" ht="12.75"/>
    <row r="1091" s="158" customFormat="1" ht="12.75"/>
    <row r="1092" s="158" customFormat="1" ht="12.75"/>
    <row r="1093" s="158" customFormat="1" ht="12.75"/>
    <row r="1094" s="158" customFormat="1" ht="12.75"/>
    <row r="1095" s="158" customFormat="1" ht="12.75"/>
    <row r="1096" s="158" customFormat="1" ht="12.75"/>
    <row r="1097" s="158" customFormat="1" ht="12.75"/>
    <row r="1098" s="158" customFormat="1" ht="12.75"/>
    <row r="1099" s="158" customFormat="1" ht="12.75"/>
    <row r="1100" s="158" customFormat="1" ht="12.75"/>
    <row r="1101" s="158" customFormat="1" ht="12.75"/>
    <row r="1102" s="158" customFormat="1" ht="12.75"/>
    <row r="1103" s="158" customFormat="1" ht="12.75"/>
    <row r="1104" s="158" customFormat="1" ht="12.75"/>
    <row r="1105" s="158" customFormat="1" ht="12.75"/>
    <row r="1106" s="158" customFormat="1" ht="12.75"/>
    <row r="1107" s="158" customFormat="1" ht="12.75"/>
    <row r="1108" s="158" customFormat="1" ht="12.75"/>
    <row r="1109" s="158" customFormat="1" ht="12.75"/>
    <row r="1110" s="158" customFormat="1" ht="12.75"/>
    <row r="1111" s="158" customFormat="1" ht="12.75"/>
    <row r="1112" s="158" customFormat="1" ht="12.75"/>
    <row r="1113" s="158" customFormat="1" ht="12.75"/>
    <row r="1114" s="158" customFormat="1" ht="12.75"/>
    <row r="1115" s="158" customFormat="1" ht="12.75"/>
    <row r="1116" s="158" customFormat="1" ht="12.75"/>
    <row r="1117" s="158" customFormat="1" ht="12.75"/>
    <row r="1118" s="158" customFormat="1" ht="12.75"/>
    <row r="1119" s="158" customFormat="1" ht="12.75"/>
    <row r="1120" s="158" customFormat="1" ht="12.75"/>
    <row r="1121" s="158" customFormat="1" ht="12.75"/>
    <row r="1122" s="158" customFormat="1" ht="12.75"/>
    <row r="1123" s="158" customFormat="1" ht="12.75"/>
    <row r="1124" s="158" customFormat="1" ht="12.75"/>
    <row r="1125" s="158" customFormat="1" ht="12.75"/>
    <row r="1126" s="158" customFormat="1" ht="12.75"/>
    <row r="1127" s="158" customFormat="1" ht="12.75"/>
    <row r="1128" s="158" customFormat="1" ht="12.75"/>
    <row r="1129" s="158" customFormat="1" ht="12.75"/>
    <row r="1130" s="158" customFormat="1" ht="12.75"/>
    <row r="1131" s="158" customFormat="1" ht="12.75"/>
    <row r="1132" s="158" customFormat="1" ht="12.75"/>
    <row r="1133" s="158" customFormat="1" ht="12.75"/>
    <row r="1134" s="158" customFormat="1" ht="12.75"/>
    <row r="1135" s="158" customFormat="1" ht="12.75"/>
    <row r="1136" s="158" customFormat="1" ht="12.75"/>
    <row r="1137" s="158" customFormat="1" ht="12.75"/>
    <row r="1138" s="158" customFormat="1" ht="12.75"/>
    <row r="1139" s="158" customFormat="1" ht="12.75"/>
    <row r="1140" s="158" customFormat="1" ht="12.75"/>
    <row r="1141" s="158" customFormat="1" ht="12.75"/>
    <row r="1142" s="158" customFormat="1" ht="12.75"/>
    <row r="1143" s="158" customFormat="1" ht="12.75"/>
    <row r="1144" s="158" customFormat="1" ht="12.75"/>
    <row r="1145" s="158" customFormat="1" ht="12.75"/>
    <row r="1146" s="158" customFormat="1" ht="12.75"/>
    <row r="1147" s="158" customFormat="1" ht="12.75"/>
    <row r="1148" s="158" customFormat="1" ht="12.75"/>
    <row r="1149" spans="1:8" s="158" customFormat="1" ht="12.75">
      <c r="A1149" s="130"/>
      <c r="B1149" s="130"/>
      <c r="C1149" s="130"/>
      <c r="D1149" s="130"/>
      <c r="E1149" s="130"/>
      <c r="F1149" s="130"/>
      <c r="G1149" s="130"/>
      <c r="H1149" s="130"/>
    </row>
  </sheetData>
  <mergeCells count="111">
    <mergeCell ref="I95:I96"/>
    <mergeCell ref="J95:J96"/>
    <mergeCell ref="K95:K96"/>
    <mergeCell ref="L153:L154"/>
    <mergeCell ref="J123:J124"/>
    <mergeCell ref="L134:L135"/>
    <mergeCell ref="K134:K135"/>
    <mergeCell ref="I134:I135"/>
    <mergeCell ref="J134:J135"/>
    <mergeCell ref="K123:K124"/>
    <mergeCell ref="H153:H154"/>
    <mergeCell ref="I153:I154"/>
    <mergeCell ref="J153:J154"/>
    <mergeCell ref="K153:K154"/>
    <mergeCell ref="K113:K114"/>
    <mergeCell ref="I113:I114"/>
    <mergeCell ref="J113:J114"/>
    <mergeCell ref="I123:I124"/>
    <mergeCell ref="H2:H3"/>
    <mergeCell ref="B134:C134"/>
    <mergeCell ref="D134:E134"/>
    <mergeCell ref="H113:H114"/>
    <mergeCell ref="F113:F114"/>
    <mergeCell ref="G113:G114"/>
    <mergeCell ref="F123:F124"/>
    <mergeCell ref="G123:G124"/>
    <mergeCell ref="D123:E123"/>
    <mergeCell ref="B133:L133"/>
    <mergeCell ref="F134:F135"/>
    <mergeCell ref="H134:H135"/>
    <mergeCell ref="F59:F60"/>
    <mergeCell ref="G95:G96"/>
    <mergeCell ref="H80:H81"/>
    <mergeCell ref="H95:H96"/>
    <mergeCell ref="G59:G60"/>
    <mergeCell ref="G134:G135"/>
    <mergeCell ref="H123:H124"/>
    <mergeCell ref="B94:L94"/>
    <mergeCell ref="B2:C2"/>
    <mergeCell ref="D2:E2"/>
    <mergeCell ref="F2:F3"/>
    <mergeCell ref="G2:G3"/>
    <mergeCell ref="B49:C49"/>
    <mergeCell ref="D49:E49"/>
    <mergeCell ref="A2:A3"/>
    <mergeCell ref="A36:A37"/>
    <mergeCell ref="B36:C36"/>
    <mergeCell ref="D36:E36"/>
    <mergeCell ref="A34:L34"/>
    <mergeCell ref="L36:L37"/>
    <mergeCell ref="K2:K3"/>
    <mergeCell ref="L2:L3"/>
    <mergeCell ref="I36:I37"/>
    <mergeCell ref="J36:J37"/>
    <mergeCell ref="K36:K37"/>
    <mergeCell ref="I49:I50"/>
    <mergeCell ref="J49:J50"/>
    <mergeCell ref="K49:K50"/>
    <mergeCell ref="A113:A114"/>
    <mergeCell ref="B113:C113"/>
    <mergeCell ref="D113:E113"/>
    <mergeCell ref="A59:A60"/>
    <mergeCell ref="B59:C59"/>
    <mergeCell ref="D59:E59"/>
    <mergeCell ref="A80:A81"/>
    <mergeCell ref="B79:L79"/>
    <mergeCell ref="B80:C80"/>
    <mergeCell ref="D80:E80"/>
    <mergeCell ref="G153:G154"/>
    <mergeCell ref="A153:A154"/>
    <mergeCell ref="B153:C153"/>
    <mergeCell ref="D153:E153"/>
    <mergeCell ref="F153:F154"/>
    <mergeCell ref="A134:A135"/>
    <mergeCell ref="F36:F37"/>
    <mergeCell ref="F80:F81"/>
    <mergeCell ref="A123:A124"/>
    <mergeCell ref="B123:C123"/>
    <mergeCell ref="A95:A96"/>
    <mergeCell ref="B95:C95"/>
    <mergeCell ref="D95:E95"/>
    <mergeCell ref="F95:F96"/>
    <mergeCell ref="A49:A50"/>
    <mergeCell ref="H59:H60"/>
    <mergeCell ref="I59:I60"/>
    <mergeCell ref="J59:J60"/>
    <mergeCell ref="K59:K60"/>
    <mergeCell ref="J80:J81"/>
    <mergeCell ref="K80:K81"/>
    <mergeCell ref="L80:L81"/>
    <mergeCell ref="L59:L60"/>
    <mergeCell ref="G80:G81"/>
    <mergeCell ref="H49:H50"/>
    <mergeCell ref="I80:I81"/>
    <mergeCell ref="H36:H37"/>
    <mergeCell ref="G36:G37"/>
    <mergeCell ref="B48:L48"/>
    <mergeCell ref="F49:F50"/>
    <mergeCell ref="G49:G50"/>
    <mergeCell ref="L49:L50"/>
    <mergeCell ref="B58:L58"/>
    <mergeCell ref="B1:L1"/>
    <mergeCell ref="B152:L152"/>
    <mergeCell ref="L95:L96"/>
    <mergeCell ref="L113:L114"/>
    <mergeCell ref="B112:L112"/>
    <mergeCell ref="L123:L124"/>
    <mergeCell ref="B122:L122"/>
    <mergeCell ref="B35:L35"/>
    <mergeCell ref="I2:I3"/>
    <mergeCell ref="J2:J3"/>
  </mergeCells>
  <printOptions/>
  <pageMargins left="0" right="0" top="0.1968503937007874" bottom="0.31496062992125984" header="0.5118110236220472" footer="0.1968503937007874"/>
  <pageSetup horizontalDpi="600" verticalDpi="600" orientation="landscape" paperSize="9" r:id="rId2"/>
  <headerFooter alignWithMargins="0">
    <oddFooter>&amp;C&amp;7&amp;P</oddFooter>
  </headerFooter>
  <rowBreaks count="6" manualBreakCount="6">
    <brk id="34" max="255" man="1"/>
    <brk id="57" max="255" man="1"/>
    <brk id="78" max="255" man="1"/>
    <brk id="93" max="255" man="1"/>
    <brk id="111" max="255" man="1"/>
    <brk id="132" max="255" man="1"/>
  </rowBreaks>
  <drawing r:id="rId1"/>
</worksheet>
</file>

<file path=xl/worksheets/sheet5.xml><?xml version="1.0" encoding="utf-8"?>
<worksheet xmlns="http://schemas.openxmlformats.org/spreadsheetml/2006/main" xmlns:r="http://schemas.openxmlformats.org/officeDocument/2006/relationships">
  <dimension ref="A1:H151"/>
  <sheetViews>
    <sheetView workbookViewId="0" topLeftCell="A1">
      <selection activeCell="A1" sqref="A1:H151"/>
    </sheetView>
  </sheetViews>
  <sheetFormatPr defaultColWidth="9.140625" defaultRowHeight="12.75"/>
  <cols>
    <col min="1" max="1" width="29.28125" style="0" customWidth="1"/>
    <col min="2" max="2" width="8.57421875" style="0" customWidth="1"/>
    <col min="3" max="4" width="8.7109375" style="0" customWidth="1"/>
    <col min="5" max="5" width="9.00390625" style="0" customWidth="1"/>
    <col min="6" max="6" width="11.140625" style="0" customWidth="1"/>
    <col min="7" max="7" width="9.57421875" style="0" customWidth="1"/>
    <col min="8" max="8" width="11.57421875" style="0" bestFit="1" customWidth="1"/>
  </cols>
  <sheetData>
    <row r="1" spans="1:8" s="130" customFormat="1" ht="48.75" customHeight="1">
      <c r="A1" s="1" t="s">
        <v>353</v>
      </c>
      <c r="B1" s="434" t="s">
        <v>460</v>
      </c>
      <c r="C1" s="435"/>
      <c r="D1" s="435"/>
      <c r="E1" s="435"/>
      <c r="F1" s="435"/>
      <c r="G1" s="435"/>
      <c r="H1" s="436"/>
    </row>
    <row r="2" spans="1:8" s="112" customFormat="1" ht="35.25" customHeight="1">
      <c r="A2" s="467" t="s">
        <v>84</v>
      </c>
      <c r="B2" s="469" t="s">
        <v>81</v>
      </c>
      <c r="C2" s="469"/>
      <c r="D2" s="469" t="s">
        <v>82</v>
      </c>
      <c r="E2" s="469"/>
      <c r="F2" s="470" t="s">
        <v>83</v>
      </c>
      <c r="G2" s="446" t="s">
        <v>181</v>
      </c>
      <c r="H2" s="446" t="s">
        <v>316</v>
      </c>
    </row>
    <row r="3" spans="1:8" s="112" customFormat="1" ht="56.25" customHeight="1">
      <c r="A3" s="468"/>
      <c r="B3" s="190" t="s">
        <v>85</v>
      </c>
      <c r="C3" s="147" t="s">
        <v>182</v>
      </c>
      <c r="D3" s="190" t="s">
        <v>85</v>
      </c>
      <c r="E3" s="147" t="s">
        <v>182</v>
      </c>
      <c r="F3" s="471"/>
      <c r="G3" s="447"/>
      <c r="H3" s="447"/>
    </row>
    <row r="4" spans="1:8" ht="12.75">
      <c r="A4" s="121" t="s">
        <v>86</v>
      </c>
      <c r="B4" s="210">
        <f>B51</f>
        <v>22</v>
      </c>
      <c r="C4" s="149">
        <f aca="true" t="shared" si="0" ref="C4:H4">C51</f>
        <v>59.45945945945946</v>
      </c>
      <c r="D4" s="148">
        <f t="shared" si="0"/>
        <v>15</v>
      </c>
      <c r="E4" s="149">
        <f t="shared" si="0"/>
        <v>40.54054054054054</v>
      </c>
      <c r="F4" s="150">
        <f t="shared" si="0"/>
        <v>37</v>
      </c>
      <c r="G4" s="148">
        <f t="shared" si="0"/>
        <v>0</v>
      </c>
      <c r="H4" s="189">
        <f t="shared" si="0"/>
        <v>0</v>
      </c>
    </row>
    <row r="5" spans="1:8" ht="12.75">
      <c r="A5" s="121" t="s">
        <v>88</v>
      </c>
      <c r="B5" s="210">
        <f>B60</f>
        <v>23</v>
      </c>
      <c r="C5" s="149">
        <f aca="true" t="shared" si="1" ref="C5:H5">C60</f>
        <v>51.11111111111111</v>
      </c>
      <c r="D5" s="148">
        <f t="shared" si="1"/>
        <v>22</v>
      </c>
      <c r="E5" s="149">
        <f t="shared" si="1"/>
        <v>48.888888888888886</v>
      </c>
      <c r="F5" s="150">
        <f t="shared" si="1"/>
        <v>45</v>
      </c>
      <c r="G5" s="148">
        <f t="shared" si="1"/>
        <v>33</v>
      </c>
      <c r="H5" s="189">
        <f t="shared" si="1"/>
        <v>73.33333333333333</v>
      </c>
    </row>
    <row r="6" spans="1:8" ht="12.75">
      <c r="A6" s="121" t="s">
        <v>115</v>
      </c>
      <c r="B6" s="210">
        <f>B73</f>
        <v>152</v>
      </c>
      <c r="C6" s="149">
        <f aca="true" t="shared" si="2" ref="C6:H6">C73</f>
        <v>53.333333333333336</v>
      </c>
      <c r="D6" s="148">
        <f t="shared" si="2"/>
        <v>133</v>
      </c>
      <c r="E6" s="149">
        <f t="shared" si="2"/>
        <v>46.666666666666664</v>
      </c>
      <c r="F6" s="150">
        <f t="shared" si="2"/>
        <v>285</v>
      </c>
      <c r="G6" s="148">
        <f t="shared" si="2"/>
        <v>84</v>
      </c>
      <c r="H6" s="189">
        <f t="shared" si="2"/>
        <v>29.47368421052631</v>
      </c>
    </row>
    <row r="7" spans="1:8" ht="12.75">
      <c r="A7" s="121" t="s">
        <v>92</v>
      </c>
      <c r="B7" s="210">
        <f>B89</f>
        <v>132</v>
      </c>
      <c r="C7" s="149">
        <f aca="true" t="shared" si="3" ref="C7:H7">C89</f>
        <v>48.35164835164835</v>
      </c>
      <c r="D7" s="148">
        <f t="shared" si="3"/>
        <v>141</v>
      </c>
      <c r="E7" s="149">
        <f t="shared" si="3"/>
        <v>51.64835164835166</v>
      </c>
      <c r="F7" s="150">
        <f t="shared" si="3"/>
        <v>273</v>
      </c>
      <c r="G7" s="148">
        <f t="shared" si="3"/>
        <v>77</v>
      </c>
      <c r="H7" s="189">
        <f t="shared" si="3"/>
        <v>28.205128205128204</v>
      </c>
    </row>
    <row r="8" spans="1:8" ht="12.75">
      <c r="A8" s="121" t="s">
        <v>94</v>
      </c>
      <c r="B8" s="210">
        <f aca="true" t="shared" si="4" ref="B8:H8">B105</f>
        <v>132</v>
      </c>
      <c r="C8" s="149">
        <f t="shared" si="4"/>
        <v>50.965250965250966</v>
      </c>
      <c r="D8" s="148">
        <f t="shared" si="4"/>
        <v>127</v>
      </c>
      <c r="E8" s="149">
        <f t="shared" si="4"/>
        <v>49.034749034749034</v>
      </c>
      <c r="F8" s="150">
        <f t="shared" si="4"/>
        <v>259</v>
      </c>
      <c r="G8" s="148">
        <f t="shared" si="4"/>
        <v>37</v>
      </c>
      <c r="H8" s="189">
        <f t="shared" si="4"/>
        <v>14.285714285714285</v>
      </c>
    </row>
    <row r="9" spans="1:8" ht="12.75">
      <c r="A9" s="121" t="s">
        <v>96</v>
      </c>
      <c r="B9" s="210">
        <f>B120</f>
        <v>163</v>
      </c>
      <c r="C9" s="149">
        <f aca="true" t="shared" si="5" ref="C9:H9">C120</f>
        <v>49.69512195121951</v>
      </c>
      <c r="D9" s="148">
        <f t="shared" si="5"/>
        <v>165</v>
      </c>
      <c r="E9" s="149">
        <f t="shared" si="5"/>
        <v>50.30487804878049</v>
      </c>
      <c r="F9" s="150">
        <f t="shared" si="5"/>
        <v>328</v>
      </c>
      <c r="G9" s="148">
        <f t="shared" si="5"/>
        <v>100</v>
      </c>
      <c r="H9" s="189">
        <f t="shared" si="5"/>
        <v>30.48780487804878</v>
      </c>
    </row>
    <row r="10" spans="1:8" ht="12.75">
      <c r="A10" s="121" t="s">
        <v>98</v>
      </c>
      <c r="B10" s="210">
        <f>B133</f>
        <v>111</v>
      </c>
      <c r="C10" s="149">
        <f aca="true" t="shared" si="6" ref="C10:H10">C133</f>
        <v>53.110047846889955</v>
      </c>
      <c r="D10" s="148">
        <f t="shared" si="6"/>
        <v>98</v>
      </c>
      <c r="E10" s="149">
        <f t="shared" si="6"/>
        <v>46.889952153110045</v>
      </c>
      <c r="F10" s="150">
        <f t="shared" si="6"/>
        <v>209</v>
      </c>
      <c r="G10" s="148">
        <f t="shared" si="6"/>
        <v>27</v>
      </c>
      <c r="H10" s="189">
        <f t="shared" si="6"/>
        <v>12.918660287081341</v>
      </c>
    </row>
    <row r="11" spans="1:8" ht="12.75">
      <c r="A11" s="121" t="s">
        <v>113</v>
      </c>
      <c r="B11" s="210">
        <f>B144</f>
        <v>36</v>
      </c>
      <c r="C11" s="149">
        <f aca="true" t="shared" si="7" ref="C11:H11">C144</f>
        <v>45.56962025316456</v>
      </c>
      <c r="D11" s="148">
        <f t="shared" si="7"/>
        <v>43</v>
      </c>
      <c r="E11" s="149">
        <f t="shared" si="7"/>
        <v>54.43037974683544</v>
      </c>
      <c r="F11" s="150">
        <f t="shared" si="7"/>
        <v>79</v>
      </c>
      <c r="G11" s="148">
        <f t="shared" si="7"/>
        <v>44</v>
      </c>
      <c r="H11" s="189">
        <f t="shared" si="7"/>
        <v>55.69620253164557</v>
      </c>
    </row>
    <row r="12" spans="1:8" ht="12.75">
      <c r="A12" s="121" t="s">
        <v>101</v>
      </c>
      <c r="B12" s="210">
        <f>B151</f>
        <v>42</v>
      </c>
      <c r="C12" s="149">
        <f aca="true" t="shared" si="8" ref="C12:H12">C151</f>
        <v>60.86956521739131</v>
      </c>
      <c r="D12" s="148">
        <f t="shared" si="8"/>
        <v>27</v>
      </c>
      <c r="E12" s="149">
        <f t="shared" si="8"/>
        <v>39.130434782608695</v>
      </c>
      <c r="F12" s="150">
        <f t="shared" si="8"/>
        <v>69</v>
      </c>
      <c r="G12" s="148">
        <f t="shared" si="8"/>
        <v>53</v>
      </c>
      <c r="H12" s="189">
        <f t="shared" si="8"/>
        <v>76.81159420289855</v>
      </c>
    </row>
    <row r="13" spans="1:8" ht="21" customHeight="1">
      <c r="A13" s="125" t="s">
        <v>78</v>
      </c>
      <c r="B13" s="224">
        <f>SUM(B4:B12)</f>
        <v>813</v>
      </c>
      <c r="C13" s="139">
        <f>B13/F13*100</f>
        <v>51.32575757575758</v>
      </c>
      <c r="D13" s="128">
        <f>SUM(D4:D12)</f>
        <v>771</v>
      </c>
      <c r="E13" s="139">
        <f>D13/F13*100</f>
        <v>48.67424242424242</v>
      </c>
      <c r="F13" s="128">
        <f>SUM(F4:F12)</f>
        <v>1584</v>
      </c>
      <c r="G13" s="128">
        <f>SUM(G4:G12)</f>
        <v>455</v>
      </c>
      <c r="H13" s="139">
        <f>G13/F13*100</f>
        <v>28.724747474747474</v>
      </c>
    </row>
    <row r="14" spans="1:8" s="75" customFormat="1" ht="12.75">
      <c r="A14" s="96" t="s">
        <v>212</v>
      </c>
      <c r="H14" s="3"/>
    </row>
    <row r="15" spans="1:8" s="75" customFormat="1" ht="12.75">
      <c r="A15" s="96"/>
      <c r="H15" s="3"/>
    </row>
    <row r="16" spans="1:8" s="75" customFormat="1" ht="12.75">
      <c r="A16" s="96"/>
      <c r="H16" s="3"/>
    </row>
    <row r="17" spans="1:8" s="75" customFormat="1" ht="12.75">
      <c r="A17" s="96"/>
      <c r="H17" s="3"/>
    </row>
    <row r="18" spans="1:8" s="75" customFormat="1" ht="12.75">
      <c r="A18" s="96"/>
      <c r="C18" s="75" t="s">
        <v>454</v>
      </c>
      <c r="D18" s="75" t="s">
        <v>455</v>
      </c>
      <c r="H18" s="3"/>
    </row>
    <row r="19" spans="1:8" s="75" customFormat="1" ht="12.75">
      <c r="A19" s="96"/>
      <c r="B19" s="304" t="s">
        <v>86</v>
      </c>
      <c r="C19" s="305">
        <v>37</v>
      </c>
      <c r="D19" s="305">
        <v>0</v>
      </c>
      <c r="H19" s="3"/>
    </row>
    <row r="20" spans="1:8" s="75" customFormat="1" ht="12.75">
      <c r="A20" s="96"/>
      <c r="B20" s="304" t="s">
        <v>88</v>
      </c>
      <c r="C20" s="305">
        <v>12</v>
      </c>
      <c r="D20" s="305">
        <v>33</v>
      </c>
      <c r="H20" s="3"/>
    </row>
    <row r="21" spans="1:8" s="75" customFormat="1" ht="12.75">
      <c r="A21" s="96"/>
      <c r="B21" s="304" t="s">
        <v>115</v>
      </c>
      <c r="C21" s="305">
        <v>201</v>
      </c>
      <c r="D21" s="305">
        <v>84</v>
      </c>
      <c r="H21" s="3"/>
    </row>
    <row r="22" spans="1:8" s="75" customFormat="1" ht="12.75">
      <c r="A22" s="96"/>
      <c r="B22" s="304" t="s">
        <v>92</v>
      </c>
      <c r="C22" s="305">
        <v>196</v>
      </c>
      <c r="D22" s="305">
        <v>77</v>
      </c>
      <c r="H22" s="3"/>
    </row>
    <row r="23" spans="1:8" s="75" customFormat="1" ht="12.75">
      <c r="A23" s="96"/>
      <c r="B23" s="304" t="s">
        <v>94</v>
      </c>
      <c r="C23" s="305">
        <v>222</v>
      </c>
      <c r="D23" s="305">
        <v>37</v>
      </c>
      <c r="H23" s="3"/>
    </row>
    <row r="24" spans="1:8" s="75" customFormat="1" ht="12.75">
      <c r="A24" s="96"/>
      <c r="B24" s="304" t="s">
        <v>96</v>
      </c>
      <c r="C24" s="305">
        <v>228</v>
      </c>
      <c r="D24" s="305">
        <v>100</v>
      </c>
      <c r="H24" s="3"/>
    </row>
    <row r="25" spans="1:8" s="75" customFormat="1" ht="12.75">
      <c r="A25" s="96"/>
      <c r="B25" s="304" t="s">
        <v>98</v>
      </c>
      <c r="C25" s="305">
        <v>182</v>
      </c>
      <c r="D25" s="305">
        <v>27</v>
      </c>
      <c r="H25" s="3"/>
    </row>
    <row r="26" spans="1:8" s="75" customFormat="1" ht="12.75">
      <c r="A26" s="96"/>
      <c r="B26" s="304" t="s">
        <v>113</v>
      </c>
      <c r="C26" s="305">
        <v>35</v>
      </c>
      <c r="D26" s="305">
        <v>44</v>
      </c>
      <c r="H26" s="3"/>
    </row>
    <row r="27" spans="1:8" s="75" customFormat="1" ht="12.75">
      <c r="A27" s="96"/>
      <c r="B27" s="304" t="s">
        <v>101</v>
      </c>
      <c r="C27" s="305">
        <v>16</v>
      </c>
      <c r="D27" s="305">
        <v>53</v>
      </c>
      <c r="H27" s="3"/>
    </row>
    <row r="28" spans="1:8" s="75" customFormat="1" ht="12.75">
      <c r="A28" s="96"/>
      <c r="B28" s="304"/>
      <c r="C28" s="305"/>
      <c r="D28" s="305"/>
      <c r="H28" s="3"/>
    </row>
    <row r="29" spans="1:8" s="75" customFormat="1" ht="12.75">
      <c r="A29" s="96"/>
      <c r="B29" s="304"/>
      <c r="C29" s="305"/>
      <c r="D29" s="305"/>
      <c r="H29" s="3"/>
    </row>
    <row r="30" spans="1:8" s="75" customFormat="1" ht="12.75">
      <c r="A30" s="96"/>
      <c r="B30" s="304"/>
      <c r="C30" s="305"/>
      <c r="D30" s="305"/>
      <c r="H30" s="3"/>
    </row>
    <row r="38" s="75" customFormat="1" ht="37.5" customHeight="1"/>
    <row r="39" s="75" customFormat="1" ht="37.5" customHeight="1"/>
    <row r="40" spans="1:8" s="12" customFormat="1" ht="30.75" customHeight="1">
      <c r="A40" s="466" t="s">
        <v>61</v>
      </c>
      <c r="B40" s="466"/>
      <c r="C40" s="466"/>
      <c r="D40" s="466"/>
      <c r="E40" s="466"/>
      <c r="F40" s="466"/>
      <c r="G40" s="466"/>
      <c r="H40" s="466"/>
    </row>
    <row r="46" spans="1:8" s="130" customFormat="1" ht="45.75" customHeight="1">
      <c r="A46" s="1" t="s">
        <v>353</v>
      </c>
      <c r="B46" s="455" t="s">
        <v>222</v>
      </c>
      <c r="C46" s="455"/>
      <c r="D46" s="455"/>
      <c r="E46" s="455"/>
      <c r="F46" s="455"/>
      <c r="G46" s="455"/>
      <c r="H46" s="455"/>
    </row>
    <row r="47" spans="1:8" s="112" customFormat="1" ht="27" customHeight="1">
      <c r="A47" s="448" t="s">
        <v>133</v>
      </c>
      <c r="B47" s="448" t="s">
        <v>81</v>
      </c>
      <c r="C47" s="448"/>
      <c r="D47" s="448" t="s">
        <v>82</v>
      </c>
      <c r="E47" s="448"/>
      <c r="F47" s="448" t="s">
        <v>83</v>
      </c>
      <c r="G47" s="448" t="s">
        <v>181</v>
      </c>
      <c r="H47" s="465" t="s">
        <v>182</v>
      </c>
    </row>
    <row r="48" spans="1:8" s="112" customFormat="1" ht="45.75" customHeight="1">
      <c r="A48" s="448"/>
      <c r="B48" s="227" t="s">
        <v>85</v>
      </c>
      <c r="C48" s="228" t="s">
        <v>182</v>
      </c>
      <c r="D48" s="227" t="s">
        <v>85</v>
      </c>
      <c r="E48" s="228" t="s">
        <v>182</v>
      </c>
      <c r="F48" s="448"/>
      <c r="G48" s="448"/>
      <c r="H48" s="465"/>
    </row>
    <row r="49" spans="1:8" s="52" customFormat="1" ht="15" customHeight="1">
      <c r="A49" s="173" t="s">
        <v>188</v>
      </c>
      <c r="B49" s="162">
        <v>14</v>
      </c>
      <c r="C49" s="163">
        <f>B49/F49*100</f>
        <v>70</v>
      </c>
      <c r="D49" s="162">
        <v>6</v>
      </c>
      <c r="E49" s="163">
        <f>D49/F49*100</f>
        <v>30</v>
      </c>
      <c r="F49" s="164">
        <f>B49+D49</f>
        <v>20</v>
      </c>
      <c r="G49" s="162">
        <v>0</v>
      </c>
      <c r="H49" s="187">
        <v>0</v>
      </c>
    </row>
    <row r="50" spans="1:8" s="52" customFormat="1" ht="15" customHeight="1">
      <c r="A50" s="173" t="s">
        <v>86</v>
      </c>
      <c r="B50" s="162">
        <v>8</v>
      </c>
      <c r="C50" s="163">
        <f>B50/F50*100</f>
        <v>47.05882352941176</v>
      </c>
      <c r="D50" s="162">
        <v>9</v>
      </c>
      <c r="E50" s="163">
        <f>D50/F50*100</f>
        <v>52.94117647058824</v>
      </c>
      <c r="F50" s="164">
        <f>B50+D50</f>
        <v>17</v>
      </c>
      <c r="G50" s="162">
        <v>0</v>
      </c>
      <c r="H50" s="187">
        <v>0</v>
      </c>
    </row>
    <row r="51" spans="1:8" s="167" customFormat="1" ht="27" customHeight="1">
      <c r="A51" s="146" t="s">
        <v>87</v>
      </c>
      <c r="B51" s="180">
        <f>SUM(B49:B50)</f>
        <v>22</v>
      </c>
      <c r="C51" s="181">
        <f>B51/F51*100</f>
        <v>59.45945945945946</v>
      </c>
      <c r="D51" s="180">
        <f>SUM(D49:D50)</f>
        <v>15</v>
      </c>
      <c r="E51" s="181">
        <f>D51/F51*100</f>
        <v>40.54054054054054</v>
      </c>
      <c r="F51" s="180">
        <f>B51+D51</f>
        <v>37</v>
      </c>
      <c r="G51" s="180">
        <f>SUM(G49:G50)</f>
        <v>0</v>
      </c>
      <c r="H51" s="188">
        <v>0</v>
      </c>
    </row>
    <row r="52" s="63" customFormat="1" ht="12.75"/>
    <row r="53" s="63" customFormat="1" ht="12.75"/>
    <row r="54" s="63" customFormat="1" ht="12.75"/>
    <row r="55" spans="1:8" s="130" customFormat="1" ht="42" customHeight="1">
      <c r="A55" s="1" t="s">
        <v>353</v>
      </c>
      <c r="B55" s="455" t="s">
        <v>267</v>
      </c>
      <c r="C55" s="455"/>
      <c r="D55" s="455"/>
      <c r="E55" s="455"/>
      <c r="F55" s="455"/>
      <c r="G55" s="455"/>
      <c r="H55" s="455"/>
    </row>
    <row r="56" spans="1:8" s="112" customFormat="1" ht="20.25" customHeight="1">
      <c r="A56" s="448" t="s">
        <v>133</v>
      </c>
      <c r="B56" s="448" t="s">
        <v>81</v>
      </c>
      <c r="C56" s="448"/>
      <c r="D56" s="448" t="s">
        <v>82</v>
      </c>
      <c r="E56" s="448"/>
      <c r="F56" s="448" t="s">
        <v>83</v>
      </c>
      <c r="G56" s="448" t="s">
        <v>181</v>
      </c>
      <c r="H56" s="465" t="s">
        <v>182</v>
      </c>
    </row>
    <row r="57" spans="1:8" s="112" customFormat="1" ht="42.75" customHeight="1">
      <c r="A57" s="448"/>
      <c r="B57" s="227" t="s">
        <v>85</v>
      </c>
      <c r="C57" s="228" t="s">
        <v>182</v>
      </c>
      <c r="D57" s="227" t="s">
        <v>85</v>
      </c>
      <c r="E57" s="228" t="s">
        <v>182</v>
      </c>
      <c r="F57" s="448"/>
      <c r="G57" s="448"/>
      <c r="H57" s="465"/>
    </row>
    <row r="58" spans="1:8" s="52" customFormat="1" ht="15" customHeight="1">
      <c r="A58" s="173" t="s">
        <v>206</v>
      </c>
      <c r="B58" s="162">
        <v>9</v>
      </c>
      <c r="C58" s="163">
        <f>B58/F58*100</f>
        <v>56.25</v>
      </c>
      <c r="D58" s="162">
        <v>7</v>
      </c>
      <c r="E58" s="163">
        <f>D58/F58*100</f>
        <v>43.75</v>
      </c>
      <c r="F58" s="164">
        <f>B58+D58</f>
        <v>16</v>
      </c>
      <c r="G58" s="162">
        <v>10</v>
      </c>
      <c r="H58" s="187">
        <f>G58/F58*100</f>
        <v>62.5</v>
      </c>
    </row>
    <row r="59" spans="1:8" s="52" customFormat="1" ht="15" customHeight="1">
      <c r="A59" s="173" t="s">
        <v>88</v>
      </c>
      <c r="B59" s="162">
        <v>14</v>
      </c>
      <c r="C59" s="163">
        <f>B59/F59*100</f>
        <v>48.275862068965516</v>
      </c>
      <c r="D59" s="162">
        <v>15</v>
      </c>
      <c r="E59" s="163">
        <f>D59/F59*100</f>
        <v>51.724137931034484</v>
      </c>
      <c r="F59" s="164">
        <f>B59+D59</f>
        <v>29</v>
      </c>
      <c r="G59" s="162">
        <v>23</v>
      </c>
      <c r="H59" s="187">
        <f>G59/F59*100</f>
        <v>79.3103448275862</v>
      </c>
    </row>
    <row r="60" spans="1:8" s="167" customFormat="1" ht="27" customHeight="1">
      <c r="A60" s="146" t="s">
        <v>89</v>
      </c>
      <c r="B60" s="180">
        <f>SUM(B58:B59)</f>
        <v>23</v>
      </c>
      <c r="C60" s="181">
        <f>B60/F60*100</f>
        <v>51.11111111111111</v>
      </c>
      <c r="D60" s="180">
        <f>SUM(D58:D59)</f>
        <v>22</v>
      </c>
      <c r="E60" s="181">
        <f>D60/F60*100</f>
        <v>48.888888888888886</v>
      </c>
      <c r="F60" s="180">
        <f>B60+D60</f>
        <v>45</v>
      </c>
      <c r="G60" s="180">
        <f>SUM(G58:G59)</f>
        <v>33</v>
      </c>
      <c r="H60" s="188">
        <f>G60/F60*100</f>
        <v>73.33333333333333</v>
      </c>
    </row>
    <row r="61" s="63" customFormat="1" ht="12.75"/>
    <row r="62" s="63" customFormat="1" ht="12.75"/>
    <row r="63" s="63" customFormat="1" ht="12.75"/>
    <row r="64" spans="1:8" s="130" customFormat="1" ht="40.5" customHeight="1">
      <c r="A64" s="1" t="s">
        <v>353</v>
      </c>
      <c r="B64" s="455" t="s">
        <v>268</v>
      </c>
      <c r="C64" s="455"/>
      <c r="D64" s="455"/>
      <c r="E64" s="455"/>
      <c r="F64" s="455"/>
      <c r="G64" s="455"/>
      <c r="H64" s="455"/>
    </row>
    <row r="65" spans="1:8" s="112" customFormat="1" ht="20.25" customHeight="1">
      <c r="A65" s="448" t="s">
        <v>133</v>
      </c>
      <c r="B65" s="448" t="s">
        <v>81</v>
      </c>
      <c r="C65" s="448"/>
      <c r="D65" s="448" t="s">
        <v>82</v>
      </c>
      <c r="E65" s="448"/>
      <c r="F65" s="448" t="s">
        <v>83</v>
      </c>
      <c r="G65" s="448" t="s">
        <v>181</v>
      </c>
      <c r="H65" s="465" t="s">
        <v>182</v>
      </c>
    </row>
    <row r="66" spans="1:8" s="112" customFormat="1" ht="42.75" customHeight="1">
      <c r="A66" s="448"/>
      <c r="B66" s="227" t="s">
        <v>85</v>
      </c>
      <c r="C66" s="228" t="s">
        <v>182</v>
      </c>
      <c r="D66" s="227" t="s">
        <v>85</v>
      </c>
      <c r="E66" s="228" t="s">
        <v>182</v>
      </c>
      <c r="F66" s="448"/>
      <c r="G66" s="448"/>
      <c r="H66" s="465"/>
    </row>
    <row r="67" spans="1:8" s="52" customFormat="1" ht="15" customHeight="1">
      <c r="A67" s="173" t="s">
        <v>224</v>
      </c>
      <c r="B67" s="162">
        <v>20</v>
      </c>
      <c r="C67" s="163">
        <f>B67/F67*100</f>
        <v>57.14285714285714</v>
      </c>
      <c r="D67" s="162">
        <v>15</v>
      </c>
      <c r="E67" s="163">
        <f>D67/F67*100</f>
        <v>42.857142857142854</v>
      </c>
      <c r="F67" s="164">
        <f>B67+D67</f>
        <v>35</v>
      </c>
      <c r="G67" s="162">
        <v>16</v>
      </c>
      <c r="H67" s="187">
        <f>G67/F67*100</f>
        <v>45.714285714285715</v>
      </c>
    </row>
    <row r="68" spans="1:8" s="52" customFormat="1" ht="15" customHeight="1">
      <c r="A68" s="173" t="s">
        <v>354</v>
      </c>
      <c r="B68" s="162">
        <v>4</v>
      </c>
      <c r="C68" s="163">
        <f aca="true" t="shared" si="9" ref="C68:C73">B68/F68*100</f>
        <v>36.36363636363637</v>
      </c>
      <c r="D68" s="162">
        <v>7</v>
      </c>
      <c r="E68" s="163">
        <f aca="true" t="shared" si="10" ref="E68:E73">D68/F68*100</f>
        <v>63.63636363636363</v>
      </c>
      <c r="F68" s="164">
        <f aca="true" t="shared" si="11" ref="F68:F73">B68+D68</f>
        <v>11</v>
      </c>
      <c r="G68" s="162">
        <v>2</v>
      </c>
      <c r="H68" s="187">
        <f aca="true" t="shared" si="12" ref="H68:H73">G68/F68*100</f>
        <v>18.181818181818183</v>
      </c>
    </row>
    <row r="69" spans="1:8" s="52" customFormat="1" ht="15" customHeight="1">
      <c r="A69" s="173" t="s">
        <v>355</v>
      </c>
      <c r="B69" s="162">
        <v>13</v>
      </c>
      <c r="C69" s="163">
        <f t="shared" si="9"/>
        <v>54.166666666666664</v>
      </c>
      <c r="D69" s="162">
        <v>11</v>
      </c>
      <c r="E69" s="163">
        <f t="shared" si="10"/>
        <v>45.83333333333333</v>
      </c>
      <c r="F69" s="164">
        <f t="shared" si="11"/>
        <v>24</v>
      </c>
      <c r="G69" s="162">
        <v>1</v>
      </c>
      <c r="H69" s="187">
        <f t="shared" si="12"/>
        <v>4.166666666666666</v>
      </c>
    </row>
    <row r="70" spans="1:8" s="52" customFormat="1" ht="15" customHeight="1">
      <c r="A70" s="173" t="s">
        <v>236</v>
      </c>
      <c r="B70" s="162">
        <v>18</v>
      </c>
      <c r="C70" s="163">
        <f t="shared" si="9"/>
        <v>42.857142857142854</v>
      </c>
      <c r="D70" s="162">
        <v>24</v>
      </c>
      <c r="E70" s="163">
        <f t="shared" si="10"/>
        <v>57.14285714285714</v>
      </c>
      <c r="F70" s="164">
        <f t="shared" si="11"/>
        <v>42</v>
      </c>
      <c r="G70" s="162">
        <v>0</v>
      </c>
      <c r="H70" s="187">
        <f t="shared" si="12"/>
        <v>0</v>
      </c>
    </row>
    <row r="71" spans="1:8" s="52" customFormat="1" ht="15" customHeight="1">
      <c r="A71" s="173" t="s">
        <v>90</v>
      </c>
      <c r="B71" s="162">
        <v>67</v>
      </c>
      <c r="C71" s="163">
        <f t="shared" si="9"/>
        <v>57.26495726495726</v>
      </c>
      <c r="D71" s="162">
        <v>50</v>
      </c>
      <c r="E71" s="163">
        <f t="shared" si="10"/>
        <v>42.73504273504273</v>
      </c>
      <c r="F71" s="164">
        <f t="shared" si="11"/>
        <v>117</v>
      </c>
      <c r="G71" s="162">
        <v>46</v>
      </c>
      <c r="H71" s="187">
        <f t="shared" si="12"/>
        <v>39.31623931623932</v>
      </c>
    </row>
    <row r="72" spans="1:8" s="52" customFormat="1" ht="15" customHeight="1">
      <c r="A72" s="173" t="s">
        <v>356</v>
      </c>
      <c r="B72" s="162">
        <v>30</v>
      </c>
      <c r="C72" s="163">
        <f t="shared" si="9"/>
        <v>53.57142857142857</v>
      </c>
      <c r="D72" s="162">
        <v>26</v>
      </c>
      <c r="E72" s="163">
        <f t="shared" si="10"/>
        <v>46.42857142857143</v>
      </c>
      <c r="F72" s="164">
        <f t="shared" si="11"/>
        <v>56</v>
      </c>
      <c r="G72" s="162">
        <v>19</v>
      </c>
      <c r="H72" s="187">
        <f t="shared" si="12"/>
        <v>33.92857142857143</v>
      </c>
    </row>
    <row r="73" spans="1:8" s="167" customFormat="1" ht="27" customHeight="1">
      <c r="A73" s="146" t="s">
        <v>109</v>
      </c>
      <c r="B73" s="180">
        <f>SUM(B67:B72)</f>
        <v>152</v>
      </c>
      <c r="C73" s="181">
        <f t="shared" si="9"/>
        <v>53.333333333333336</v>
      </c>
      <c r="D73" s="180">
        <f>SUM(D67:D72)</f>
        <v>133</v>
      </c>
      <c r="E73" s="181">
        <f t="shared" si="10"/>
        <v>46.666666666666664</v>
      </c>
      <c r="F73" s="180">
        <f t="shared" si="11"/>
        <v>285</v>
      </c>
      <c r="G73" s="180">
        <f>SUM(G67:G72)</f>
        <v>84</v>
      </c>
      <c r="H73" s="188">
        <f t="shared" si="12"/>
        <v>29.47368421052631</v>
      </c>
    </row>
    <row r="74" s="63" customFormat="1" ht="12.75">
      <c r="D74" s="71"/>
    </row>
    <row r="75" s="63" customFormat="1" ht="12.75">
      <c r="D75" s="71"/>
    </row>
    <row r="76" s="63" customFormat="1" ht="12.75">
      <c r="D76" s="71"/>
    </row>
    <row r="77" s="63" customFormat="1" ht="12.75">
      <c r="D77" s="71"/>
    </row>
    <row r="78" spans="1:8" s="130" customFormat="1" ht="59.25" customHeight="1">
      <c r="A78" s="1" t="s">
        <v>353</v>
      </c>
      <c r="B78" s="455" t="s">
        <v>269</v>
      </c>
      <c r="C78" s="455"/>
      <c r="D78" s="455"/>
      <c r="E78" s="455"/>
      <c r="F78" s="455"/>
      <c r="G78" s="455"/>
      <c r="H78" s="455"/>
    </row>
    <row r="79" spans="1:8" s="112" customFormat="1" ht="20.25" customHeight="1">
      <c r="A79" s="448" t="s">
        <v>133</v>
      </c>
      <c r="B79" s="448" t="s">
        <v>81</v>
      </c>
      <c r="C79" s="448"/>
      <c r="D79" s="448" t="s">
        <v>82</v>
      </c>
      <c r="E79" s="448"/>
      <c r="F79" s="448" t="s">
        <v>83</v>
      </c>
      <c r="G79" s="448" t="s">
        <v>181</v>
      </c>
      <c r="H79" s="465" t="s">
        <v>182</v>
      </c>
    </row>
    <row r="80" spans="1:8" s="112" customFormat="1" ht="42.75" customHeight="1">
      <c r="A80" s="448"/>
      <c r="B80" s="227" t="s">
        <v>85</v>
      </c>
      <c r="C80" s="228" t="s">
        <v>182</v>
      </c>
      <c r="D80" s="227" t="s">
        <v>85</v>
      </c>
      <c r="E80" s="228" t="s">
        <v>182</v>
      </c>
      <c r="F80" s="448"/>
      <c r="G80" s="448"/>
      <c r="H80" s="465"/>
    </row>
    <row r="81" spans="1:8" s="52" customFormat="1" ht="15" customHeight="1">
      <c r="A81" s="173" t="s">
        <v>259</v>
      </c>
      <c r="B81" s="162">
        <v>8</v>
      </c>
      <c r="C81" s="163">
        <f>B81/F81*100</f>
        <v>47.05882352941176</v>
      </c>
      <c r="D81" s="162">
        <v>9</v>
      </c>
      <c r="E81" s="163">
        <f>D81/F81*100</f>
        <v>52.94117647058824</v>
      </c>
      <c r="F81" s="164">
        <f>B81+D81</f>
        <v>17</v>
      </c>
      <c r="G81" s="162">
        <v>0</v>
      </c>
      <c r="H81" s="187">
        <f>G81/F81*100</f>
        <v>0</v>
      </c>
    </row>
    <row r="82" spans="1:8" s="52" customFormat="1" ht="15" customHeight="1">
      <c r="A82" s="173" t="s">
        <v>258</v>
      </c>
      <c r="B82" s="162">
        <v>21</v>
      </c>
      <c r="C82" s="163">
        <f aca="true" t="shared" si="13" ref="C82:C89">B82/F82*100</f>
        <v>55.26315789473685</v>
      </c>
      <c r="D82" s="162">
        <v>17</v>
      </c>
      <c r="E82" s="163">
        <f aca="true" t="shared" si="14" ref="E82:E89">D82/F82*100</f>
        <v>44.73684210526316</v>
      </c>
      <c r="F82" s="164">
        <f aca="true" t="shared" si="15" ref="F82:F88">B82+D82</f>
        <v>38</v>
      </c>
      <c r="G82" s="162">
        <v>5</v>
      </c>
      <c r="H82" s="187">
        <f aca="true" t="shared" si="16" ref="H82:H89">G82/F82*100</f>
        <v>13.157894736842104</v>
      </c>
    </row>
    <row r="83" spans="1:8" s="52" customFormat="1" ht="15" customHeight="1">
      <c r="A83" s="173" t="s">
        <v>292</v>
      </c>
      <c r="B83" s="162">
        <v>13</v>
      </c>
      <c r="C83" s="163">
        <f t="shared" si="13"/>
        <v>33.33333333333333</v>
      </c>
      <c r="D83" s="162">
        <v>26</v>
      </c>
      <c r="E83" s="163">
        <f t="shared" si="14"/>
        <v>66.66666666666666</v>
      </c>
      <c r="F83" s="164">
        <f t="shared" si="15"/>
        <v>39</v>
      </c>
      <c r="G83" s="162">
        <v>11</v>
      </c>
      <c r="H83" s="187">
        <f t="shared" si="16"/>
        <v>28.205128205128204</v>
      </c>
    </row>
    <row r="84" spans="1:8" s="52" customFormat="1" ht="15" customHeight="1">
      <c r="A84" s="173" t="s">
        <v>289</v>
      </c>
      <c r="B84" s="162">
        <v>11</v>
      </c>
      <c r="C84" s="163">
        <f t="shared" si="13"/>
        <v>73.33333333333333</v>
      </c>
      <c r="D84" s="162">
        <v>4</v>
      </c>
      <c r="E84" s="163">
        <f t="shared" si="14"/>
        <v>26.666666666666668</v>
      </c>
      <c r="F84" s="164">
        <f t="shared" si="15"/>
        <v>15</v>
      </c>
      <c r="G84" s="162">
        <v>8</v>
      </c>
      <c r="H84" s="187">
        <f t="shared" si="16"/>
        <v>53.333333333333336</v>
      </c>
    </row>
    <row r="85" spans="1:8" s="52" customFormat="1" ht="15" customHeight="1">
      <c r="A85" s="173" t="s">
        <v>287</v>
      </c>
      <c r="B85" s="162">
        <v>10</v>
      </c>
      <c r="C85" s="163">
        <f t="shared" si="13"/>
        <v>37.03703703703704</v>
      </c>
      <c r="D85" s="162">
        <v>17</v>
      </c>
      <c r="E85" s="163">
        <f t="shared" si="14"/>
        <v>62.96296296296296</v>
      </c>
      <c r="F85" s="164">
        <f t="shared" si="15"/>
        <v>27</v>
      </c>
      <c r="G85" s="162">
        <v>20</v>
      </c>
      <c r="H85" s="187">
        <f t="shared" si="16"/>
        <v>74.07407407407408</v>
      </c>
    </row>
    <row r="86" spans="1:8" s="52" customFormat="1" ht="15" customHeight="1">
      <c r="A86" s="173" t="s">
        <v>92</v>
      </c>
      <c r="B86" s="162">
        <v>44</v>
      </c>
      <c r="C86" s="163">
        <f t="shared" si="13"/>
        <v>50</v>
      </c>
      <c r="D86" s="162">
        <v>44</v>
      </c>
      <c r="E86" s="163">
        <f t="shared" si="14"/>
        <v>50</v>
      </c>
      <c r="F86" s="164">
        <f t="shared" si="15"/>
        <v>88</v>
      </c>
      <c r="G86" s="162">
        <v>22</v>
      </c>
      <c r="H86" s="187">
        <f t="shared" si="16"/>
        <v>25</v>
      </c>
    </row>
    <row r="87" spans="1:8" s="52" customFormat="1" ht="15" customHeight="1">
      <c r="A87" s="173" t="s">
        <v>277</v>
      </c>
      <c r="B87" s="162">
        <v>13</v>
      </c>
      <c r="C87" s="163">
        <f t="shared" si="13"/>
        <v>61.904761904761905</v>
      </c>
      <c r="D87" s="162">
        <v>8</v>
      </c>
      <c r="E87" s="163">
        <f t="shared" si="14"/>
        <v>38.095238095238095</v>
      </c>
      <c r="F87" s="164">
        <f t="shared" si="15"/>
        <v>21</v>
      </c>
      <c r="G87" s="162">
        <v>11</v>
      </c>
      <c r="H87" s="187">
        <f t="shared" si="16"/>
        <v>52.38095238095239</v>
      </c>
    </row>
    <row r="88" spans="1:8" s="52" customFormat="1" ht="15" customHeight="1">
      <c r="A88" s="173" t="s">
        <v>275</v>
      </c>
      <c r="B88" s="162">
        <v>12</v>
      </c>
      <c r="C88" s="163">
        <f t="shared" si="13"/>
        <v>42.857142857142854</v>
      </c>
      <c r="D88" s="162">
        <v>16</v>
      </c>
      <c r="E88" s="163">
        <f t="shared" si="14"/>
        <v>57.14285714285714</v>
      </c>
      <c r="F88" s="164">
        <f t="shared" si="15"/>
        <v>28</v>
      </c>
      <c r="G88" s="162">
        <v>0</v>
      </c>
      <c r="H88" s="187">
        <f t="shared" si="16"/>
        <v>0</v>
      </c>
    </row>
    <row r="89" spans="1:8" s="167" customFormat="1" ht="27" customHeight="1">
      <c r="A89" s="146" t="s">
        <v>93</v>
      </c>
      <c r="B89" s="180">
        <f>SUM(B81:B88)</f>
        <v>132</v>
      </c>
      <c r="C89" s="181">
        <f t="shared" si="13"/>
        <v>48.35164835164835</v>
      </c>
      <c r="D89" s="180">
        <f>SUM(D81:D88)</f>
        <v>141</v>
      </c>
      <c r="E89" s="181">
        <f t="shared" si="14"/>
        <v>51.64835164835166</v>
      </c>
      <c r="F89" s="180">
        <f>SUM(F81:F88)</f>
        <v>273</v>
      </c>
      <c r="G89" s="180">
        <f>SUM(G81:G88)</f>
        <v>77</v>
      </c>
      <c r="H89" s="188">
        <f t="shared" si="16"/>
        <v>28.205128205128204</v>
      </c>
    </row>
    <row r="90" spans="1:8" ht="12.75">
      <c r="A90" s="72"/>
      <c r="B90" s="72"/>
      <c r="C90" s="72"/>
      <c r="D90" s="72"/>
      <c r="E90" s="72"/>
      <c r="F90" s="72"/>
      <c r="G90" s="72"/>
      <c r="H90" s="72"/>
    </row>
    <row r="91" s="63" customFormat="1" ht="12.75"/>
    <row r="92" spans="1:8" s="130" customFormat="1" ht="48.75" customHeight="1">
      <c r="A92" s="1" t="s">
        <v>353</v>
      </c>
      <c r="B92" s="434" t="s">
        <v>266</v>
      </c>
      <c r="C92" s="435"/>
      <c r="D92" s="435"/>
      <c r="E92" s="435"/>
      <c r="F92" s="435"/>
      <c r="G92" s="435"/>
      <c r="H92" s="436"/>
    </row>
    <row r="93" spans="1:8" s="112" customFormat="1" ht="20.25" customHeight="1">
      <c r="A93" s="448" t="s">
        <v>133</v>
      </c>
      <c r="B93" s="448" t="s">
        <v>81</v>
      </c>
      <c r="C93" s="448"/>
      <c r="D93" s="448" t="s">
        <v>82</v>
      </c>
      <c r="E93" s="448"/>
      <c r="F93" s="448" t="s">
        <v>83</v>
      </c>
      <c r="G93" s="448" t="s">
        <v>181</v>
      </c>
      <c r="H93" s="465" t="s">
        <v>182</v>
      </c>
    </row>
    <row r="94" spans="1:8" s="112" customFormat="1" ht="42.75" customHeight="1">
      <c r="A94" s="448"/>
      <c r="B94" s="227" t="s">
        <v>85</v>
      </c>
      <c r="C94" s="228" t="s">
        <v>182</v>
      </c>
      <c r="D94" s="227" t="s">
        <v>85</v>
      </c>
      <c r="E94" s="228" t="s">
        <v>182</v>
      </c>
      <c r="F94" s="448"/>
      <c r="G94" s="448"/>
      <c r="H94" s="465"/>
    </row>
    <row r="95" spans="1:8" s="52" customFormat="1" ht="15" customHeight="1">
      <c r="A95" s="173" t="s">
        <v>137</v>
      </c>
      <c r="B95" s="162">
        <v>17</v>
      </c>
      <c r="C95" s="163">
        <f>B95/F95*100</f>
        <v>50</v>
      </c>
      <c r="D95" s="162">
        <v>17</v>
      </c>
      <c r="E95" s="163">
        <f>D95/F95*100</f>
        <v>50</v>
      </c>
      <c r="F95" s="164">
        <f>B95+D95</f>
        <v>34</v>
      </c>
      <c r="G95" s="162">
        <v>2</v>
      </c>
      <c r="H95" s="187">
        <f>G95/F95*100</f>
        <v>5.88235294117647</v>
      </c>
    </row>
    <row r="96" spans="1:8" s="52" customFormat="1" ht="15" customHeight="1">
      <c r="A96" s="173" t="s">
        <v>94</v>
      </c>
      <c r="B96" s="162">
        <v>45</v>
      </c>
      <c r="C96" s="163">
        <f aca="true" t="shared" si="17" ref="C96:C105">B96/F96*100</f>
        <v>52.94117647058824</v>
      </c>
      <c r="D96" s="162">
        <v>40</v>
      </c>
      <c r="E96" s="163">
        <f aca="true" t="shared" si="18" ref="E96:E105">D96/F96*100</f>
        <v>47.05882352941176</v>
      </c>
      <c r="F96" s="164">
        <f aca="true" t="shared" si="19" ref="F96:F105">B96+D96</f>
        <v>85</v>
      </c>
      <c r="G96" s="162">
        <v>24</v>
      </c>
      <c r="H96" s="187">
        <f aca="true" t="shared" si="20" ref="H96:H105">G96/F96*100</f>
        <v>28.235294117647058</v>
      </c>
    </row>
    <row r="97" spans="1:8" s="52" customFormat="1" ht="15" customHeight="1">
      <c r="A97" s="173" t="s">
        <v>143</v>
      </c>
      <c r="B97" s="162">
        <v>8</v>
      </c>
      <c r="C97" s="163">
        <f t="shared" si="17"/>
        <v>53.333333333333336</v>
      </c>
      <c r="D97" s="162">
        <v>7</v>
      </c>
      <c r="E97" s="163">
        <f t="shared" si="18"/>
        <v>46.666666666666664</v>
      </c>
      <c r="F97" s="164">
        <f t="shared" si="19"/>
        <v>15</v>
      </c>
      <c r="G97" s="162">
        <v>4</v>
      </c>
      <c r="H97" s="187">
        <f t="shared" si="20"/>
        <v>26.666666666666668</v>
      </c>
    </row>
    <row r="98" spans="1:8" s="52" customFormat="1" ht="15" customHeight="1">
      <c r="A98" s="173" t="s">
        <v>145</v>
      </c>
      <c r="B98" s="162">
        <v>10</v>
      </c>
      <c r="C98" s="163">
        <f t="shared" si="17"/>
        <v>50</v>
      </c>
      <c r="D98" s="162">
        <v>10</v>
      </c>
      <c r="E98" s="163">
        <f t="shared" si="18"/>
        <v>50</v>
      </c>
      <c r="F98" s="164">
        <f t="shared" si="19"/>
        <v>20</v>
      </c>
      <c r="G98" s="162">
        <v>5</v>
      </c>
      <c r="H98" s="187">
        <f t="shared" si="20"/>
        <v>25</v>
      </c>
    </row>
    <row r="99" spans="1:8" s="52" customFormat="1" ht="15" customHeight="1">
      <c r="A99" s="173" t="s">
        <v>148</v>
      </c>
      <c r="B99" s="162">
        <v>9</v>
      </c>
      <c r="C99" s="163">
        <f t="shared" si="17"/>
        <v>52.94117647058824</v>
      </c>
      <c r="D99" s="162">
        <v>8</v>
      </c>
      <c r="E99" s="163">
        <f t="shared" si="18"/>
        <v>47.05882352941176</v>
      </c>
      <c r="F99" s="164">
        <f t="shared" si="19"/>
        <v>17</v>
      </c>
      <c r="G99" s="162">
        <v>0</v>
      </c>
      <c r="H99" s="187">
        <f t="shared" si="20"/>
        <v>0</v>
      </c>
    </row>
    <row r="100" spans="1:8" s="52" customFormat="1" ht="15" customHeight="1">
      <c r="A100" s="173" t="s">
        <v>155</v>
      </c>
      <c r="B100" s="162">
        <v>11</v>
      </c>
      <c r="C100" s="163">
        <f t="shared" si="17"/>
        <v>55.00000000000001</v>
      </c>
      <c r="D100" s="162">
        <v>9</v>
      </c>
      <c r="E100" s="163">
        <f t="shared" si="18"/>
        <v>45</v>
      </c>
      <c r="F100" s="164">
        <f t="shared" si="19"/>
        <v>20</v>
      </c>
      <c r="G100" s="162">
        <v>0</v>
      </c>
      <c r="H100" s="187">
        <f t="shared" si="20"/>
        <v>0</v>
      </c>
    </row>
    <row r="101" spans="1:8" s="52" customFormat="1" ht="15" customHeight="1">
      <c r="A101" s="173" t="s">
        <v>157</v>
      </c>
      <c r="B101" s="162">
        <v>13</v>
      </c>
      <c r="C101" s="163">
        <f t="shared" si="17"/>
        <v>59.09090909090909</v>
      </c>
      <c r="D101" s="162">
        <v>9</v>
      </c>
      <c r="E101" s="163">
        <f t="shared" si="18"/>
        <v>40.909090909090914</v>
      </c>
      <c r="F101" s="164">
        <f t="shared" si="19"/>
        <v>22</v>
      </c>
      <c r="G101" s="162">
        <v>0</v>
      </c>
      <c r="H101" s="187">
        <f t="shared" si="20"/>
        <v>0</v>
      </c>
    </row>
    <row r="102" spans="1:8" s="52" customFormat="1" ht="15" customHeight="1">
      <c r="A102" s="173" t="s">
        <v>168</v>
      </c>
      <c r="B102" s="162">
        <v>11</v>
      </c>
      <c r="C102" s="163">
        <f t="shared" si="17"/>
        <v>55.00000000000001</v>
      </c>
      <c r="D102" s="162">
        <v>9</v>
      </c>
      <c r="E102" s="163">
        <f t="shared" si="18"/>
        <v>45</v>
      </c>
      <c r="F102" s="164">
        <f t="shared" si="19"/>
        <v>20</v>
      </c>
      <c r="G102" s="162">
        <v>0</v>
      </c>
      <c r="H102" s="187">
        <f t="shared" si="20"/>
        <v>0</v>
      </c>
    </row>
    <row r="103" spans="1:8" s="52" customFormat="1" ht="15" customHeight="1">
      <c r="A103" s="173" t="s">
        <v>169</v>
      </c>
      <c r="B103" s="162">
        <v>3</v>
      </c>
      <c r="C103" s="163">
        <f t="shared" si="17"/>
        <v>25</v>
      </c>
      <c r="D103" s="162">
        <v>9</v>
      </c>
      <c r="E103" s="163">
        <f t="shared" si="18"/>
        <v>75</v>
      </c>
      <c r="F103" s="164">
        <f t="shared" si="19"/>
        <v>12</v>
      </c>
      <c r="G103" s="162">
        <v>0</v>
      </c>
      <c r="H103" s="187">
        <f t="shared" si="20"/>
        <v>0</v>
      </c>
    </row>
    <row r="104" spans="1:8" s="52" customFormat="1" ht="15" customHeight="1">
      <c r="A104" s="173" t="s">
        <v>172</v>
      </c>
      <c r="B104" s="162">
        <v>5</v>
      </c>
      <c r="C104" s="163">
        <f t="shared" si="17"/>
        <v>35.714285714285715</v>
      </c>
      <c r="D104" s="162">
        <v>9</v>
      </c>
      <c r="E104" s="163">
        <f t="shared" si="18"/>
        <v>64.28571428571429</v>
      </c>
      <c r="F104" s="164">
        <f t="shared" si="19"/>
        <v>14</v>
      </c>
      <c r="G104" s="162">
        <v>2</v>
      </c>
      <c r="H104" s="187">
        <f t="shared" si="20"/>
        <v>14.285714285714285</v>
      </c>
    </row>
    <row r="105" spans="1:8" s="167" customFormat="1" ht="27" customHeight="1">
      <c r="A105" s="146" t="s">
        <v>95</v>
      </c>
      <c r="B105" s="180">
        <f>SUM(B95:B104)</f>
        <v>132</v>
      </c>
      <c r="C105" s="181">
        <f t="shared" si="17"/>
        <v>50.965250965250966</v>
      </c>
      <c r="D105" s="180">
        <f>SUM(D95:D104)</f>
        <v>127</v>
      </c>
      <c r="E105" s="181">
        <f t="shared" si="18"/>
        <v>49.034749034749034</v>
      </c>
      <c r="F105" s="180">
        <f t="shared" si="19"/>
        <v>259</v>
      </c>
      <c r="G105" s="180">
        <f>SUM(G95:G104)</f>
        <v>37</v>
      </c>
      <c r="H105" s="188">
        <f t="shared" si="20"/>
        <v>14.285714285714285</v>
      </c>
    </row>
    <row r="106" s="63" customFormat="1" ht="12.75"/>
    <row r="107" s="63" customFormat="1" ht="12.75"/>
    <row r="108" s="63" customFormat="1" ht="12.75"/>
    <row r="109" s="63" customFormat="1" ht="12.75"/>
    <row r="110" s="63" customFormat="1" ht="12.75"/>
    <row r="111" spans="1:8" ht="59.25" customHeight="1">
      <c r="A111" s="1" t="s">
        <v>353</v>
      </c>
      <c r="B111" s="443" t="s">
        <v>270</v>
      </c>
      <c r="C111" s="444"/>
      <c r="D111" s="444"/>
      <c r="E111" s="444"/>
      <c r="F111" s="444"/>
      <c r="G111" s="444"/>
      <c r="H111" s="445"/>
    </row>
    <row r="112" spans="1:8" s="112" customFormat="1" ht="20.25" customHeight="1">
      <c r="A112" s="448" t="s">
        <v>133</v>
      </c>
      <c r="B112" s="448" t="s">
        <v>81</v>
      </c>
      <c r="C112" s="448"/>
      <c r="D112" s="448" t="s">
        <v>82</v>
      </c>
      <c r="E112" s="448"/>
      <c r="F112" s="448" t="s">
        <v>83</v>
      </c>
      <c r="G112" s="448" t="s">
        <v>181</v>
      </c>
      <c r="H112" s="465" t="s">
        <v>182</v>
      </c>
    </row>
    <row r="113" spans="1:8" s="112" customFormat="1" ht="42.75" customHeight="1">
      <c r="A113" s="448"/>
      <c r="B113" s="227" t="s">
        <v>85</v>
      </c>
      <c r="C113" s="228" t="s">
        <v>182</v>
      </c>
      <c r="D113" s="227" t="s">
        <v>85</v>
      </c>
      <c r="E113" s="228" t="s">
        <v>182</v>
      </c>
      <c r="F113" s="448"/>
      <c r="G113" s="448"/>
      <c r="H113" s="465"/>
    </row>
    <row r="114" spans="1:8" s="52" customFormat="1" ht="15" customHeight="1">
      <c r="A114" s="173" t="s">
        <v>362</v>
      </c>
      <c r="B114" s="162">
        <v>15</v>
      </c>
      <c r="C114" s="163">
        <f>B114/F114*100</f>
        <v>48.38709677419355</v>
      </c>
      <c r="D114" s="162">
        <v>16</v>
      </c>
      <c r="E114" s="163">
        <f>D114/F114*100</f>
        <v>51.61290322580645</v>
      </c>
      <c r="F114" s="164">
        <f aca="true" t="shared" si="21" ref="F114:F119">B114+D114</f>
        <v>31</v>
      </c>
      <c r="G114" s="162">
        <v>22</v>
      </c>
      <c r="H114" s="187">
        <f>G114/F114*100</f>
        <v>70.96774193548387</v>
      </c>
    </row>
    <row r="115" spans="1:8" s="52" customFormat="1" ht="15" customHeight="1">
      <c r="A115" s="173" t="s">
        <v>363</v>
      </c>
      <c r="B115" s="162">
        <v>12</v>
      </c>
      <c r="C115" s="163">
        <f aca="true" t="shared" si="22" ref="C115:C120">B115/F115*100</f>
        <v>54.54545454545454</v>
      </c>
      <c r="D115" s="162">
        <v>10</v>
      </c>
      <c r="E115" s="163">
        <f aca="true" t="shared" si="23" ref="E115:E120">D115/F115*100</f>
        <v>45.45454545454545</v>
      </c>
      <c r="F115" s="164">
        <f t="shared" si="21"/>
        <v>22</v>
      </c>
      <c r="G115" s="162">
        <v>11</v>
      </c>
      <c r="H115" s="187">
        <f aca="true" t="shared" si="24" ref="H115:H120">G115/F115*100</f>
        <v>50</v>
      </c>
    </row>
    <row r="116" spans="1:8" s="52" customFormat="1" ht="15" customHeight="1">
      <c r="A116" s="173" t="s">
        <v>365</v>
      </c>
      <c r="B116" s="162">
        <v>19</v>
      </c>
      <c r="C116" s="163">
        <f t="shared" si="22"/>
        <v>54.285714285714285</v>
      </c>
      <c r="D116" s="162">
        <v>16</v>
      </c>
      <c r="E116" s="163">
        <f t="shared" si="23"/>
        <v>45.714285714285715</v>
      </c>
      <c r="F116" s="164">
        <f t="shared" si="21"/>
        <v>35</v>
      </c>
      <c r="G116" s="162">
        <v>5</v>
      </c>
      <c r="H116" s="187">
        <f t="shared" si="24"/>
        <v>14.285714285714285</v>
      </c>
    </row>
    <row r="117" spans="1:8" s="52" customFormat="1" ht="15" customHeight="1">
      <c r="A117" s="173" t="s">
        <v>96</v>
      </c>
      <c r="B117" s="162">
        <v>108</v>
      </c>
      <c r="C117" s="163">
        <f t="shared" si="22"/>
        <v>49.09090909090909</v>
      </c>
      <c r="D117" s="162">
        <v>112</v>
      </c>
      <c r="E117" s="163">
        <f t="shared" si="23"/>
        <v>50.90909090909091</v>
      </c>
      <c r="F117" s="164">
        <f t="shared" si="21"/>
        <v>220</v>
      </c>
      <c r="G117" s="162">
        <v>61</v>
      </c>
      <c r="H117" s="187">
        <f t="shared" si="24"/>
        <v>27.727272727272727</v>
      </c>
    </row>
    <row r="118" spans="1:8" s="52" customFormat="1" ht="15" customHeight="1">
      <c r="A118" s="173" t="s">
        <v>368</v>
      </c>
      <c r="B118" s="162">
        <v>6</v>
      </c>
      <c r="C118" s="163">
        <f t="shared" si="22"/>
        <v>60</v>
      </c>
      <c r="D118" s="162">
        <v>4</v>
      </c>
      <c r="E118" s="163">
        <f t="shared" si="23"/>
        <v>40</v>
      </c>
      <c r="F118" s="164">
        <f t="shared" si="21"/>
        <v>10</v>
      </c>
      <c r="G118" s="162">
        <v>0</v>
      </c>
      <c r="H118" s="187">
        <f t="shared" si="24"/>
        <v>0</v>
      </c>
    </row>
    <row r="119" spans="1:8" s="52" customFormat="1" ht="15" customHeight="1">
      <c r="A119" s="173" t="s">
        <v>371</v>
      </c>
      <c r="B119" s="162">
        <v>3</v>
      </c>
      <c r="C119" s="163">
        <f t="shared" si="22"/>
        <v>30</v>
      </c>
      <c r="D119" s="162">
        <v>7</v>
      </c>
      <c r="E119" s="163">
        <f t="shared" si="23"/>
        <v>70</v>
      </c>
      <c r="F119" s="164">
        <f t="shared" si="21"/>
        <v>10</v>
      </c>
      <c r="G119" s="162">
        <v>0</v>
      </c>
      <c r="H119" s="187">
        <f t="shared" si="24"/>
        <v>0</v>
      </c>
    </row>
    <row r="120" spans="1:8" s="167" customFormat="1" ht="27" customHeight="1">
      <c r="A120" s="146" t="s">
        <v>97</v>
      </c>
      <c r="B120" s="180">
        <f>SUM(B114:B119)</f>
        <v>163</v>
      </c>
      <c r="C120" s="181">
        <f t="shared" si="22"/>
        <v>49.69512195121951</v>
      </c>
      <c r="D120" s="180">
        <f>SUM(D114:D119)</f>
        <v>165</v>
      </c>
      <c r="E120" s="181">
        <f t="shared" si="23"/>
        <v>50.30487804878049</v>
      </c>
      <c r="F120" s="180">
        <f>SUM(F114:F119)</f>
        <v>328</v>
      </c>
      <c r="G120" s="180">
        <f>F120/$F$120*100</f>
        <v>100</v>
      </c>
      <c r="H120" s="188">
        <f t="shared" si="24"/>
        <v>30.48780487804878</v>
      </c>
    </row>
    <row r="121" s="63" customFormat="1" ht="12.75"/>
    <row r="122" s="63" customFormat="1" ht="12.75"/>
    <row r="123" spans="1:8" ht="43.5" customHeight="1">
      <c r="A123" s="1" t="s">
        <v>353</v>
      </c>
      <c r="B123" s="443" t="s">
        <v>271</v>
      </c>
      <c r="C123" s="444"/>
      <c r="D123" s="444"/>
      <c r="E123" s="444"/>
      <c r="F123" s="444"/>
      <c r="G123" s="444"/>
      <c r="H123" s="445"/>
    </row>
    <row r="124" spans="1:8" s="112" customFormat="1" ht="20.25" customHeight="1">
      <c r="A124" s="448" t="s">
        <v>133</v>
      </c>
      <c r="B124" s="448" t="s">
        <v>81</v>
      </c>
      <c r="C124" s="448"/>
      <c r="D124" s="448" t="s">
        <v>82</v>
      </c>
      <c r="E124" s="448"/>
      <c r="F124" s="448" t="s">
        <v>83</v>
      </c>
      <c r="G124" s="448" t="s">
        <v>181</v>
      </c>
      <c r="H124" s="465" t="s">
        <v>182</v>
      </c>
    </row>
    <row r="125" spans="1:8" s="112" customFormat="1" ht="42.75" customHeight="1">
      <c r="A125" s="448"/>
      <c r="B125" s="227" t="s">
        <v>85</v>
      </c>
      <c r="C125" s="228" t="s">
        <v>182</v>
      </c>
      <c r="D125" s="227" t="s">
        <v>85</v>
      </c>
      <c r="E125" s="228" t="s">
        <v>182</v>
      </c>
      <c r="F125" s="448"/>
      <c r="G125" s="448"/>
      <c r="H125" s="465"/>
    </row>
    <row r="126" spans="1:8" s="52" customFormat="1" ht="15" customHeight="1">
      <c r="A126" s="173" t="s">
        <v>302</v>
      </c>
      <c r="B126" s="162">
        <v>12</v>
      </c>
      <c r="C126" s="163">
        <f>B126/F126*100</f>
        <v>54.54545454545454</v>
      </c>
      <c r="D126" s="162">
        <v>10</v>
      </c>
      <c r="E126" s="163">
        <f>D126/F126*100</f>
        <v>45.45454545454545</v>
      </c>
      <c r="F126" s="164">
        <f>B126+D126</f>
        <v>22</v>
      </c>
      <c r="G126" s="162">
        <v>0</v>
      </c>
      <c r="H126" s="187">
        <f>G126/F126*100</f>
        <v>0</v>
      </c>
    </row>
    <row r="127" spans="1:8" s="52" customFormat="1" ht="15" customHeight="1">
      <c r="A127" s="173" t="s">
        <v>301</v>
      </c>
      <c r="B127" s="162">
        <v>4</v>
      </c>
      <c r="C127" s="163">
        <f aca="true" t="shared" si="25" ref="C127:C133">B127/F127*100</f>
        <v>44.44444444444444</v>
      </c>
      <c r="D127" s="162">
        <v>5</v>
      </c>
      <c r="E127" s="163">
        <f aca="true" t="shared" si="26" ref="E127:E133">D127/F127*100</f>
        <v>55.55555555555556</v>
      </c>
      <c r="F127" s="164">
        <f aca="true" t="shared" si="27" ref="F127:F133">B127+D127</f>
        <v>9</v>
      </c>
      <c r="G127" s="162">
        <v>0</v>
      </c>
      <c r="H127" s="187">
        <f aca="true" t="shared" si="28" ref="H127:H133">G127/F127*100</f>
        <v>0</v>
      </c>
    </row>
    <row r="128" spans="1:8" s="52" customFormat="1" ht="15" customHeight="1">
      <c r="A128" s="173" t="s">
        <v>300</v>
      </c>
      <c r="B128" s="162">
        <v>19</v>
      </c>
      <c r="C128" s="163">
        <f t="shared" si="25"/>
        <v>61.29032258064516</v>
      </c>
      <c r="D128" s="162">
        <v>12</v>
      </c>
      <c r="E128" s="163">
        <f t="shared" si="26"/>
        <v>38.70967741935484</v>
      </c>
      <c r="F128" s="164">
        <f t="shared" si="27"/>
        <v>31</v>
      </c>
      <c r="G128" s="162">
        <v>0</v>
      </c>
      <c r="H128" s="187">
        <f t="shared" si="28"/>
        <v>0</v>
      </c>
    </row>
    <row r="129" spans="1:8" s="52" customFormat="1" ht="15" customHeight="1">
      <c r="A129" s="173" t="s">
        <v>299</v>
      </c>
      <c r="B129" s="162">
        <v>45</v>
      </c>
      <c r="C129" s="163">
        <f t="shared" si="25"/>
        <v>52.94117647058824</v>
      </c>
      <c r="D129" s="162">
        <v>40</v>
      </c>
      <c r="E129" s="163">
        <f t="shared" si="26"/>
        <v>47.05882352941176</v>
      </c>
      <c r="F129" s="164">
        <f t="shared" si="27"/>
        <v>85</v>
      </c>
      <c r="G129" s="162">
        <v>13</v>
      </c>
      <c r="H129" s="187">
        <f t="shared" si="28"/>
        <v>15.294117647058824</v>
      </c>
    </row>
    <row r="130" spans="1:8" s="52" customFormat="1" ht="15" customHeight="1">
      <c r="A130" s="173" t="s">
        <v>298</v>
      </c>
      <c r="B130" s="162">
        <v>4</v>
      </c>
      <c r="C130" s="163">
        <f t="shared" si="25"/>
        <v>57.14285714285714</v>
      </c>
      <c r="D130" s="162">
        <v>3</v>
      </c>
      <c r="E130" s="163">
        <f t="shared" si="26"/>
        <v>42.857142857142854</v>
      </c>
      <c r="F130" s="164">
        <f t="shared" si="27"/>
        <v>7</v>
      </c>
      <c r="G130" s="162">
        <v>0</v>
      </c>
      <c r="H130" s="187">
        <f t="shared" si="28"/>
        <v>0</v>
      </c>
    </row>
    <row r="131" spans="1:8" s="52" customFormat="1" ht="15" customHeight="1">
      <c r="A131" s="173" t="s">
        <v>98</v>
      </c>
      <c r="B131" s="162">
        <v>21</v>
      </c>
      <c r="C131" s="163">
        <f t="shared" si="25"/>
        <v>45.65217391304348</v>
      </c>
      <c r="D131" s="162">
        <v>25</v>
      </c>
      <c r="E131" s="163">
        <f t="shared" si="26"/>
        <v>54.347826086956516</v>
      </c>
      <c r="F131" s="164">
        <f t="shared" si="27"/>
        <v>46</v>
      </c>
      <c r="G131" s="162">
        <v>14</v>
      </c>
      <c r="H131" s="187">
        <f t="shared" si="28"/>
        <v>30.434782608695656</v>
      </c>
    </row>
    <row r="132" spans="1:8" s="52" customFormat="1" ht="15" customHeight="1">
      <c r="A132" s="173" t="s">
        <v>297</v>
      </c>
      <c r="B132" s="162">
        <v>6</v>
      </c>
      <c r="C132" s="163">
        <f t="shared" si="25"/>
        <v>66.66666666666666</v>
      </c>
      <c r="D132" s="162">
        <v>3</v>
      </c>
      <c r="E132" s="163">
        <f t="shared" si="26"/>
        <v>33.33333333333333</v>
      </c>
      <c r="F132" s="164">
        <f t="shared" si="27"/>
        <v>9</v>
      </c>
      <c r="G132" s="162">
        <v>0</v>
      </c>
      <c r="H132" s="187">
        <f t="shared" si="28"/>
        <v>0</v>
      </c>
    </row>
    <row r="133" spans="1:8" s="167" customFormat="1" ht="27" customHeight="1">
      <c r="A133" s="146" t="s">
        <v>99</v>
      </c>
      <c r="B133" s="180">
        <f>SUM(B126:B132)</f>
        <v>111</v>
      </c>
      <c r="C133" s="181">
        <f t="shared" si="25"/>
        <v>53.110047846889955</v>
      </c>
      <c r="D133" s="180">
        <f>SUM(D126:D132)</f>
        <v>98</v>
      </c>
      <c r="E133" s="181">
        <f t="shared" si="26"/>
        <v>46.889952153110045</v>
      </c>
      <c r="F133" s="180">
        <f t="shared" si="27"/>
        <v>209</v>
      </c>
      <c r="G133" s="180">
        <f>SUM(G126:G132)</f>
        <v>27</v>
      </c>
      <c r="H133" s="188">
        <f t="shared" si="28"/>
        <v>12.918660287081341</v>
      </c>
    </row>
    <row r="134" s="63" customFormat="1" ht="15" customHeight="1">
      <c r="D134" s="71"/>
    </row>
    <row r="135" s="63" customFormat="1" ht="12.75"/>
    <row r="136" spans="1:8" ht="36" customHeight="1">
      <c r="A136" s="1" t="s">
        <v>353</v>
      </c>
      <c r="B136" s="443" t="s">
        <v>272</v>
      </c>
      <c r="C136" s="444"/>
      <c r="D136" s="444"/>
      <c r="E136" s="444"/>
      <c r="F136" s="444"/>
      <c r="G136" s="444"/>
      <c r="H136" s="445"/>
    </row>
    <row r="137" spans="1:8" s="112" customFormat="1" ht="20.25" customHeight="1">
      <c r="A137" s="448" t="s">
        <v>133</v>
      </c>
      <c r="B137" s="448" t="s">
        <v>81</v>
      </c>
      <c r="C137" s="448"/>
      <c r="D137" s="448" t="s">
        <v>82</v>
      </c>
      <c r="E137" s="448"/>
      <c r="F137" s="448" t="s">
        <v>83</v>
      </c>
      <c r="G137" s="448" t="s">
        <v>181</v>
      </c>
      <c r="H137" s="465" t="s">
        <v>182</v>
      </c>
    </row>
    <row r="138" spans="1:8" s="112" customFormat="1" ht="42.75" customHeight="1">
      <c r="A138" s="448"/>
      <c r="B138" s="227" t="s">
        <v>85</v>
      </c>
      <c r="C138" s="228" t="s">
        <v>182</v>
      </c>
      <c r="D138" s="227" t="s">
        <v>85</v>
      </c>
      <c r="E138" s="228" t="s">
        <v>182</v>
      </c>
      <c r="F138" s="448"/>
      <c r="G138" s="448"/>
      <c r="H138" s="465"/>
    </row>
    <row r="139" spans="1:8" s="52" customFormat="1" ht="15" customHeight="1">
      <c r="A139" s="173" t="s">
        <v>396</v>
      </c>
      <c r="B139" s="162">
        <v>11</v>
      </c>
      <c r="C139" s="163">
        <f aca="true" t="shared" si="29" ref="C139:C144">B139/F139*100</f>
        <v>52.38095238095239</v>
      </c>
      <c r="D139" s="162">
        <v>10</v>
      </c>
      <c r="E139" s="163">
        <f aca="true" t="shared" si="30" ref="E139:E144">D139/F139*100</f>
        <v>47.61904761904761</v>
      </c>
      <c r="F139" s="164">
        <f aca="true" t="shared" si="31" ref="F139:F144">B139+D139</f>
        <v>21</v>
      </c>
      <c r="G139" s="162">
        <v>21</v>
      </c>
      <c r="H139" s="187">
        <f>G139/F139:F140*100</f>
        <v>100</v>
      </c>
    </row>
    <row r="140" spans="1:8" s="52" customFormat="1" ht="15" customHeight="1">
      <c r="A140" s="173" t="s">
        <v>321</v>
      </c>
      <c r="B140" s="162">
        <v>7</v>
      </c>
      <c r="C140" s="163">
        <f t="shared" si="29"/>
        <v>35</v>
      </c>
      <c r="D140" s="162">
        <v>13</v>
      </c>
      <c r="E140" s="163">
        <f t="shared" si="30"/>
        <v>65</v>
      </c>
      <c r="F140" s="164">
        <f t="shared" si="31"/>
        <v>20</v>
      </c>
      <c r="G140" s="162">
        <v>13</v>
      </c>
      <c r="H140" s="187">
        <f>G140/F140:F141*100</f>
        <v>65</v>
      </c>
    </row>
    <row r="141" spans="1:8" s="52" customFormat="1" ht="15" customHeight="1">
      <c r="A141" s="173" t="s">
        <v>319</v>
      </c>
      <c r="B141" s="162">
        <v>7</v>
      </c>
      <c r="C141" s="163">
        <f t="shared" si="29"/>
        <v>43.75</v>
      </c>
      <c r="D141" s="162">
        <v>9</v>
      </c>
      <c r="E141" s="163">
        <f t="shared" si="30"/>
        <v>56.25</v>
      </c>
      <c r="F141" s="164">
        <f t="shared" si="31"/>
        <v>16</v>
      </c>
      <c r="G141" s="162">
        <v>0</v>
      </c>
      <c r="H141" s="187">
        <f>G141/F141:F142*100</f>
        <v>0</v>
      </c>
    </row>
    <row r="142" spans="1:8" s="52" customFormat="1" ht="15" customHeight="1">
      <c r="A142" s="173" t="s">
        <v>398</v>
      </c>
      <c r="B142" s="162">
        <v>5</v>
      </c>
      <c r="C142" s="163">
        <f t="shared" si="29"/>
        <v>62.5</v>
      </c>
      <c r="D142" s="162">
        <v>3</v>
      </c>
      <c r="E142" s="163">
        <f t="shared" si="30"/>
        <v>37.5</v>
      </c>
      <c r="F142" s="164">
        <f t="shared" si="31"/>
        <v>8</v>
      </c>
      <c r="G142" s="162">
        <v>0</v>
      </c>
      <c r="H142" s="187">
        <f>G142/F142:F142*100</f>
        <v>0</v>
      </c>
    </row>
    <row r="143" spans="1:8" s="52" customFormat="1" ht="15" customHeight="1">
      <c r="A143" s="173" t="s">
        <v>397</v>
      </c>
      <c r="B143" s="162">
        <v>6</v>
      </c>
      <c r="C143" s="163">
        <f t="shared" si="29"/>
        <v>42.857142857142854</v>
      </c>
      <c r="D143" s="162">
        <v>8</v>
      </c>
      <c r="E143" s="163">
        <f t="shared" si="30"/>
        <v>57.14285714285714</v>
      </c>
      <c r="F143" s="164">
        <f t="shared" si="31"/>
        <v>14</v>
      </c>
      <c r="G143" s="162">
        <v>10</v>
      </c>
      <c r="H143" s="187">
        <f>G143/F143:F144*100</f>
        <v>71.42857142857143</v>
      </c>
    </row>
    <row r="144" spans="1:8" s="167" customFormat="1" ht="27" customHeight="1">
      <c r="A144" s="146" t="s">
        <v>100</v>
      </c>
      <c r="B144" s="180">
        <f>SUM(B139:B143)</f>
        <v>36</v>
      </c>
      <c r="C144" s="181">
        <f t="shared" si="29"/>
        <v>45.56962025316456</v>
      </c>
      <c r="D144" s="180">
        <f>SUM(D139:D143)</f>
        <v>43</v>
      </c>
      <c r="E144" s="181">
        <f t="shared" si="30"/>
        <v>54.43037974683544</v>
      </c>
      <c r="F144" s="180">
        <f t="shared" si="31"/>
        <v>79</v>
      </c>
      <c r="G144" s="180">
        <f>SUM(G139:G143)</f>
        <v>44</v>
      </c>
      <c r="H144" s="188">
        <f>G144/F144*100</f>
        <v>55.69620253164557</v>
      </c>
    </row>
    <row r="145" s="63" customFormat="1" ht="12.75"/>
    <row r="146" s="63" customFormat="1" ht="12.75"/>
    <row r="147" spans="1:8" ht="36" customHeight="1">
      <c r="A147" s="1" t="s">
        <v>353</v>
      </c>
      <c r="B147" s="443" t="s">
        <v>273</v>
      </c>
      <c r="C147" s="444"/>
      <c r="D147" s="444"/>
      <c r="E147" s="444"/>
      <c r="F147" s="444"/>
      <c r="G147" s="444"/>
      <c r="H147" s="445"/>
    </row>
    <row r="148" spans="1:8" s="112" customFormat="1" ht="20.25" customHeight="1">
      <c r="A148" s="448" t="s">
        <v>133</v>
      </c>
      <c r="B148" s="448" t="s">
        <v>81</v>
      </c>
      <c r="C148" s="448"/>
      <c r="D148" s="448" t="s">
        <v>82</v>
      </c>
      <c r="E148" s="448"/>
      <c r="F148" s="448" t="s">
        <v>83</v>
      </c>
      <c r="G148" s="448" t="s">
        <v>181</v>
      </c>
      <c r="H148" s="465" t="s">
        <v>182</v>
      </c>
    </row>
    <row r="149" spans="1:8" s="112" customFormat="1" ht="42.75" customHeight="1">
      <c r="A149" s="448"/>
      <c r="B149" s="227" t="s">
        <v>85</v>
      </c>
      <c r="C149" s="228" t="s">
        <v>182</v>
      </c>
      <c r="D149" s="227" t="s">
        <v>85</v>
      </c>
      <c r="E149" s="228" t="s">
        <v>182</v>
      </c>
      <c r="F149" s="448"/>
      <c r="G149" s="448"/>
      <c r="H149" s="465"/>
    </row>
    <row r="150" spans="1:8" s="52" customFormat="1" ht="15" customHeight="1">
      <c r="A150" s="173" t="s">
        <v>101</v>
      </c>
      <c r="B150" s="162">
        <v>42</v>
      </c>
      <c r="C150" s="163">
        <f>B150/F150*100</f>
        <v>60.86956521739131</v>
      </c>
      <c r="D150" s="162">
        <v>27</v>
      </c>
      <c r="E150" s="163">
        <f>D150/F150*100</f>
        <v>39.130434782608695</v>
      </c>
      <c r="F150" s="164">
        <f>B150+D150</f>
        <v>69</v>
      </c>
      <c r="G150" s="162">
        <v>53</v>
      </c>
      <c r="H150" s="187">
        <f>G150/F150*100</f>
        <v>76.81159420289855</v>
      </c>
    </row>
    <row r="151" spans="1:8" s="167" customFormat="1" ht="27" customHeight="1">
      <c r="A151" s="146" t="s">
        <v>102</v>
      </c>
      <c r="B151" s="180">
        <f>B150</f>
        <v>42</v>
      </c>
      <c r="C151" s="181">
        <f aca="true" t="shared" si="32" ref="C151:H151">C150</f>
        <v>60.86956521739131</v>
      </c>
      <c r="D151" s="180">
        <f t="shared" si="32"/>
        <v>27</v>
      </c>
      <c r="E151" s="181">
        <f t="shared" si="32"/>
        <v>39.130434782608695</v>
      </c>
      <c r="F151" s="180">
        <f t="shared" si="32"/>
        <v>69</v>
      </c>
      <c r="G151" s="180">
        <f t="shared" si="32"/>
        <v>53</v>
      </c>
      <c r="H151" s="188">
        <f t="shared" si="32"/>
        <v>76.81159420289855</v>
      </c>
    </row>
    <row r="152" s="63" customFormat="1" ht="12.75"/>
    <row r="153" s="63" customFormat="1" ht="12.75"/>
    <row r="154" s="63" customFormat="1" ht="12.75"/>
    <row r="155" s="63" customFormat="1" ht="12.75"/>
    <row r="156" s="63" customFormat="1" ht="12.75"/>
    <row r="157" s="63" customFormat="1" ht="12.75"/>
    <row r="158" s="63" customFormat="1" ht="12.75"/>
    <row r="159" s="63" customFormat="1" ht="12.75"/>
    <row r="160" s="63" customFormat="1" ht="12.75"/>
    <row r="161" s="63" customFormat="1" ht="12.75"/>
    <row r="162" s="63" customFormat="1" ht="12.75"/>
    <row r="163" s="63" customFormat="1" ht="12.75"/>
    <row r="164" s="63" customFormat="1" ht="12.75"/>
    <row r="165" s="63" customFormat="1" ht="12.75"/>
    <row r="166" s="63" customFormat="1" ht="12.75"/>
    <row r="167" s="63" customFormat="1" ht="12.75"/>
    <row r="168" s="63" customFormat="1" ht="12.75"/>
    <row r="169" s="63" customFormat="1" ht="12.75"/>
    <row r="170" s="63" customFormat="1" ht="12.75"/>
    <row r="171" s="63" customFormat="1" ht="12.75"/>
    <row r="172" s="63" customFormat="1" ht="12.75"/>
    <row r="173" s="63" customFormat="1" ht="12.75"/>
    <row r="174" s="63" customFormat="1" ht="12.75"/>
    <row r="175" s="63" customFormat="1" ht="12.75"/>
    <row r="176" s="63" customFormat="1" ht="12.75"/>
    <row r="177" s="63" customFormat="1" ht="12.75"/>
    <row r="178" s="63" customFormat="1" ht="12.75"/>
    <row r="179" s="63" customFormat="1" ht="12.75"/>
    <row r="180" s="63" customFormat="1" ht="12.75"/>
    <row r="181" s="63" customFormat="1" ht="12.75"/>
    <row r="182" s="63" customFormat="1" ht="12.75"/>
    <row r="183" s="63" customFormat="1" ht="12.75"/>
    <row r="184" s="63" customFormat="1" ht="12.75"/>
    <row r="185" s="63" customFormat="1" ht="12.75"/>
    <row r="186" s="63" customFormat="1" ht="12.75"/>
    <row r="187" s="63" customFormat="1" ht="12.75"/>
    <row r="188" s="63" customFormat="1" ht="12.75"/>
    <row r="189" s="63" customFormat="1" ht="12.75"/>
    <row r="190" s="63" customFormat="1" ht="12.75"/>
    <row r="191" s="63" customFormat="1" ht="12.75"/>
    <row r="192" s="63" customFormat="1" ht="12.75"/>
    <row r="193" s="63" customFormat="1" ht="12.75"/>
    <row r="194" s="63" customFormat="1" ht="12.75"/>
    <row r="195" s="63" customFormat="1" ht="12.75"/>
    <row r="196" s="63" customFormat="1" ht="12.75"/>
    <row r="197" s="63" customFormat="1" ht="12.75"/>
    <row r="198" s="63" customFormat="1" ht="12.75"/>
    <row r="199" s="63" customFormat="1" ht="12.75"/>
    <row r="200" s="63" customFormat="1" ht="12.75"/>
    <row r="201" s="63" customFormat="1" ht="12.75"/>
    <row r="202" s="63" customFormat="1" ht="12.75"/>
    <row r="203" s="63" customFormat="1" ht="12.75"/>
    <row r="204" s="63" customFormat="1" ht="12.75"/>
    <row r="205" s="63" customFormat="1" ht="12.75"/>
    <row r="206" s="63" customFormat="1" ht="12.75"/>
    <row r="207" s="63" customFormat="1" ht="12.75"/>
    <row r="208" s="63" customFormat="1" ht="12.75"/>
    <row r="209" s="63" customFormat="1" ht="12.75"/>
    <row r="210" s="63" customFormat="1" ht="12.75"/>
    <row r="211" s="63" customFormat="1" ht="12.75"/>
    <row r="212" s="63" customFormat="1" ht="12.75"/>
    <row r="213" s="63" customFormat="1" ht="12.75"/>
    <row r="214" s="63" customFormat="1" ht="12.75"/>
    <row r="215" s="63" customFormat="1" ht="12.75"/>
    <row r="216" s="63" customFormat="1" ht="12.75"/>
    <row r="217" s="63" customFormat="1" ht="12.75"/>
    <row r="218" s="63" customFormat="1" ht="12.75"/>
    <row r="219" s="63" customFormat="1" ht="12.75"/>
    <row r="220" s="63" customFormat="1" ht="12.75"/>
    <row r="221" s="63" customFormat="1" ht="12.75"/>
    <row r="222" s="63" customFormat="1" ht="12.75"/>
    <row r="223" s="63" customFormat="1" ht="12.75"/>
    <row r="224" s="63" customFormat="1" ht="12.75"/>
    <row r="225" s="63" customFormat="1" ht="12.75"/>
    <row r="226" s="63" customFormat="1" ht="12.75"/>
    <row r="227" s="63" customFormat="1" ht="12.75"/>
    <row r="228" s="63" customFormat="1" ht="12.75"/>
    <row r="229" s="63" customFormat="1" ht="12.75"/>
    <row r="230" s="63" customFormat="1" ht="12.75"/>
    <row r="231" s="63" customFormat="1" ht="12.75"/>
    <row r="232" s="63" customFormat="1" ht="12.75"/>
    <row r="233" s="63" customFormat="1" ht="12.75"/>
    <row r="234" s="63" customFormat="1" ht="12.75"/>
    <row r="235" s="63" customFormat="1" ht="12.75"/>
    <row r="236" s="63" customFormat="1" ht="12.75"/>
    <row r="237" s="63" customFormat="1" ht="12.75"/>
    <row r="238" s="63" customFormat="1" ht="12.75"/>
    <row r="239" s="63" customFormat="1" ht="12.75"/>
    <row r="240" s="63" customFormat="1" ht="12.75"/>
    <row r="241" s="63" customFormat="1" ht="12.75"/>
    <row r="242" s="63" customFormat="1" ht="12.75"/>
    <row r="243" s="63" customFormat="1" ht="12.75"/>
    <row r="244" s="63" customFormat="1" ht="12.75"/>
    <row r="245" s="63" customFormat="1" ht="12.75"/>
    <row r="246" s="63" customFormat="1" ht="12.75"/>
    <row r="247" s="63" customFormat="1" ht="12.75"/>
    <row r="248" s="63" customFormat="1" ht="12.75"/>
    <row r="249" s="63" customFormat="1" ht="12.75"/>
    <row r="250" s="63" customFormat="1" ht="12.75"/>
    <row r="251" s="63" customFormat="1" ht="12.75"/>
    <row r="252" s="63" customFormat="1" ht="12.75"/>
    <row r="253" s="63" customFormat="1" ht="12.75"/>
    <row r="254" s="63" customFormat="1" ht="12.75"/>
    <row r="255" s="63" customFormat="1" ht="12.75"/>
    <row r="256" s="63" customFormat="1" ht="12.75"/>
    <row r="257" s="63" customFormat="1" ht="12.75"/>
    <row r="258" s="63" customFormat="1" ht="12.75"/>
    <row r="259" s="63" customFormat="1" ht="12.75"/>
    <row r="260" s="63" customFormat="1" ht="12.75"/>
    <row r="261" s="63" customFormat="1" ht="12.75"/>
    <row r="262" s="63" customFormat="1" ht="12.75"/>
    <row r="263" s="63" customFormat="1" ht="12.75"/>
    <row r="264" s="63" customFormat="1" ht="12.75"/>
    <row r="265" s="63" customFormat="1" ht="12.75"/>
    <row r="266" s="63" customFormat="1" ht="12.75"/>
    <row r="267" s="63" customFormat="1" ht="12.75"/>
    <row r="268" s="63" customFormat="1" ht="12.75"/>
    <row r="269" s="63" customFormat="1" ht="12.75"/>
    <row r="270" s="63" customFormat="1" ht="12.75"/>
    <row r="271" s="63" customFormat="1" ht="12.75"/>
    <row r="272" s="63" customFormat="1" ht="12.75"/>
    <row r="273" s="63" customFormat="1" ht="12.75"/>
    <row r="274" s="63" customFormat="1" ht="12.75"/>
    <row r="275" s="63" customFormat="1" ht="12.75"/>
    <row r="276" s="63" customFormat="1" ht="12.75"/>
    <row r="277" s="63" customFormat="1" ht="12.75"/>
    <row r="278" s="63" customFormat="1" ht="12.75"/>
    <row r="279" s="63" customFormat="1" ht="12.75"/>
    <row r="280" s="63" customFormat="1" ht="12.75"/>
    <row r="281" s="63" customFormat="1" ht="12.75"/>
    <row r="282" s="63" customFormat="1" ht="12.75"/>
    <row r="283" s="63" customFormat="1" ht="12.75"/>
    <row r="284" s="63" customFormat="1" ht="12.75"/>
    <row r="285" s="63" customFormat="1" ht="12.75"/>
    <row r="286" s="63" customFormat="1" ht="12.75"/>
    <row r="287" s="63" customFormat="1" ht="12.75"/>
    <row r="288" s="63" customFormat="1" ht="12.75"/>
    <row r="289" s="63" customFormat="1" ht="12.75"/>
    <row r="290" s="63" customFormat="1" ht="12.75"/>
    <row r="291" s="63" customFormat="1" ht="12.75"/>
    <row r="292" s="63" customFormat="1" ht="12.75"/>
    <row r="293" s="63" customFormat="1" ht="12.75"/>
    <row r="294" s="63" customFormat="1" ht="12.75"/>
    <row r="295" s="63" customFormat="1" ht="12.75"/>
    <row r="296" s="63" customFormat="1" ht="12.75"/>
    <row r="297" s="63" customFormat="1" ht="12.75"/>
    <row r="298" s="63" customFormat="1" ht="12.75"/>
    <row r="299" s="63" customFormat="1" ht="12.75"/>
    <row r="300" s="63" customFormat="1" ht="12.75"/>
    <row r="301" s="63" customFormat="1" ht="12.75"/>
    <row r="302" s="63" customFormat="1" ht="12.75"/>
    <row r="303" s="63" customFormat="1" ht="12.75"/>
    <row r="304" s="63" customFormat="1" ht="12.75"/>
    <row r="305" s="63" customFormat="1" ht="12.75"/>
    <row r="306" s="63" customFormat="1" ht="12.75"/>
    <row r="307" s="63" customFormat="1" ht="12.75"/>
    <row r="308" s="63" customFormat="1" ht="12.75"/>
    <row r="309" s="63" customFormat="1" ht="12.75"/>
    <row r="310" s="63" customFormat="1" ht="12.75"/>
    <row r="311" s="63" customFormat="1" ht="12.75"/>
    <row r="312" s="63" customFormat="1" ht="12.75"/>
    <row r="313" s="63" customFormat="1" ht="12.75"/>
    <row r="314" s="63" customFormat="1" ht="12.75"/>
    <row r="315" s="63" customFormat="1" ht="12.75"/>
    <row r="316" s="63" customFormat="1" ht="12.75"/>
    <row r="317" s="63" customFormat="1" ht="12.75"/>
    <row r="318" s="63" customFormat="1" ht="12.75"/>
    <row r="319" s="63" customFormat="1" ht="12.75"/>
    <row r="320" s="63" customFormat="1" ht="12.75"/>
    <row r="321" s="63" customFormat="1" ht="12.75"/>
    <row r="322" s="63" customFormat="1" ht="12.75"/>
    <row r="323" s="63" customFormat="1" ht="12.75"/>
    <row r="324" s="63" customFormat="1" ht="12.75"/>
    <row r="325" s="63" customFormat="1" ht="12.75"/>
    <row r="326" s="63" customFormat="1" ht="12.75"/>
    <row r="327" s="63" customFormat="1" ht="12.75"/>
    <row r="328" s="63" customFormat="1" ht="12.75"/>
    <row r="329" s="63" customFormat="1" ht="12.75"/>
    <row r="330" s="63" customFormat="1" ht="12.75"/>
    <row r="331" s="63" customFormat="1" ht="12.75"/>
    <row r="332" s="63" customFormat="1" ht="12.75"/>
    <row r="333" s="63" customFormat="1" ht="12.75"/>
    <row r="334" s="63" customFormat="1" ht="12.75"/>
    <row r="335" s="63" customFormat="1" ht="12.75"/>
    <row r="336" s="63" customFormat="1" ht="12.75"/>
    <row r="337" s="63" customFormat="1" ht="12.75"/>
    <row r="338" s="63" customFormat="1" ht="12.75"/>
    <row r="339" s="63" customFormat="1" ht="12.75"/>
    <row r="340" s="63" customFormat="1" ht="12.75"/>
    <row r="341" s="63" customFormat="1" ht="12.75"/>
    <row r="342" s="63" customFormat="1" ht="12.75"/>
    <row r="343" s="63" customFormat="1" ht="12.75"/>
    <row r="344" s="63" customFormat="1" ht="12.75"/>
    <row r="345" s="63" customFormat="1" ht="12.75"/>
    <row r="346" s="63" customFormat="1" ht="12.75"/>
    <row r="347" s="63" customFormat="1" ht="12.75"/>
    <row r="348" s="63" customFormat="1" ht="12.75"/>
    <row r="349" s="63" customFormat="1" ht="12.75"/>
    <row r="350" s="63" customFormat="1" ht="12.75"/>
    <row r="351" s="63" customFormat="1" ht="12.75"/>
    <row r="352" s="63" customFormat="1" ht="12.75"/>
    <row r="353" s="63" customFormat="1" ht="12.75"/>
    <row r="354" s="63" customFormat="1" ht="12.75"/>
    <row r="355" s="63" customFormat="1" ht="12.75"/>
    <row r="356" s="63" customFormat="1" ht="12.75"/>
    <row r="357" s="63" customFormat="1" ht="12.75"/>
    <row r="358" s="63" customFormat="1" ht="12.75"/>
    <row r="359" s="63" customFormat="1" ht="12.75"/>
    <row r="360" s="63" customFormat="1" ht="12.75"/>
    <row r="361" s="63" customFormat="1" ht="12.75"/>
    <row r="362" s="63" customFormat="1" ht="12.75"/>
    <row r="363" s="63" customFormat="1" ht="12.75"/>
    <row r="364" s="63" customFormat="1" ht="12.75"/>
    <row r="365" s="63" customFormat="1" ht="12.75"/>
    <row r="366" s="63" customFormat="1" ht="12.75"/>
    <row r="367" s="63" customFormat="1" ht="12.75"/>
    <row r="368" s="63" customFormat="1" ht="12.75"/>
    <row r="369" s="63" customFormat="1" ht="12.75"/>
    <row r="370" s="63" customFormat="1" ht="12.75"/>
    <row r="371" s="63" customFormat="1" ht="12.75"/>
    <row r="372" s="63" customFormat="1" ht="12.75"/>
    <row r="373" s="63" customFormat="1" ht="12.75"/>
    <row r="374" s="63" customFormat="1" ht="12.75"/>
    <row r="375" s="63" customFormat="1" ht="12.75"/>
    <row r="376" s="63" customFormat="1" ht="12.75"/>
    <row r="377" s="63" customFormat="1" ht="12.75"/>
    <row r="378" s="63" customFormat="1" ht="12.75"/>
    <row r="379" s="63" customFormat="1" ht="12.75"/>
    <row r="380" s="63" customFormat="1" ht="12.75"/>
    <row r="381" s="63" customFormat="1" ht="12.75"/>
    <row r="382" s="63" customFormat="1" ht="12.75"/>
    <row r="383" s="63" customFormat="1" ht="12.75"/>
    <row r="384" s="63" customFormat="1" ht="12.75"/>
    <row r="385" s="63" customFormat="1" ht="12.75"/>
    <row r="386" s="63" customFormat="1" ht="12.75"/>
    <row r="387" s="63" customFormat="1" ht="12.75"/>
    <row r="388" s="63" customFormat="1" ht="12.75"/>
    <row r="389" s="63" customFormat="1" ht="12.75"/>
    <row r="390" s="63" customFormat="1" ht="12.75"/>
    <row r="391" s="63" customFormat="1" ht="12.75"/>
    <row r="392" s="63" customFormat="1" ht="12.75"/>
    <row r="393" s="63" customFormat="1" ht="12.75"/>
    <row r="394" s="63" customFormat="1" ht="12.75"/>
    <row r="395" s="63" customFormat="1" ht="12.75"/>
    <row r="396" s="63" customFormat="1" ht="12.75"/>
    <row r="397" s="63" customFormat="1" ht="12.75"/>
    <row r="398" s="63" customFormat="1" ht="12.75"/>
    <row r="399" s="63" customFormat="1" ht="12.75"/>
    <row r="400" s="63" customFormat="1" ht="12.75"/>
    <row r="401" s="63" customFormat="1" ht="12.75"/>
    <row r="402" s="63" customFormat="1" ht="12.75"/>
    <row r="403" s="63" customFormat="1" ht="12.75"/>
    <row r="404" s="63" customFormat="1" ht="12.75"/>
    <row r="405" s="63" customFormat="1" ht="12.75"/>
    <row r="406" s="63" customFormat="1" ht="12.75"/>
    <row r="407" s="63" customFormat="1" ht="12.75"/>
    <row r="408" s="63" customFormat="1" ht="12.75"/>
    <row r="409" s="63" customFormat="1" ht="12.75"/>
    <row r="410" s="63" customFormat="1" ht="12.75"/>
    <row r="411" s="63" customFormat="1" ht="12.75"/>
    <row r="412" s="63" customFormat="1" ht="12.75"/>
    <row r="413" s="63" customFormat="1" ht="12.75"/>
    <row r="414" s="63" customFormat="1" ht="12.75"/>
    <row r="415" s="63" customFormat="1" ht="12.75"/>
    <row r="416" s="63" customFormat="1" ht="12.75"/>
    <row r="417" s="63" customFormat="1" ht="12.75"/>
    <row r="418" s="63" customFormat="1" ht="12.75"/>
    <row r="419" s="63" customFormat="1" ht="12.75"/>
    <row r="420" s="63" customFormat="1" ht="12.75"/>
    <row r="421" s="63" customFormat="1" ht="12.75"/>
    <row r="422" s="63" customFormat="1" ht="12.75"/>
    <row r="423" s="63" customFormat="1" ht="12.75"/>
    <row r="424" s="63" customFormat="1" ht="12.75"/>
    <row r="425" s="63" customFormat="1" ht="12.75"/>
    <row r="426" s="63" customFormat="1" ht="12.75"/>
    <row r="427" s="63" customFormat="1" ht="12.75"/>
    <row r="428" s="63" customFormat="1" ht="12.75"/>
    <row r="429" s="63" customFormat="1" ht="12.75"/>
    <row r="430" s="63" customFormat="1" ht="12.75"/>
    <row r="431" s="63" customFormat="1" ht="12.75"/>
    <row r="432" s="63" customFormat="1" ht="12.75"/>
    <row r="433" s="63" customFormat="1" ht="12.75"/>
    <row r="434" s="63" customFormat="1" ht="12.75"/>
    <row r="435" s="63" customFormat="1" ht="12.75"/>
    <row r="436" s="63" customFormat="1" ht="12.75"/>
    <row r="437" s="63" customFormat="1" ht="12.75"/>
    <row r="438" s="63" customFormat="1" ht="12.75"/>
    <row r="439" s="63" customFormat="1" ht="12.75"/>
    <row r="440" s="63" customFormat="1" ht="12.75"/>
    <row r="441" s="63" customFormat="1" ht="12.75"/>
    <row r="442" s="63" customFormat="1" ht="12.75"/>
    <row r="443" s="63" customFormat="1" ht="12.75"/>
    <row r="444" s="63" customFormat="1" ht="12.75"/>
    <row r="445" s="63" customFormat="1" ht="12.75"/>
    <row r="446" s="63" customFormat="1" ht="12.75"/>
    <row r="447" s="63" customFormat="1" ht="12.75"/>
    <row r="448" s="63" customFormat="1" ht="12.75"/>
    <row r="449" s="63" customFormat="1" ht="12.75"/>
    <row r="450" s="63" customFormat="1" ht="12.75"/>
    <row r="451" s="63" customFormat="1" ht="12.75"/>
    <row r="452" s="63" customFormat="1" ht="12.75"/>
    <row r="453" s="63" customFormat="1" ht="12.75"/>
    <row r="454" s="63" customFormat="1" ht="12.75"/>
    <row r="455" s="63" customFormat="1" ht="12.75"/>
    <row r="456" s="63" customFormat="1" ht="12.75"/>
    <row r="457" s="63" customFormat="1" ht="12.75"/>
    <row r="458" s="63" customFormat="1" ht="12.75"/>
    <row r="459" s="63" customFormat="1" ht="12.75"/>
    <row r="460" s="63" customFormat="1" ht="12.75"/>
    <row r="461" s="63" customFormat="1" ht="12.75"/>
    <row r="462" s="63" customFormat="1" ht="12.75"/>
    <row r="463" s="63" customFormat="1" ht="12.75"/>
    <row r="464" s="63" customFormat="1" ht="12.75"/>
    <row r="465" s="63" customFormat="1" ht="12.75"/>
    <row r="466" s="63" customFormat="1" ht="12.75"/>
    <row r="467" s="63" customFormat="1" ht="12.75"/>
    <row r="468" s="63" customFormat="1" ht="12.75"/>
    <row r="469" s="63" customFormat="1" ht="12.75"/>
    <row r="470" s="63" customFormat="1" ht="12.75"/>
    <row r="471" s="63" customFormat="1" ht="12.75"/>
    <row r="472" s="63" customFormat="1" ht="12.75"/>
    <row r="473" s="63" customFormat="1" ht="12.75"/>
    <row r="474" s="63" customFormat="1" ht="12.75"/>
    <row r="475" s="63" customFormat="1" ht="12.75"/>
    <row r="476" s="63" customFormat="1" ht="12.75"/>
    <row r="477" s="63" customFormat="1" ht="12.75"/>
    <row r="478" s="63" customFormat="1" ht="12.75"/>
    <row r="479" s="63" customFormat="1" ht="12.75"/>
    <row r="480" s="63" customFormat="1" ht="12.75"/>
    <row r="481" s="63" customFormat="1" ht="12.75"/>
    <row r="482" s="63" customFormat="1" ht="12.75"/>
    <row r="483" s="63" customFormat="1" ht="12.75"/>
    <row r="484" s="63" customFormat="1" ht="12.75"/>
    <row r="485" s="63" customFormat="1" ht="12.75"/>
    <row r="486" s="63" customFormat="1" ht="12.75"/>
    <row r="487" s="63" customFormat="1" ht="12.75"/>
    <row r="488" s="63" customFormat="1" ht="12.75"/>
    <row r="489" s="63" customFormat="1" ht="12.75"/>
    <row r="490" s="63" customFormat="1" ht="12.75"/>
    <row r="491" s="63" customFormat="1" ht="12.75"/>
    <row r="492" s="63" customFormat="1" ht="12.75"/>
    <row r="493" s="63" customFormat="1" ht="12.75"/>
    <row r="494" s="63" customFormat="1" ht="12.75"/>
    <row r="495" s="63" customFormat="1" ht="12.75"/>
    <row r="496" s="63" customFormat="1" ht="12.75"/>
    <row r="497" s="63" customFormat="1" ht="12.75"/>
    <row r="498" s="63" customFormat="1" ht="12.75"/>
    <row r="499" s="63" customFormat="1" ht="12.75"/>
    <row r="500" s="63" customFormat="1" ht="12.75"/>
    <row r="501" s="63" customFormat="1" ht="12.75"/>
    <row r="502" s="63" customFormat="1" ht="12.75"/>
    <row r="503" s="63" customFormat="1" ht="12.75"/>
    <row r="504" s="63" customFormat="1" ht="12.75"/>
    <row r="505" s="63" customFormat="1" ht="12.75"/>
    <row r="506" s="63" customFormat="1" ht="12.75"/>
    <row r="507" s="63" customFormat="1" ht="12.75"/>
    <row r="508" s="63" customFormat="1" ht="12.75"/>
    <row r="509" s="63" customFormat="1" ht="12.75"/>
    <row r="510" s="63" customFormat="1" ht="12.75"/>
    <row r="511" s="63" customFormat="1" ht="12.75"/>
    <row r="512" s="63" customFormat="1" ht="12.75"/>
    <row r="513" s="63" customFormat="1" ht="12.75"/>
    <row r="514" s="63" customFormat="1" ht="12.75"/>
    <row r="515" s="63" customFormat="1" ht="12.75"/>
    <row r="516" s="63" customFormat="1" ht="12.75"/>
    <row r="517" s="63" customFormat="1" ht="12.75"/>
    <row r="518" s="63" customFormat="1" ht="12.75"/>
    <row r="519" s="63" customFormat="1" ht="12.75"/>
    <row r="520" s="63" customFormat="1" ht="12.75"/>
    <row r="521" s="63" customFormat="1" ht="12.75"/>
    <row r="522" s="63" customFormat="1" ht="12.75"/>
    <row r="523" s="63" customFormat="1" ht="12.75"/>
    <row r="524" s="63" customFormat="1" ht="12.75"/>
    <row r="525" s="63" customFormat="1" ht="12.75"/>
    <row r="526" s="63" customFormat="1" ht="12.75"/>
    <row r="527" s="63" customFormat="1" ht="12.75"/>
    <row r="528" s="63" customFormat="1" ht="12.75"/>
    <row r="529" s="63" customFormat="1" ht="12.75"/>
    <row r="530" s="63" customFormat="1" ht="12.75"/>
    <row r="531" s="63" customFormat="1" ht="12.75"/>
    <row r="532" s="63" customFormat="1" ht="12.75"/>
    <row r="533" s="63" customFormat="1" ht="12.75"/>
    <row r="534" s="63" customFormat="1" ht="12.75"/>
    <row r="535" s="63" customFormat="1" ht="12.75"/>
    <row r="536" s="63" customFormat="1" ht="12.75"/>
    <row r="537" s="63" customFormat="1" ht="12.75"/>
    <row r="538" s="63" customFormat="1" ht="12.75"/>
    <row r="539" s="63" customFormat="1" ht="12.75"/>
    <row r="540" s="63" customFormat="1" ht="12.75"/>
    <row r="541" s="63" customFormat="1" ht="12.75"/>
    <row r="542" s="63" customFormat="1" ht="12.75"/>
    <row r="543" s="63" customFormat="1" ht="12.75"/>
    <row r="544" s="63" customFormat="1" ht="12.75"/>
    <row r="545" s="63" customFormat="1" ht="12.75"/>
    <row r="546" s="63" customFormat="1" ht="12.75"/>
    <row r="547" s="63" customFormat="1" ht="12.75"/>
    <row r="548" s="63" customFormat="1" ht="12.75"/>
    <row r="549" s="63" customFormat="1" ht="12.75"/>
    <row r="550" s="63" customFormat="1" ht="12.75"/>
    <row r="551" s="63" customFormat="1" ht="12.75"/>
    <row r="552" s="63" customFormat="1" ht="12.75"/>
    <row r="553" s="63" customFormat="1" ht="12.75"/>
    <row r="554" s="63" customFormat="1" ht="12.75"/>
    <row r="555" s="63" customFormat="1" ht="12.75"/>
    <row r="556" s="63" customFormat="1" ht="12.75"/>
    <row r="557" s="63" customFormat="1" ht="12.75"/>
    <row r="558" s="63" customFormat="1" ht="12.75"/>
    <row r="559" s="63" customFormat="1" ht="12.75"/>
    <row r="560" s="63" customFormat="1" ht="12.75"/>
    <row r="561" s="63" customFormat="1" ht="12.75"/>
    <row r="562" s="63" customFormat="1" ht="12.75"/>
    <row r="563" s="63" customFormat="1" ht="12.75"/>
    <row r="564" s="63" customFormat="1" ht="12.75"/>
    <row r="565" s="63" customFormat="1" ht="12.75"/>
    <row r="566" s="63" customFormat="1" ht="12.75"/>
    <row r="567" s="63" customFormat="1" ht="12.75"/>
    <row r="568" s="63" customFormat="1" ht="12.75"/>
    <row r="569" s="63" customFormat="1" ht="12.75"/>
    <row r="570" s="63" customFormat="1" ht="12.75"/>
    <row r="571" s="63" customFormat="1" ht="12.75"/>
    <row r="572" s="63" customFormat="1" ht="12.75"/>
    <row r="573" s="63" customFormat="1" ht="12.75"/>
    <row r="574" s="63" customFormat="1" ht="12.75"/>
    <row r="575" s="63" customFormat="1" ht="12.75"/>
    <row r="576" s="63" customFormat="1" ht="12.75"/>
    <row r="577" s="63" customFormat="1" ht="12.75"/>
    <row r="578" s="63" customFormat="1" ht="12.75"/>
    <row r="579" s="63" customFormat="1" ht="12.75"/>
    <row r="580" s="63" customFormat="1" ht="12.75"/>
    <row r="581" s="63" customFormat="1" ht="12.75"/>
    <row r="582" s="63" customFormat="1" ht="12.75"/>
    <row r="583" s="63" customFormat="1" ht="12.75"/>
    <row r="584" s="63" customFormat="1" ht="12.75"/>
    <row r="585" s="63" customFormat="1" ht="12.75"/>
    <row r="586" s="63" customFormat="1" ht="12.75"/>
    <row r="587" s="63" customFormat="1" ht="12.75"/>
    <row r="588" s="63" customFormat="1" ht="12.75"/>
    <row r="589" s="63" customFormat="1" ht="12.75"/>
    <row r="590" s="63" customFormat="1" ht="12.75"/>
    <row r="591" s="63" customFormat="1" ht="12.75"/>
    <row r="592" s="63" customFormat="1" ht="12.75"/>
    <row r="593" s="63" customFormat="1" ht="12.75"/>
    <row r="594" s="63" customFormat="1" ht="12.75"/>
    <row r="595" s="63" customFormat="1" ht="12.75"/>
    <row r="596" s="63" customFormat="1" ht="12.75"/>
    <row r="597" s="63" customFormat="1" ht="12.75"/>
    <row r="598" s="63" customFormat="1" ht="12.75"/>
    <row r="599" s="63" customFormat="1" ht="12.75"/>
    <row r="600" s="63" customFormat="1" ht="12.75"/>
    <row r="601" s="63" customFormat="1" ht="12.75"/>
    <row r="602" s="63" customFormat="1" ht="12.75"/>
    <row r="603" s="63" customFormat="1" ht="12.75"/>
    <row r="604" s="63" customFormat="1" ht="12.75"/>
    <row r="605" s="63" customFormat="1" ht="12.75"/>
    <row r="606" s="63" customFormat="1" ht="12.75"/>
    <row r="607" s="63" customFormat="1" ht="12.75"/>
    <row r="608" s="63" customFormat="1" ht="12.75"/>
    <row r="609" s="63" customFormat="1" ht="12.75"/>
    <row r="610" s="63" customFormat="1" ht="12.75"/>
    <row r="611" s="63" customFormat="1" ht="12.75"/>
    <row r="612" s="63" customFormat="1" ht="12.75"/>
    <row r="613" s="63" customFormat="1" ht="12.75"/>
    <row r="614" s="63" customFormat="1" ht="12.75"/>
    <row r="615" s="63" customFormat="1" ht="12.75"/>
    <row r="616" s="63" customFormat="1" ht="12.75"/>
    <row r="617" s="63" customFormat="1" ht="12.75"/>
    <row r="618" s="63" customFormat="1" ht="12.75"/>
    <row r="619" s="63" customFormat="1" ht="12.75"/>
    <row r="620" s="63" customFormat="1" ht="12.75"/>
    <row r="621" s="63" customFormat="1" ht="12.75"/>
    <row r="622" s="63" customFormat="1" ht="12.75"/>
    <row r="623" s="63" customFormat="1" ht="12.75"/>
    <row r="624" s="63" customFormat="1" ht="12.75"/>
    <row r="625" s="63" customFormat="1" ht="12.75"/>
    <row r="626" s="63" customFormat="1" ht="12.75"/>
    <row r="627" s="63" customFormat="1" ht="12.75"/>
    <row r="628" s="63" customFormat="1" ht="12.75"/>
    <row r="629" s="63" customFormat="1" ht="12.75"/>
    <row r="630" s="63" customFormat="1" ht="12.75"/>
    <row r="631" s="63" customFormat="1" ht="12.75"/>
    <row r="632" s="63" customFormat="1" ht="12.75"/>
    <row r="633" s="63" customFormat="1" ht="12.75"/>
    <row r="634" s="63" customFormat="1" ht="12.75"/>
    <row r="635" s="63" customFormat="1" ht="12.75"/>
    <row r="636" s="63" customFormat="1" ht="12.75"/>
    <row r="637" s="63" customFormat="1" ht="12.75"/>
    <row r="638" s="63" customFormat="1" ht="12.75"/>
    <row r="639" s="63" customFormat="1" ht="12.75"/>
    <row r="640" s="63" customFormat="1" ht="12.75"/>
    <row r="641" s="63" customFormat="1" ht="12.75"/>
    <row r="642" s="63" customFormat="1" ht="12.75"/>
    <row r="643" s="63" customFormat="1" ht="12.75"/>
    <row r="644" s="63" customFormat="1" ht="12.75"/>
    <row r="645" s="63" customFormat="1" ht="12.75"/>
    <row r="646" s="63" customFormat="1" ht="12.75"/>
    <row r="647" s="63" customFormat="1" ht="12.75"/>
    <row r="648" s="63" customFormat="1" ht="12.75"/>
    <row r="649" s="63" customFormat="1" ht="12.75"/>
    <row r="650" s="63" customFormat="1" ht="12.75"/>
    <row r="651" s="63" customFormat="1" ht="12.75"/>
    <row r="652" s="63" customFormat="1" ht="12.75"/>
    <row r="653" s="63" customFormat="1" ht="12.75"/>
    <row r="654" s="63" customFormat="1" ht="12.75"/>
    <row r="655" s="63" customFormat="1" ht="12.75"/>
    <row r="656" s="63" customFormat="1" ht="12.75"/>
    <row r="657" s="63" customFormat="1" ht="12.75"/>
    <row r="658" s="63" customFormat="1" ht="12.75"/>
    <row r="659" s="63" customFormat="1" ht="12.75"/>
    <row r="660" s="63" customFormat="1" ht="12.75"/>
    <row r="661" s="63" customFormat="1" ht="12.75"/>
    <row r="662" s="63" customFormat="1" ht="12.75"/>
    <row r="663" s="63" customFormat="1" ht="12.75"/>
    <row r="664" s="63" customFormat="1" ht="12.75"/>
    <row r="665" s="63" customFormat="1" ht="12.75"/>
    <row r="666" s="63" customFormat="1" ht="12.75"/>
    <row r="667" s="63" customFormat="1" ht="12.75"/>
    <row r="668" s="63" customFormat="1" ht="12.75"/>
    <row r="669" s="63" customFormat="1" ht="12.75"/>
    <row r="670" s="63" customFormat="1" ht="12.75"/>
    <row r="671" s="63" customFormat="1" ht="12.75"/>
    <row r="672" s="63" customFormat="1" ht="12.75"/>
    <row r="673" s="63" customFormat="1" ht="12.75"/>
    <row r="674" s="63" customFormat="1" ht="12.75"/>
    <row r="675" s="63" customFormat="1" ht="12.75"/>
    <row r="676" s="63" customFormat="1" ht="12.75"/>
    <row r="677" s="63" customFormat="1" ht="12.75"/>
    <row r="678" s="63" customFormat="1" ht="12.75"/>
    <row r="679" s="63" customFormat="1" ht="12.75"/>
    <row r="680" s="63" customFormat="1" ht="12.75"/>
    <row r="681" s="63" customFormat="1" ht="12.75"/>
    <row r="682" s="63" customFormat="1" ht="12.75"/>
    <row r="683" s="63" customFormat="1" ht="12.75"/>
    <row r="684" s="63" customFormat="1" ht="12.75"/>
    <row r="685" s="63" customFormat="1" ht="12.75"/>
    <row r="686" s="63" customFormat="1" ht="12.75"/>
    <row r="687" s="63" customFormat="1" ht="12.75"/>
    <row r="688" s="63" customFormat="1" ht="12.75"/>
    <row r="689" s="63" customFormat="1" ht="12.75"/>
    <row r="690" s="63" customFormat="1" ht="12.75"/>
    <row r="691" s="63" customFormat="1" ht="12.75"/>
    <row r="692" s="63" customFormat="1" ht="12.75"/>
    <row r="693" s="63" customFormat="1" ht="12.75"/>
    <row r="694" s="63" customFormat="1" ht="12.75"/>
    <row r="695" s="63" customFormat="1" ht="12.75"/>
    <row r="696" s="63" customFormat="1" ht="12.75"/>
    <row r="697" s="63" customFormat="1" ht="12.75"/>
    <row r="698" s="63" customFormat="1" ht="12.75"/>
    <row r="699" s="63" customFormat="1" ht="12.75"/>
    <row r="700" s="63" customFormat="1" ht="12.75"/>
    <row r="701" s="63" customFormat="1" ht="12.75"/>
    <row r="702" s="63" customFormat="1" ht="12.75"/>
    <row r="703" s="63" customFormat="1" ht="12.75"/>
    <row r="704" s="63" customFormat="1" ht="12.75"/>
    <row r="705" s="63" customFormat="1" ht="12.75"/>
    <row r="706" s="63" customFormat="1" ht="12.75"/>
    <row r="707" s="63" customFormat="1" ht="12.75"/>
    <row r="708" s="63" customFormat="1" ht="12.75"/>
    <row r="709" s="63" customFormat="1" ht="12.75"/>
    <row r="710" s="63" customFormat="1" ht="12.75"/>
    <row r="711" s="63" customFormat="1" ht="12.75"/>
    <row r="712" s="63" customFormat="1" ht="12.75"/>
    <row r="713" s="63" customFormat="1" ht="12.75"/>
    <row r="714" s="63" customFormat="1" ht="12.75"/>
    <row r="715" s="63" customFormat="1" ht="12.75"/>
    <row r="716" s="63" customFormat="1" ht="12.75"/>
    <row r="717" s="63" customFormat="1" ht="12.75"/>
    <row r="718" s="63" customFormat="1" ht="12.75"/>
    <row r="719" s="63" customFormat="1" ht="12.75"/>
    <row r="720" s="63" customFormat="1" ht="12.75"/>
    <row r="721" s="63" customFormat="1" ht="12.75"/>
    <row r="722" s="63" customFormat="1" ht="12.75"/>
    <row r="723" s="63" customFormat="1" ht="12.75"/>
    <row r="724" s="63" customFormat="1" ht="12.75"/>
    <row r="725" s="63" customFormat="1" ht="12.75"/>
    <row r="726" s="63" customFormat="1" ht="12.75"/>
    <row r="727" s="63" customFormat="1" ht="12.75"/>
    <row r="728" s="63" customFormat="1" ht="12.75"/>
    <row r="729" s="63" customFormat="1" ht="12.75"/>
    <row r="730" s="63" customFormat="1" ht="12.75"/>
    <row r="731" s="63" customFormat="1" ht="12.75"/>
    <row r="732" s="63" customFormat="1" ht="12.75"/>
    <row r="733" s="63" customFormat="1" ht="12.75"/>
    <row r="734" s="63" customFormat="1" ht="12.75"/>
    <row r="735" s="63" customFormat="1" ht="12.75"/>
    <row r="736" s="63" customFormat="1" ht="12.75"/>
    <row r="737" s="63" customFormat="1" ht="12.75"/>
    <row r="738" s="63" customFormat="1" ht="12.75"/>
    <row r="739" s="63" customFormat="1" ht="12.75"/>
    <row r="740" s="63" customFormat="1" ht="12.75"/>
    <row r="741" s="63" customFormat="1" ht="12.75"/>
    <row r="742" s="63" customFormat="1" ht="12.75"/>
    <row r="743" s="63" customFormat="1" ht="12.75"/>
    <row r="744" s="63" customFormat="1" ht="12.75"/>
    <row r="745" s="63" customFormat="1" ht="12.75"/>
    <row r="746" s="63" customFormat="1" ht="12.75"/>
    <row r="747" s="63" customFormat="1" ht="12.75"/>
    <row r="748" s="63" customFormat="1" ht="12.75"/>
    <row r="749" s="63" customFormat="1" ht="12.75"/>
    <row r="750" s="63" customFormat="1" ht="12.75"/>
    <row r="751" s="63" customFormat="1" ht="12.75"/>
    <row r="752" s="63" customFormat="1" ht="12.75"/>
    <row r="753" s="63" customFormat="1" ht="12.75"/>
    <row r="754" s="63" customFormat="1" ht="12.75"/>
    <row r="755" s="63" customFormat="1" ht="12.75"/>
    <row r="756" s="63" customFormat="1" ht="12.75"/>
    <row r="757" s="63" customFormat="1" ht="12.75"/>
    <row r="758" s="63" customFormat="1" ht="12.75"/>
    <row r="759" s="63" customFormat="1" ht="12.75"/>
    <row r="760" s="63" customFormat="1" ht="12.75"/>
    <row r="761" s="63" customFormat="1" ht="12.75"/>
    <row r="762" s="63" customFormat="1" ht="12.75"/>
    <row r="763" s="63" customFormat="1" ht="12.75"/>
    <row r="764" s="63" customFormat="1" ht="12.75"/>
    <row r="765" s="63" customFormat="1" ht="12.75"/>
    <row r="766" s="63" customFormat="1" ht="12.75"/>
    <row r="767" s="63" customFormat="1" ht="12.75"/>
    <row r="768" s="63" customFormat="1" ht="12.75"/>
    <row r="769" s="63" customFormat="1" ht="12.75"/>
    <row r="770" s="63" customFormat="1" ht="12.75"/>
    <row r="771" s="63" customFormat="1" ht="12.75"/>
    <row r="772" s="63" customFormat="1" ht="12.75"/>
    <row r="773" s="63" customFormat="1" ht="12.75"/>
    <row r="774" s="63" customFormat="1" ht="12.75"/>
    <row r="775" s="63" customFormat="1" ht="12.75"/>
    <row r="776" s="63" customFormat="1" ht="12.75"/>
    <row r="777" s="63" customFormat="1" ht="12.75"/>
    <row r="778" s="63" customFormat="1" ht="12.75"/>
    <row r="779" s="63" customFormat="1" ht="12.75"/>
    <row r="780" s="63" customFormat="1" ht="12.75"/>
    <row r="781" s="63" customFormat="1" ht="12.75"/>
    <row r="782" s="63" customFormat="1" ht="12.75"/>
    <row r="783" s="63" customFormat="1" ht="12.75"/>
    <row r="784" s="63" customFormat="1" ht="12.75"/>
    <row r="785" s="63" customFormat="1" ht="12.75"/>
    <row r="786" s="63" customFormat="1" ht="12.75"/>
    <row r="787" s="63" customFormat="1" ht="12.75"/>
    <row r="788" s="63" customFormat="1" ht="12.75"/>
    <row r="789" s="63" customFormat="1" ht="12.75"/>
    <row r="790" s="63" customFormat="1" ht="12.75"/>
    <row r="791" s="63" customFormat="1" ht="12.75"/>
    <row r="792" s="63" customFormat="1" ht="12.75"/>
    <row r="793" s="63" customFormat="1" ht="12.75"/>
    <row r="794" s="63" customFormat="1" ht="12.75"/>
    <row r="795" s="63" customFormat="1" ht="12.75"/>
    <row r="796" s="63" customFormat="1" ht="12.75"/>
    <row r="797" s="63" customFormat="1" ht="12.75"/>
    <row r="798" s="63" customFormat="1" ht="12.75"/>
    <row r="799" s="63" customFormat="1" ht="12.75"/>
    <row r="800" s="63" customFormat="1" ht="12.75"/>
    <row r="801" s="63" customFormat="1" ht="12.75"/>
    <row r="802" s="63" customFormat="1" ht="12.75"/>
    <row r="803" s="63" customFormat="1" ht="12.75"/>
    <row r="804" s="63" customFormat="1" ht="12.75"/>
    <row r="805" s="63" customFormat="1" ht="12.75"/>
    <row r="806" s="63" customFormat="1" ht="12.75"/>
    <row r="807" s="63" customFormat="1" ht="12.75"/>
    <row r="808" s="63" customFormat="1" ht="12.75"/>
    <row r="809" s="63" customFormat="1" ht="12.75"/>
    <row r="810" s="63" customFormat="1" ht="12.75"/>
    <row r="811" s="63" customFormat="1" ht="12.75"/>
    <row r="812" s="63" customFormat="1" ht="12.75"/>
    <row r="813" s="63" customFormat="1" ht="12.75"/>
    <row r="814" s="63" customFormat="1" ht="12.75"/>
    <row r="815" s="63" customFormat="1" ht="12.75"/>
    <row r="816" s="63" customFormat="1" ht="12.75"/>
    <row r="817" s="63" customFormat="1" ht="12.75"/>
    <row r="818" s="63" customFormat="1" ht="12.75"/>
    <row r="819" s="63" customFormat="1" ht="12.75"/>
    <row r="820" s="63" customFormat="1" ht="12.75"/>
    <row r="821" s="63" customFormat="1" ht="12.75"/>
    <row r="822" s="63" customFormat="1" ht="12.75"/>
    <row r="823" s="63" customFormat="1" ht="12.75"/>
    <row r="824" s="63" customFormat="1" ht="12.75"/>
    <row r="825" s="63" customFormat="1" ht="12.75"/>
    <row r="826" s="63" customFormat="1" ht="12.75"/>
    <row r="827" s="63" customFormat="1" ht="12.75"/>
    <row r="828" s="63" customFormat="1" ht="12.75"/>
    <row r="829" s="63" customFormat="1" ht="12.75"/>
    <row r="830" s="63" customFormat="1" ht="12.75"/>
    <row r="831" s="63" customFormat="1" ht="12.75"/>
    <row r="832" s="63" customFormat="1" ht="12.75"/>
    <row r="833" s="63" customFormat="1" ht="12.75"/>
    <row r="834" s="63" customFormat="1" ht="12.75"/>
    <row r="835" s="63" customFormat="1" ht="12.75"/>
    <row r="836" s="63" customFormat="1" ht="12.75"/>
    <row r="837" s="63" customFormat="1" ht="12.75"/>
    <row r="838" s="63" customFormat="1" ht="12.75"/>
    <row r="839" s="63" customFormat="1" ht="12.75"/>
    <row r="840" s="63" customFormat="1" ht="12.75"/>
    <row r="841" s="63" customFormat="1" ht="12.75"/>
    <row r="842" s="63" customFormat="1" ht="12.75"/>
    <row r="843" s="63" customFormat="1" ht="12.75"/>
    <row r="844" s="63" customFormat="1" ht="12.75"/>
    <row r="845" s="63" customFormat="1" ht="12.75"/>
    <row r="846" s="63" customFormat="1" ht="12.75"/>
    <row r="847" s="63" customFormat="1" ht="12.75"/>
    <row r="848" s="63" customFormat="1" ht="12.75"/>
    <row r="849" s="63" customFormat="1" ht="12.75"/>
    <row r="850" s="63" customFormat="1" ht="12.75"/>
    <row r="851" s="63" customFormat="1" ht="12.75"/>
    <row r="852" s="63" customFormat="1" ht="12.75"/>
    <row r="853" s="63" customFormat="1" ht="12.75"/>
    <row r="854" s="63" customFormat="1" ht="12.75"/>
    <row r="855" s="63" customFormat="1" ht="12.75"/>
    <row r="856" s="63" customFormat="1" ht="12.75"/>
    <row r="857" s="63" customFormat="1" ht="12.75"/>
    <row r="858" s="63" customFormat="1" ht="12.75"/>
    <row r="859" s="63" customFormat="1" ht="12.75"/>
    <row r="860" s="63" customFormat="1" ht="12.75"/>
    <row r="861" s="63" customFormat="1" ht="12.75"/>
    <row r="862" s="63" customFormat="1" ht="12.75"/>
    <row r="863" s="63" customFormat="1" ht="12.75"/>
    <row r="864" s="63" customFormat="1" ht="12.75"/>
    <row r="865" s="63" customFormat="1" ht="12.75"/>
    <row r="866" s="63" customFormat="1" ht="12.75"/>
    <row r="867" s="63" customFormat="1" ht="12.75"/>
    <row r="868" s="63" customFormat="1" ht="12.75"/>
    <row r="869" s="63" customFormat="1" ht="12.75"/>
    <row r="870" s="63" customFormat="1" ht="12.75"/>
    <row r="871" s="63" customFormat="1" ht="12.75"/>
    <row r="872" s="63" customFormat="1" ht="12.75"/>
    <row r="873" s="63" customFormat="1" ht="12.75"/>
    <row r="874" s="63" customFormat="1" ht="12.75"/>
    <row r="875" s="63" customFormat="1" ht="12.75"/>
    <row r="876" s="63" customFormat="1" ht="12.75"/>
    <row r="877" s="63" customFormat="1" ht="12.75"/>
    <row r="878" s="63" customFormat="1" ht="12.75"/>
    <row r="879" s="63" customFormat="1" ht="12.75"/>
    <row r="880" s="63" customFormat="1" ht="12.75"/>
    <row r="881" s="63" customFormat="1" ht="12.75"/>
    <row r="882" s="63" customFormat="1" ht="12.75"/>
    <row r="883" s="63" customFormat="1" ht="12.75"/>
    <row r="884" s="63" customFormat="1" ht="12.75"/>
    <row r="885" s="63" customFormat="1" ht="12.75"/>
    <row r="886" s="63" customFormat="1" ht="12.75"/>
    <row r="887" s="63" customFormat="1" ht="12.75"/>
    <row r="888" s="63" customFormat="1" ht="12.75"/>
    <row r="889" s="63" customFormat="1" ht="12.75"/>
    <row r="890" s="63" customFormat="1" ht="12.75"/>
    <row r="891" s="63" customFormat="1" ht="12.75"/>
    <row r="892" s="63" customFormat="1" ht="12.75"/>
    <row r="893" s="63" customFormat="1" ht="12.75"/>
    <row r="894" s="63" customFormat="1" ht="12.75"/>
    <row r="895" s="63" customFormat="1" ht="12.75"/>
    <row r="896" s="63" customFormat="1" ht="12.75"/>
    <row r="897" s="63" customFormat="1" ht="12.75"/>
    <row r="898" s="63" customFormat="1" ht="12.75"/>
    <row r="899" s="63" customFormat="1" ht="12.75"/>
    <row r="900" s="63" customFormat="1" ht="12.75"/>
    <row r="901" s="63" customFormat="1" ht="12.75"/>
    <row r="902" s="63" customFormat="1" ht="12.75"/>
    <row r="903" s="63" customFormat="1" ht="12.75"/>
    <row r="904" s="63" customFormat="1" ht="12.75"/>
    <row r="905" s="63" customFormat="1" ht="12.75"/>
    <row r="906" s="63" customFormat="1" ht="12.75"/>
    <row r="907" s="63" customFormat="1" ht="12.75"/>
    <row r="908" s="63" customFormat="1" ht="12.75"/>
    <row r="909" s="63" customFormat="1" ht="12.75"/>
    <row r="910" s="63" customFormat="1" ht="12.75"/>
    <row r="911" s="63" customFormat="1" ht="12.75"/>
    <row r="912" s="63" customFormat="1" ht="12.75"/>
    <row r="913" s="63" customFormat="1" ht="12.75"/>
    <row r="914" s="63" customFormat="1" ht="12.75"/>
    <row r="915" s="63" customFormat="1" ht="12.75"/>
    <row r="916" s="63" customFormat="1" ht="12.75"/>
    <row r="917" s="63" customFormat="1" ht="12.75"/>
    <row r="918" s="63" customFormat="1" ht="12.75"/>
    <row r="919" s="63" customFormat="1" ht="12.75"/>
    <row r="920" s="63" customFormat="1" ht="12.75"/>
    <row r="921" s="63" customFormat="1" ht="12.75"/>
    <row r="922" s="63" customFormat="1" ht="12.75"/>
    <row r="923" s="63" customFormat="1" ht="12.75"/>
    <row r="924" s="63" customFormat="1" ht="12.75"/>
    <row r="925" s="63" customFormat="1" ht="12.75"/>
    <row r="926" s="63" customFormat="1" ht="12.75"/>
    <row r="927" s="63" customFormat="1" ht="12.75"/>
    <row r="928" s="63" customFormat="1" ht="12.75"/>
    <row r="929" s="63" customFormat="1" ht="12.75"/>
    <row r="930" s="63" customFormat="1" ht="12.75"/>
    <row r="931" s="63" customFormat="1" ht="12.75"/>
    <row r="932" s="63" customFormat="1" ht="12.75"/>
    <row r="933" s="63" customFormat="1" ht="12.75"/>
    <row r="934" s="63" customFormat="1" ht="12.75"/>
    <row r="935" s="63" customFormat="1" ht="12.75"/>
    <row r="936" s="63" customFormat="1" ht="12.75"/>
    <row r="937" s="63" customFormat="1" ht="12.75"/>
    <row r="938" s="63" customFormat="1" ht="12.75"/>
    <row r="939" s="63" customFormat="1" ht="12.75"/>
    <row r="940" s="63" customFormat="1" ht="12.75"/>
    <row r="941" s="63" customFormat="1" ht="12.75"/>
    <row r="942" s="63" customFormat="1" ht="12.75"/>
    <row r="943" s="63" customFormat="1" ht="12.75"/>
    <row r="944" s="63" customFormat="1" ht="12.75"/>
    <row r="945" s="63" customFormat="1" ht="12.75"/>
    <row r="946" s="63" customFormat="1" ht="12.75"/>
    <row r="947" s="63" customFormat="1" ht="12.75"/>
    <row r="948" s="63" customFormat="1" ht="12.75"/>
    <row r="949" s="63" customFormat="1" ht="12.75"/>
    <row r="950" s="63" customFormat="1" ht="12.75"/>
    <row r="951" s="63" customFormat="1" ht="12.75"/>
    <row r="952" s="63" customFormat="1" ht="12.75"/>
    <row r="953" s="63" customFormat="1" ht="12.75"/>
    <row r="954" s="63" customFormat="1" ht="12.75"/>
    <row r="955" s="63" customFormat="1" ht="12.75"/>
    <row r="956" s="63" customFormat="1" ht="12.75"/>
    <row r="957" s="63" customFormat="1" ht="12.75"/>
    <row r="958" s="63" customFormat="1" ht="12.75"/>
    <row r="959" s="63" customFormat="1" ht="12.75"/>
    <row r="960" s="63" customFormat="1" ht="12.75"/>
    <row r="961" s="63" customFormat="1" ht="12.75"/>
    <row r="962" s="63" customFormat="1" ht="12.75"/>
    <row r="963" s="63" customFormat="1" ht="12.75"/>
    <row r="964" s="63" customFormat="1" ht="12.75"/>
    <row r="965" s="63" customFormat="1" ht="12.75"/>
    <row r="966" s="63" customFormat="1" ht="12.75"/>
    <row r="967" s="63" customFormat="1" ht="12.75"/>
    <row r="968" s="63" customFormat="1" ht="12.75"/>
    <row r="969" s="63" customFormat="1" ht="12.75"/>
    <row r="970" s="63" customFormat="1" ht="12.75"/>
    <row r="971" s="63" customFormat="1" ht="12.75"/>
    <row r="972" s="63" customFormat="1" ht="12.75"/>
    <row r="973" s="63" customFormat="1" ht="12.75"/>
    <row r="974" s="63" customFormat="1" ht="12.75"/>
    <row r="975" s="63" customFormat="1" ht="12.75"/>
    <row r="976" s="63" customFormat="1" ht="12.75"/>
    <row r="977" s="63" customFormat="1" ht="12.75"/>
    <row r="978" s="63" customFormat="1" ht="12.75"/>
    <row r="979" s="63" customFormat="1" ht="12.75"/>
    <row r="980" s="63" customFormat="1" ht="12.75"/>
    <row r="981" s="63" customFormat="1" ht="12.75"/>
    <row r="982" s="63" customFormat="1" ht="12.75"/>
    <row r="983" s="63" customFormat="1" ht="12.75"/>
    <row r="984" s="63" customFormat="1" ht="12.75"/>
    <row r="985" s="63" customFormat="1" ht="12.75"/>
    <row r="986" s="63" customFormat="1" ht="12.75"/>
    <row r="987" s="63" customFormat="1" ht="12.75"/>
    <row r="988" s="63" customFormat="1" ht="12.75"/>
    <row r="989" s="63" customFormat="1" ht="12.75"/>
    <row r="990" s="63" customFormat="1" ht="12.75"/>
    <row r="991" s="63" customFormat="1" ht="12.75"/>
    <row r="992" s="63" customFormat="1" ht="12.75"/>
    <row r="993" s="63" customFormat="1" ht="12.75"/>
    <row r="994" s="63" customFormat="1" ht="12.75"/>
    <row r="995" s="63" customFormat="1" ht="12.75"/>
    <row r="996" s="63" customFormat="1" ht="12.75"/>
    <row r="997" s="63" customFormat="1" ht="12.75"/>
    <row r="998" s="63" customFormat="1" ht="12.75"/>
    <row r="999" s="63" customFormat="1" ht="12.75"/>
    <row r="1000" s="63" customFormat="1" ht="12.75"/>
    <row r="1001" s="63" customFormat="1" ht="12.75"/>
    <row r="1002" s="63" customFormat="1" ht="12.75"/>
    <row r="1003" s="63" customFormat="1" ht="12.75"/>
    <row r="1004" s="63" customFormat="1" ht="12.75"/>
    <row r="1005" s="63" customFormat="1" ht="12.75"/>
    <row r="1006" s="63" customFormat="1" ht="12.75"/>
    <row r="1007" s="63" customFormat="1" ht="12.75"/>
    <row r="1008" s="63" customFormat="1" ht="12.75"/>
    <row r="1009" s="63" customFormat="1" ht="12.75"/>
    <row r="1010" s="63" customFormat="1" ht="12.75"/>
    <row r="1011" s="63" customFormat="1" ht="12.75"/>
    <row r="1012" s="63" customFormat="1" ht="12.75"/>
    <row r="1013" s="63" customFormat="1" ht="12.75"/>
    <row r="1014" s="63" customFormat="1" ht="12.75"/>
    <row r="1015" s="63" customFormat="1" ht="12.75"/>
    <row r="1016" s="63" customFormat="1" ht="12.75"/>
    <row r="1017" s="63" customFormat="1" ht="12.75"/>
    <row r="1018" s="63" customFormat="1" ht="12.75"/>
    <row r="1019" s="63" customFormat="1" ht="12.75"/>
    <row r="1020" s="63" customFormat="1" ht="12.75"/>
    <row r="1021" s="63" customFormat="1" ht="12.75"/>
    <row r="1022" s="63" customFormat="1" ht="12.75"/>
    <row r="1023" s="63" customFormat="1" ht="12.75"/>
    <row r="1024" s="63" customFormat="1" ht="12.75"/>
    <row r="1025" s="63" customFormat="1" ht="12.75"/>
    <row r="1026" s="63" customFormat="1" ht="12.75"/>
    <row r="1027" s="63" customFormat="1" ht="12.75"/>
    <row r="1028" s="63" customFormat="1" ht="12.75"/>
    <row r="1029" s="63" customFormat="1" ht="12.75"/>
    <row r="1030" s="63" customFormat="1" ht="12.75"/>
    <row r="1031" s="63" customFormat="1" ht="12.75"/>
    <row r="1032" s="63" customFormat="1" ht="12.75"/>
    <row r="1033" s="63" customFormat="1" ht="12.75"/>
    <row r="1034" s="63" customFormat="1" ht="12.75"/>
    <row r="1035" s="63" customFormat="1" ht="12.75"/>
    <row r="1036" s="63" customFormat="1" ht="12.75"/>
    <row r="1037" s="63" customFormat="1" ht="12.75"/>
    <row r="1038" s="63" customFormat="1" ht="12.75"/>
    <row r="1039" s="63" customFormat="1" ht="12.75"/>
    <row r="1040" s="63" customFormat="1" ht="12.75"/>
    <row r="1041" s="63" customFormat="1" ht="12.75"/>
    <row r="1042" s="63" customFormat="1" ht="12.75"/>
    <row r="1043" s="63" customFormat="1" ht="12.75"/>
    <row r="1044" s="63" customFormat="1" ht="12.75"/>
    <row r="1045" s="63" customFormat="1" ht="12.75"/>
    <row r="1046" s="63" customFormat="1" ht="12.75"/>
    <row r="1047" s="63" customFormat="1" ht="12.75"/>
    <row r="1048" s="63" customFormat="1" ht="12.75"/>
    <row r="1049" s="63" customFormat="1" ht="12.75"/>
    <row r="1050" s="63" customFormat="1" ht="12.75"/>
    <row r="1051" s="63" customFormat="1" ht="12.75"/>
    <row r="1052" s="63" customFormat="1" ht="12.75"/>
    <row r="1053" s="63" customFormat="1" ht="12.75"/>
    <row r="1054" s="63" customFormat="1" ht="12.75"/>
    <row r="1055" s="63" customFormat="1" ht="12.75"/>
    <row r="1056" s="63" customFormat="1" ht="12.75"/>
    <row r="1057" s="63" customFormat="1" ht="12.75"/>
    <row r="1058" s="63" customFormat="1" ht="12.75"/>
    <row r="1059" s="63" customFormat="1" ht="12.75"/>
    <row r="1060" s="63" customFormat="1" ht="12.75"/>
    <row r="1061" s="63" customFormat="1" ht="12.75"/>
    <row r="1062" s="63" customFormat="1" ht="12.75"/>
    <row r="1063" s="63" customFormat="1" ht="12.75"/>
    <row r="1064" s="63" customFormat="1" ht="12.75"/>
    <row r="1065" s="63" customFormat="1" ht="12.75"/>
    <row r="1066" s="63" customFormat="1" ht="12.75"/>
    <row r="1067" s="63" customFormat="1" ht="12.75"/>
    <row r="1068" s="63" customFormat="1" ht="12.75"/>
    <row r="1069" s="63" customFormat="1" ht="12.75"/>
    <row r="1070" s="63" customFormat="1" ht="12.75"/>
    <row r="1071" s="63" customFormat="1" ht="12.75"/>
    <row r="1072" s="63" customFormat="1" ht="12.75"/>
    <row r="1073" s="63" customFormat="1" ht="12.75"/>
    <row r="1074" s="63" customFormat="1" ht="12.75"/>
    <row r="1075" s="63" customFormat="1" ht="12.75"/>
    <row r="1076" s="63" customFormat="1" ht="12.75"/>
    <row r="1077" s="63" customFormat="1" ht="12.75"/>
    <row r="1078" s="63" customFormat="1" ht="12.75"/>
    <row r="1079" s="63" customFormat="1" ht="12.75"/>
    <row r="1080" s="63" customFormat="1" ht="12.75"/>
    <row r="1081" s="63" customFormat="1" ht="12.75"/>
    <row r="1082" s="63" customFormat="1" ht="12.75"/>
    <row r="1083" s="63" customFormat="1" ht="12.75"/>
    <row r="1084" s="63" customFormat="1" ht="12.75"/>
    <row r="1085" s="63" customFormat="1" ht="12.75"/>
    <row r="1086" s="63" customFormat="1" ht="12.75"/>
    <row r="1087" s="63" customFormat="1" ht="12.75"/>
    <row r="1088" s="63" customFormat="1" ht="12.75"/>
    <row r="1089" s="63" customFormat="1" ht="12.75"/>
    <row r="1090" s="63" customFormat="1" ht="12.75"/>
    <row r="1091" s="63" customFormat="1" ht="12.75"/>
    <row r="1092" s="63" customFormat="1" ht="12.75"/>
    <row r="1093" s="63" customFormat="1" ht="12.75"/>
    <row r="1094" s="63" customFormat="1" ht="12.75"/>
    <row r="1095" s="63" customFormat="1" ht="12.75"/>
    <row r="1096" s="63" customFormat="1" ht="12.75"/>
    <row r="1097" s="63" customFormat="1" ht="12.75"/>
    <row r="1098" s="63" customFormat="1" ht="12.75"/>
    <row r="1099" s="63" customFormat="1" ht="12.75"/>
    <row r="1100" s="63" customFormat="1" ht="12.75"/>
    <row r="1101" s="63" customFormat="1" ht="12.75"/>
    <row r="1102" s="63" customFormat="1" ht="12.75"/>
    <row r="1103" s="63" customFormat="1" ht="12.75"/>
    <row r="1104" s="63" customFormat="1" ht="12.75"/>
    <row r="1105" s="63" customFormat="1" ht="12.75"/>
    <row r="1106" s="63" customFormat="1" ht="12.75"/>
    <row r="1107" s="63" customFormat="1" ht="12.75"/>
    <row r="1108" s="63" customFormat="1" ht="12.75"/>
    <row r="1109" s="63" customFormat="1" ht="12.75"/>
    <row r="1110" s="63" customFormat="1" ht="12.75"/>
    <row r="1111" s="63" customFormat="1" ht="12.75"/>
    <row r="1112" s="63" customFormat="1" ht="12.75"/>
    <row r="1113" s="63" customFormat="1" ht="12.75"/>
    <row r="1114" s="63" customFormat="1" ht="12.75"/>
    <row r="1115" s="63" customFormat="1" ht="12.75"/>
    <row r="1116" s="63" customFormat="1" ht="12.75"/>
    <row r="1117" s="63" customFormat="1" ht="12.75"/>
    <row r="1118" s="63" customFormat="1" ht="12.75"/>
    <row r="1119" s="63" customFormat="1" ht="12.75"/>
    <row r="1120" s="63" customFormat="1" ht="12.75"/>
    <row r="1121" s="63" customFormat="1" ht="12.75"/>
    <row r="1122" s="63" customFormat="1" ht="12.75"/>
    <row r="1123" s="63" customFormat="1" ht="12.75"/>
    <row r="1124" s="63" customFormat="1" ht="12.75"/>
    <row r="1125" s="63" customFormat="1" ht="12.75"/>
    <row r="1126" s="63" customFormat="1" ht="12.75"/>
    <row r="1127" s="63" customFormat="1" ht="12.75"/>
    <row r="1128" s="63" customFormat="1" ht="12.75"/>
    <row r="1129" s="63" customFormat="1" ht="12.75"/>
    <row r="1130" s="63" customFormat="1" ht="12.75"/>
    <row r="1131" s="63" customFormat="1" ht="12.75"/>
    <row r="1132" s="63" customFormat="1" ht="12.75"/>
    <row r="1133" s="63" customFormat="1" ht="12.75"/>
    <row r="1134" s="63" customFormat="1" ht="12.75"/>
    <row r="1135" s="63" customFormat="1" ht="12.75"/>
    <row r="1136" s="63" customFormat="1" ht="12.75"/>
    <row r="1137" s="63" customFormat="1" ht="12.75"/>
    <row r="1138" s="63" customFormat="1" ht="12.75"/>
    <row r="1139" s="63" customFormat="1" ht="12.75"/>
    <row r="1140" s="63" customFormat="1" ht="12.75"/>
    <row r="1141" s="63" customFormat="1" ht="12.75"/>
    <row r="1142" s="63" customFormat="1" ht="12.75"/>
    <row r="1143" s="63" customFormat="1" ht="12.75"/>
    <row r="1144" s="63" customFormat="1" ht="12.75"/>
  </sheetData>
  <mergeCells count="71">
    <mergeCell ref="H148:H149"/>
    <mergeCell ref="B111:H111"/>
    <mergeCell ref="A112:A113"/>
    <mergeCell ref="B112:C112"/>
    <mergeCell ref="H112:H113"/>
    <mergeCell ref="H124:H125"/>
    <mergeCell ref="F112:F113"/>
    <mergeCell ref="G112:G113"/>
    <mergeCell ref="A137:A138"/>
    <mergeCell ref="G148:G149"/>
    <mergeCell ref="A124:A125"/>
    <mergeCell ref="B124:C124"/>
    <mergeCell ref="A93:A94"/>
    <mergeCell ref="B93:C93"/>
    <mergeCell ref="A148:A149"/>
    <mergeCell ref="B148:C148"/>
    <mergeCell ref="D148:E148"/>
    <mergeCell ref="F148:F149"/>
    <mergeCell ref="B137:C137"/>
    <mergeCell ref="D137:E137"/>
    <mergeCell ref="D124:E124"/>
    <mergeCell ref="B123:H123"/>
    <mergeCell ref="B136:H136"/>
    <mergeCell ref="F124:F125"/>
    <mergeCell ref="G124:G125"/>
    <mergeCell ref="F137:F138"/>
    <mergeCell ref="G137:G138"/>
    <mergeCell ref="H137:H138"/>
    <mergeCell ref="G93:G94"/>
    <mergeCell ref="D112:E112"/>
    <mergeCell ref="B65:C65"/>
    <mergeCell ref="D65:E65"/>
    <mergeCell ref="F79:F80"/>
    <mergeCell ref="D93:E93"/>
    <mergeCell ref="F93:F94"/>
    <mergeCell ref="A56:A57"/>
    <mergeCell ref="B56:C56"/>
    <mergeCell ref="D56:E56"/>
    <mergeCell ref="H79:H80"/>
    <mergeCell ref="F65:F66"/>
    <mergeCell ref="A79:A80"/>
    <mergeCell ref="B78:H78"/>
    <mergeCell ref="G79:G80"/>
    <mergeCell ref="B1:H1"/>
    <mergeCell ref="B79:C79"/>
    <mergeCell ref="D79:E79"/>
    <mergeCell ref="G56:G57"/>
    <mergeCell ref="H65:H66"/>
    <mergeCell ref="F56:F57"/>
    <mergeCell ref="H56:H57"/>
    <mergeCell ref="F47:F48"/>
    <mergeCell ref="B46:H46"/>
    <mergeCell ref="G47:G48"/>
    <mergeCell ref="D2:E2"/>
    <mergeCell ref="H2:H3"/>
    <mergeCell ref="F2:F3"/>
    <mergeCell ref="G2:G3"/>
    <mergeCell ref="A47:A48"/>
    <mergeCell ref="B47:C47"/>
    <mergeCell ref="A2:A3"/>
    <mergeCell ref="B2:C2"/>
    <mergeCell ref="H47:H48"/>
    <mergeCell ref="D47:E47"/>
    <mergeCell ref="B147:H147"/>
    <mergeCell ref="A40:H40"/>
    <mergeCell ref="G65:G66"/>
    <mergeCell ref="B64:H64"/>
    <mergeCell ref="A65:A66"/>
    <mergeCell ref="H93:H94"/>
    <mergeCell ref="B92:H92"/>
    <mergeCell ref="B55:H55"/>
  </mergeCells>
  <printOptions horizontalCentered="1"/>
  <pageMargins left="0" right="0" top="0.3937007874015748" bottom="0.3937007874015748" header="0.5118110236220472" footer="0.31496062992125984"/>
  <pageSetup horizontalDpi="600" verticalDpi="600" orientation="portrait" paperSize="9" r:id="rId2"/>
  <headerFooter alignWithMargins="0">
    <oddFooter>&amp;C&amp;7&amp;P</oddFooter>
  </headerFooter>
  <rowBreaks count="3" manualBreakCount="3">
    <brk id="40" max="255" man="1"/>
    <brk id="73" max="255" man="1"/>
    <brk id="106" max="255" man="1"/>
  </rowBreaks>
  <drawing r:id="rId1"/>
</worksheet>
</file>

<file path=xl/worksheets/sheet6.xml><?xml version="1.0" encoding="utf-8"?>
<worksheet xmlns="http://schemas.openxmlformats.org/spreadsheetml/2006/main" xmlns:r="http://schemas.openxmlformats.org/officeDocument/2006/relationships">
  <dimension ref="A1:G354"/>
  <sheetViews>
    <sheetView workbookViewId="0" topLeftCell="A1">
      <selection activeCell="A289" sqref="A1:D289"/>
    </sheetView>
  </sheetViews>
  <sheetFormatPr defaultColWidth="9.140625" defaultRowHeight="12.75"/>
  <cols>
    <col min="1" max="1" width="28.57421875" style="3" customWidth="1"/>
    <col min="2" max="2" width="12.8515625" style="3" customWidth="1"/>
    <col min="3" max="3" width="9.421875" style="3" bestFit="1" customWidth="1"/>
    <col min="4" max="4" width="11.8515625" style="3" customWidth="1"/>
    <col min="5" max="16384" width="9.140625" style="3" customWidth="1"/>
  </cols>
  <sheetData>
    <row r="1" spans="1:4" ht="83.25" customHeight="1">
      <c r="A1" s="1" t="s">
        <v>69</v>
      </c>
      <c r="B1" s="434" t="s">
        <v>58</v>
      </c>
      <c r="C1" s="435"/>
      <c r="D1" s="436"/>
    </row>
    <row r="3" spans="1:4" ht="58.5" customHeight="1">
      <c r="A3" s="244" t="s">
        <v>412</v>
      </c>
      <c r="B3" s="50" t="s">
        <v>106</v>
      </c>
      <c r="C3" s="50" t="s">
        <v>107</v>
      </c>
      <c r="D3" s="50" t="s">
        <v>108</v>
      </c>
    </row>
    <row r="4" spans="1:4" ht="12.75">
      <c r="A4" s="241" t="s">
        <v>86</v>
      </c>
      <c r="B4" s="313">
        <f>B46</f>
        <v>1042</v>
      </c>
      <c r="C4" s="313">
        <f>C46</f>
        <v>248</v>
      </c>
      <c r="D4" s="314">
        <f>D46</f>
        <v>23.80038387715931</v>
      </c>
    </row>
    <row r="5" spans="1:4" ht="12.75">
      <c r="A5" s="242" t="s">
        <v>88</v>
      </c>
      <c r="B5" s="315">
        <f>B70</f>
        <v>2426</v>
      </c>
      <c r="C5" s="315">
        <f>C70</f>
        <v>616</v>
      </c>
      <c r="D5" s="238">
        <f aca="true" t="shared" si="0" ref="D5:D13">C5/B5*100</f>
        <v>25.39159109645507</v>
      </c>
    </row>
    <row r="6" spans="1:4" ht="12.75">
      <c r="A6" s="242" t="s">
        <v>115</v>
      </c>
      <c r="B6" s="315">
        <f>B108</f>
        <v>3064</v>
      </c>
      <c r="C6" s="315">
        <f>C108</f>
        <v>408</v>
      </c>
      <c r="D6" s="238">
        <f t="shared" si="0"/>
        <v>13.315926892950392</v>
      </c>
    </row>
    <row r="7" spans="1:4" ht="12.75">
      <c r="A7" s="242" t="s">
        <v>92</v>
      </c>
      <c r="B7" s="315">
        <f>B146</f>
        <v>4448</v>
      </c>
      <c r="C7" s="315">
        <f>C146</f>
        <v>856</v>
      </c>
      <c r="D7" s="238">
        <f t="shared" si="0"/>
        <v>19.244604316546763</v>
      </c>
    </row>
    <row r="8" spans="1:4" ht="12.75">
      <c r="A8" s="242" t="s">
        <v>94</v>
      </c>
      <c r="B8" s="315">
        <f>B200</f>
        <v>7325</v>
      </c>
      <c r="C8" s="315">
        <f>C200</f>
        <v>1199</v>
      </c>
      <c r="D8" s="238">
        <f t="shared" si="0"/>
        <v>16.368600682593858</v>
      </c>
    </row>
    <row r="9" spans="1:4" ht="12.75">
      <c r="A9" s="242" t="s">
        <v>96</v>
      </c>
      <c r="B9" s="315">
        <f>B223</f>
        <v>2263</v>
      </c>
      <c r="C9" s="315">
        <f>C223</f>
        <v>854</v>
      </c>
      <c r="D9" s="238">
        <f t="shared" si="0"/>
        <v>37.73751657092355</v>
      </c>
    </row>
    <row r="10" spans="1:4" ht="12.75">
      <c r="A10" s="242" t="s">
        <v>98</v>
      </c>
      <c r="B10" s="315">
        <f>B246</f>
        <v>2185</v>
      </c>
      <c r="C10" s="315">
        <f>C246</f>
        <v>451</v>
      </c>
      <c r="D10" s="238">
        <f t="shared" si="0"/>
        <v>20.640732265446225</v>
      </c>
    </row>
    <row r="11" spans="1:4" ht="12.75">
      <c r="A11" s="242" t="s">
        <v>113</v>
      </c>
      <c r="B11" s="315">
        <f>B268</f>
        <v>1917</v>
      </c>
      <c r="C11" s="315">
        <f>C268</f>
        <v>562</v>
      </c>
      <c r="D11" s="238">
        <f t="shared" si="0"/>
        <v>29.31664058424622</v>
      </c>
    </row>
    <row r="12" spans="1:4" ht="12.75">
      <c r="A12" s="243" t="s">
        <v>101</v>
      </c>
      <c r="B12" s="316">
        <f>B286</f>
        <v>1701</v>
      </c>
      <c r="C12" s="316">
        <f>C286</f>
        <v>486</v>
      </c>
      <c r="D12" s="239">
        <f t="shared" si="0"/>
        <v>28.57142857142857</v>
      </c>
    </row>
    <row r="13" spans="1:4" ht="30.75" customHeight="1">
      <c r="A13" s="59" t="s">
        <v>78</v>
      </c>
      <c r="B13" s="62">
        <f>SUM(B4:B12)</f>
        <v>26371</v>
      </c>
      <c r="C13" s="240">
        <f>SUM(C4:C12)</f>
        <v>5680</v>
      </c>
      <c r="D13" s="64">
        <f t="shared" si="0"/>
        <v>21.538811573319176</v>
      </c>
    </row>
    <row r="15" spans="1:4" s="225" customFormat="1" ht="61.5" customHeight="1">
      <c r="A15" s="466" t="s">
        <v>474</v>
      </c>
      <c r="B15" s="466"/>
      <c r="C15" s="466"/>
      <c r="D15" s="466"/>
    </row>
    <row r="16" spans="1:4" s="225" customFormat="1" ht="54.75" customHeight="1">
      <c r="A16" s="466" t="s">
        <v>416</v>
      </c>
      <c r="B16" s="466"/>
      <c r="C16" s="466"/>
      <c r="D16" s="466"/>
    </row>
    <row r="17" spans="1:4" s="225" customFormat="1" ht="54.75" customHeight="1">
      <c r="A17" s="466" t="s">
        <v>59</v>
      </c>
      <c r="B17" s="466"/>
      <c r="C17" s="466"/>
      <c r="D17" s="466"/>
    </row>
    <row r="18" s="225" customFormat="1" ht="15" customHeight="1">
      <c r="D18" s="264"/>
    </row>
    <row r="19" spans="1:4" s="225" customFormat="1" ht="15" customHeight="1">
      <c r="A19" s="264"/>
      <c r="B19" s="264" t="s">
        <v>106</v>
      </c>
      <c r="C19" s="264" t="s">
        <v>107</v>
      </c>
      <c r="D19" s="264"/>
    </row>
    <row r="20" spans="1:4" s="225" customFormat="1" ht="15" customHeight="1">
      <c r="A20" s="241" t="s">
        <v>86</v>
      </c>
      <c r="B20" s="312">
        <v>1020</v>
      </c>
      <c r="C20" s="312">
        <v>238</v>
      </c>
      <c r="D20" s="264"/>
    </row>
    <row r="21" spans="1:4" s="225" customFormat="1" ht="15" customHeight="1">
      <c r="A21" s="242" t="s">
        <v>88</v>
      </c>
      <c r="B21" s="312">
        <v>2426</v>
      </c>
      <c r="C21" s="312">
        <v>616</v>
      </c>
      <c r="D21" s="264"/>
    </row>
    <row r="22" spans="1:4" s="225" customFormat="1" ht="15" customHeight="1">
      <c r="A22" s="242" t="s">
        <v>115</v>
      </c>
      <c r="B22" s="312">
        <v>3064</v>
      </c>
      <c r="C22" s="312">
        <v>408</v>
      </c>
      <c r="D22" s="264"/>
    </row>
    <row r="23" spans="1:4" s="225" customFormat="1" ht="15" customHeight="1">
      <c r="A23" s="242" t="s">
        <v>92</v>
      </c>
      <c r="B23" s="312">
        <v>4448</v>
      </c>
      <c r="C23" s="312">
        <v>856</v>
      </c>
      <c r="D23" s="264"/>
    </row>
    <row r="24" spans="1:4" s="225" customFormat="1" ht="15" customHeight="1">
      <c r="A24" s="242" t="s">
        <v>94</v>
      </c>
      <c r="B24" s="312">
        <v>7325</v>
      </c>
      <c r="C24" s="312">
        <v>1227</v>
      </c>
      <c r="D24" s="264"/>
    </row>
    <row r="25" spans="1:4" s="225" customFormat="1" ht="15" customHeight="1">
      <c r="A25" s="242" t="s">
        <v>96</v>
      </c>
      <c r="B25" s="312">
        <v>2263</v>
      </c>
      <c r="C25" s="312">
        <v>859</v>
      </c>
      <c r="D25" s="264"/>
    </row>
    <row r="26" spans="1:4" s="225" customFormat="1" ht="15" customHeight="1">
      <c r="A26" s="242" t="s">
        <v>98</v>
      </c>
      <c r="B26" s="312">
        <v>2185</v>
      </c>
      <c r="C26" s="312">
        <v>451</v>
      </c>
      <c r="D26" s="264"/>
    </row>
    <row r="27" spans="1:4" s="225" customFormat="1" ht="15" customHeight="1">
      <c r="A27" s="242" t="s">
        <v>113</v>
      </c>
      <c r="B27" s="312">
        <v>1917</v>
      </c>
      <c r="C27" s="312">
        <v>562</v>
      </c>
      <c r="D27" s="264"/>
    </row>
    <row r="28" spans="1:3" s="75" customFormat="1" ht="12.75">
      <c r="A28" s="243" t="s">
        <v>101</v>
      </c>
      <c r="B28" s="312">
        <v>1701</v>
      </c>
      <c r="C28" s="312">
        <v>486</v>
      </c>
    </row>
    <row r="29" s="225" customFormat="1" ht="45.75" customHeight="1"/>
    <row r="30" s="225" customFormat="1" ht="45.75" customHeight="1"/>
    <row r="31" spans="1:4" ht="33" customHeight="1">
      <c r="A31" s="459" t="s">
        <v>61</v>
      </c>
      <c r="B31" s="476"/>
      <c r="C31" s="476"/>
      <c r="D31" s="476"/>
    </row>
    <row r="32" spans="1:4" s="75" customFormat="1" ht="83.25" customHeight="1">
      <c r="A32" s="70" t="s">
        <v>69</v>
      </c>
      <c r="B32" s="461" t="s">
        <v>418</v>
      </c>
      <c r="C32" s="462"/>
      <c r="D32" s="463"/>
    </row>
    <row r="33" spans="1:7" s="386" customFormat="1" ht="48" customHeight="1">
      <c r="A33" s="383" t="s">
        <v>133</v>
      </c>
      <c r="B33" s="383" t="s">
        <v>106</v>
      </c>
      <c r="C33" s="383" t="s">
        <v>107</v>
      </c>
      <c r="D33" s="383" t="s">
        <v>108</v>
      </c>
      <c r="F33" s="385"/>
      <c r="G33" s="385"/>
    </row>
    <row r="34" spans="1:4" s="45" customFormat="1" ht="15" customHeight="1">
      <c r="A34" s="245" t="s">
        <v>184</v>
      </c>
      <c r="B34" s="306">
        <v>43</v>
      </c>
      <c r="C34" s="307">
        <v>22</v>
      </c>
      <c r="D34" s="187">
        <f>C34/B34*100</f>
        <v>51.162790697674424</v>
      </c>
    </row>
    <row r="35" spans="1:4" s="45" customFormat="1" ht="15" customHeight="1">
      <c r="A35" s="246" t="s">
        <v>185</v>
      </c>
      <c r="B35" s="308">
        <v>43</v>
      </c>
      <c r="C35" s="309">
        <v>11</v>
      </c>
      <c r="D35" s="187">
        <f aca="true" t="shared" si="1" ref="D35:D46">C35/B35*100</f>
        <v>25.581395348837212</v>
      </c>
    </row>
    <row r="36" spans="1:4" s="45" customFormat="1" ht="15" customHeight="1">
      <c r="A36" s="246" t="s">
        <v>186</v>
      </c>
      <c r="B36" s="308">
        <v>17</v>
      </c>
      <c r="C36" s="309">
        <v>0</v>
      </c>
      <c r="D36" s="187">
        <f t="shared" si="1"/>
        <v>0</v>
      </c>
    </row>
    <row r="37" spans="1:4" s="45" customFormat="1" ht="15" customHeight="1">
      <c r="A37" s="246" t="s">
        <v>187</v>
      </c>
      <c r="B37" s="308">
        <v>77</v>
      </c>
      <c r="C37" s="309">
        <v>30</v>
      </c>
      <c r="D37" s="187">
        <f t="shared" si="1"/>
        <v>38.961038961038966</v>
      </c>
    </row>
    <row r="38" spans="1:4" s="45" customFormat="1" ht="15" customHeight="1">
      <c r="A38" s="247" t="s">
        <v>188</v>
      </c>
      <c r="B38" s="308">
        <v>29</v>
      </c>
      <c r="C38" s="309">
        <v>5</v>
      </c>
      <c r="D38" s="187">
        <f t="shared" si="1"/>
        <v>17.24137931034483</v>
      </c>
    </row>
    <row r="39" spans="1:4" s="45" customFormat="1" ht="15" customHeight="1">
      <c r="A39" s="247" t="s">
        <v>189</v>
      </c>
      <c r="B39" s="308">
        <v>40</v>
      </c>
      <c r="C39" s="309">
        <v>8</v>
      </c>
      <c r="D39" s="187">
        <f t="shared" si="1"/>
        <v>20</v>
      </c>
    </row>
    <row r="40" spans="1:4" s="45" customFormat="1" ht="15" customHeight="1">
      <c r="A40" s="247" t="s">
        <v>216</v>
      </c>
      <c r="B40" s="308">
        <v>22</v>
      </c>
      <c r="C40" s="309">
        <v>10</v>
      </c>
      <c r="D40" s="187">
        <f t="shared" si="1"/>
        <v>45.45454545454545</v>
      </c>
    </row>
    <row r="41" spans="1:4" s="45" customFormat="1" ht="15" customHeight="1">
      <c r="A41" s="247" t="s">
        <v>86</v>
      </c>
      <c r="B41" s="308">
        <v>602</v>
      </c>
      <c r="C41" s="309">
        <v>142</v>
      </c>
      <c r="D41" s="187">
        <f t="shared" si="1"/>
        <v>23.588039867109632</v>
      </c>
    </row>
    <row r="42" spans="1:4" s="45" customFormat="1" ht="15" customHeight="1">
      <c r="A42" s="247" t="s">
        <v>214</v>
      </c>
      <c r="B42" s="308">
        <v>38</v>
      </c>
      <c r="C42" s="309">
        <v>0</v>
      </c>
      <c r="D42" s="187">
        <f t="shared" si="1"/>
        <v>0</v>
      </c>
    </row>
    <row r="43" spans="1:4" s="45" customFormat="1" ht="15" customHeight="1">
      <c r="A43" s="247" t="s">
        <v>190</v>
      </c>
      <c r="B43" s="308">
        <v>54</v>
      </c>
      <c r="C43" s="309">
        <v>18</v>
      </c>
      <c r="D43" s="187">
        <f t="shared" si="1"/>
        <v>33.33333333333333</v>
      </c>
    </row>
    <row r="44" spans="1:7" s="45" customFormat="1" ht="15" customHeight="1">
      <c r="A44" s="247" t="s">
        <v>213</v>
      </c>
      <c r="B44" s="308">
        <v>23</v>
      </c>
      <c r="C44" s="309">
        <v>2</v>
      </c>
      <c r="D44" s="187">
        <f t="shared" si="1"/>
        <v>8.695652173913043</v>
      </c>
      <c r="F44" s="68"/>
      <c r="G44" s="68"/>
    </row>
    <row r="45" spans="1:7" s="45" customFormat="1" ht="15" customHeight="1">
      <c r="A45" s="248" t="s">
        <v>191</v>
      </c>
      <c r="B45" s="310">
        <v>54</v>
      </c>
      <c r="C45" s="311">
        <v>0</v>
      </c>
      <c r="D45" s="187">
        <f t="shared" si="1"/>
        <v>0</v>
      </c>
      <c r="F45" s="3"/>
      <c r="G45" s="3"/>
    </row>
    <row r="46" spans="1:7" s="225" customFormat="1" ht="28.5" customHeight="1">
      <c r="A46" s="226" t="s">
        <v>87</v>
      </c>
      <c r="B46" s="249">
        <f>SUM(B34:B45)</f>
        <v>1042</v>
      </c>
      <c r="C46" s="249">
        <f>SUM(C34:C45)</f>
        <v>248</v>
      </c>
      <c r="D46" s="250">
        <f t="shared" si="1"/>
        <v>23.80038387715931</v>
      </c>
      <c r="F46" s="385"/>
      <c r="G46" s="385"/>
    </row>
    <row r="47" spans="6:7" ht="12.75">
      <c r="F47" s="45"/>
      <c r="G47" s="45"/>
    </row>
    <row r="48" spans="1:7" ht="30.75" customHeight="1">
      <c r="A48" s="475" t="s">
        <v>475</v>
      </c>
      <c r="B48" s="458"/>
      <c r="C48" s="458"/>
      <c r="D48" s="458"/>
      <c r="F48" s="45"/>
      <c r="G48" s="45"/>
    </row>
    <row r="49" spans="1:7" s="68" customFormat="1" ht="12.75">
      <c r="A49" s="46"/>
      <c r="C49" s="55"/>
      <c r="D49" s="55"/>
      <c r="F49" s="45"/>
      <c r="G49" s="45"/>
    </row>
    <row r="50" spans="1:4" s="75" customFormat="1" ht="83.25" customHeight="1">
      <c r="A50" s="70" t="s">
        <v>69</v>
      </c>
      <c r="B50" s="461" t="s">
        <v>420</v>
      </c>
      <c r="C50" s="462"/>
      <c r="D50" s="463"/>
    </row>
    <row r="51" spans="1:7" s="386" customFormat="1" ht="48" customHeight="1">
      <c r="A51" s="383" t="s">
        <v>133</v>
      </c>
      <c r="B51" s="383" t="s">
        <v>106</v>
      </c>
      <c r="C51" s="383" t="s">
        <v>107</v>
      </c>
      <c r="D51" s="383" t="s">
        <v>108</v>
      </c>
      <c r="F51" s="385"/>
      <c r="G51" s="385"/>
    </row>
    <row r="52" spans="1:4" s="45" customFormat="1" ht="15" customHeight="1">
      <c r="A52" s="246" t="s">
        <v>192</v>
      </c>
      <c r="B52" s="308">
        <v>62</v>
      </c>
      <c r="C52" s="309">
        <v>0</v>
      </c>
      <c r="D52" s="187">
        <f>C52/B52*100</f>
        <v>0</v>
      </c>
    </row>
    <row r="53" spans="1:4" s="45" customFormat="1" ht="15" customHeight="1">
      <c r="A53" s="246" t="s">
        <v>193</v>
      </c>
      <c r="B53" s="308">
        <v>40</v>
      </c>
      <c r="C53" s="309">
        <v>12</v>
      </c>
      <c r="D53" s="187">
        <f aca="true" t="shared" si="2" ref="D53:D70">C53/B53*100</f>
        <v>30</v>
      </c>
    </row>
    <row r="54" spans="1:4" s="45" customFormat="1" ht="15" customHeight="1">
      <c r="A54" s="246" t="s">
        <v>194</v>
      </c>
      <c r="B54" s="308">
        <v>104</v>
      </c>
      <c r="C54" s="309">
        <v>24</v>
      </c>
      <c r="D54" s="187">
        <f t="shared" si="2"/>
        <v>23.076923076923077</v>
      </c>
    </row>
    <row r="55" spans="1:4" s="45" customFormat="1" ht="15" customHeight="1">
      <c r="A55" s="246" t="s">
        <v>206</v>
      </c>
      <c r="B55" s="308">
        <v>52</v>
      </c>
      <c r="C55" s="309">
        <v>17</v>
      </c>
      <c r="D55" s="187">
        <f t="shared" si="2"/>
        <v>32.69230769230769</v>
      </c>
    </row>
    <row r="56" spans="1:4" s="45" customFormat="1" ht="15" customHeight="1">
      <c r="A56" s="246" t="s">
        <v>195</v>
      </c>
      <c r="B56" s="308">
        <v>78</v>
      </c>
      <c r="C56" s="309">
        <v>9</v>
      </c>
      <c r="D56" s="187">
        <f t="shared" si="2"/>
        <v>11.538461538461538</v>
      </c>
    </row>
    <row r="57" spans="1:4" s="45" customFormat="1" ht="15" customHeight="1">
      <c r="A57" s="246" t="s">
        <v>196</v>
      </c>
      <c r="B57" s="308">
        <v>134</v>
      </c>
      <c r="C57" s="309">
        <v>58</v>
      </c>
      <c r="D57" s="187">
        <f t="shared" si="2"/>
        <v>43.28358208955223</v>
      </c>
    </row>
    <row r="58" spans="1:4" s="45" customFormat="1" ht="15" customHeight="1">
      <c r="A58" s="246" t="s">
        <v>197</v>
      </c>
      <c r="B58" s="308">
        <v>50</v>
      </c>
      <c r="C58" s="309">
        <v>23</v>
      </c>
      <c r="D58" s="187">
        <f t="shared" si="2"/>
        <v>46</v>
      </c>
    </row>
    <row r="59" spans="1:4" s="45" customFormat="1" ht="15" customHeight="1">
      <c r="A59" s="246" t="s">
        <v>198</v>
      </c>
      <c r="B59" s="308">
        <v>55</v>
      </c>
      <c r="C59" s="309">
        <v>9</v>
      </c>
      <c r="D59" s="187">
        <f t="shared" si="2"/>
        <v>16.363636363636363</v>
      </c>
    </row>
    <row r="60" spans="1:4" s="45" customFormat="1" ht="15" customHeight="1">
      <c r="A60" s="246" t="s">
        <v>199</v>
      </c>
      <c r="B60" s="308">
        <v>73</v>
      </c>
      <c r="C60" s="309">
        <v>34</v>
      </c>
      <c r="D60" s="187">
        <f t="shared" si="2"/>
        <v>46.57534246575342</v>
      </c>
    </row>
    <row r="61" spans="1:4" s="45" customFormat="1" ht="15" customHeight="1">
      <c r="A61" s="246" t="s">
        <v>207</v>
      </c>
      <c r="B61" s="308">
        <v>22</v>
      </c>
      <c r="C61" s="309">
        <v>14</v>
      </c>
      <c r="D61" s="187">
        <f t="shared" si="2"/>
        <v>63.63636363636363</v>
      </c>
    </row>
    <row r="62" spans="1:4" s="45" customFormat="1" ht="15" customHeight="1">
      <c r="A62" s="246" t="s">
        <v>200</v>
      </c>
      <c r="B62" s="308">
        <v>73</v>
      </c>
      <c r="C62" s="309">
        <v>4</v>
      </c>
      <c r="D62" s="187">
        <f t="shared" si="2"/>
        <v>5.47945205479452</v>
      </c>
    </row>
    <row r="63" spans="1:4" s="45" customFormat="1" ht="15" customHeight="1">
      <c r="A63" s="246" t="s">
        <v>201</v>
      </c>
      <c r="B63" s="308">
        <v>73</v>
      </c>
      <c r="C63" s="309">
        <v>0</v>
      </c>
      <c r="D63" s="187">
        <f t="shared" si="2"/>
        <v>0</v>
      </c>
    </row>
    <row r="64" spans="1:4" s="45" customFormat="1" ht="15" customHeight="1">
      <c r="A64" s="246" t="s">
        <v>88</v>
      </c>
      <c r="B64" s="308">
        <v>1334</v>
      </c>
      <c r="C64" s="309">
        <v>374</v>
      </c>
      <c r="D64" s="187">
        <f t="shared" si="2"/>
        <v>28.035982008995504</v>
      </c>
    </row>
    <row r="65" spans="1:4" s="45" customFormat="1" ht="15" customHeight="1">
      <c r="A65" s="246" t="s">
        <v>202</v>
      </c>
      <c r="B65" s="308">
        <v>99</v>
      </c>
      <c r="C65" s="309">
        <v>16</v>
      </c>
      <c r="D65" s="187">
        <f t="shared" si="2"/>
        <v>16.161616161616163</v>
      </c>
    </row>
    <row r="66" spans="1:4" s="45" customFormat="1" ht="15" customHeight="1">
      <c r="A66" s="246" t="s">
        <v>208</v>
      </c>
      <c r="B66" s="308">
        <v>21</v>
      </c>
      <c r="C66" s="309">
        <v>7</v>
      </c>
      <c r="D66" s="187">
        <f t="shared" si="2"/>
        <v>33.33333333333333</v>
      </c>
    </row>
    <row r="67" spans="1:4" s="45" customFormat="1" ht="15" customHeight="1">
      <c r="A67" s="246" t="s">
        <v>203</v>
      </c>
      <c r="B67" s="308">
        <v>63</v>
      </c>
      <c r="C67" s="309">
        <v>0</v>
      </c>
      <c r="D67" s="187">
        <f t="shared" si="2"/>
        <v>0</v>
      </c>
    </row>
    <row r="68" spans="1:4" s="45" customFormat="1" ht="15" customHeight="1">
      <c r="A68" s="246" t="s">
        <v>209</v>
      </c>
      <c r="B68" s="308">
        <v>53</v>
      </c>
      <c r="C68" s="309">
        <v>11</v>
      </c>
      <c r="D68" s="187">
        <f t="shared" si="2"/>
        <v>20.754716981132077</v>
      </c>
    </row>
    <row r="69" spans="1:4" s="45" customFormat="1" ht="15" customHeight="1">
      <c r="A69" s="246" t="s">
        <v>204</v>
      </c>
      <c r="B69" s="308">
        <v>40</v>
      </c>
      <c r="C69" s="309">
        <v>4</v>
      </c>
      <c r="D69" s="187">
        <f t="shared" si="2"/>
        <v>10</v>
      </c>
    </row>
    <row r="70" spans="1:7" s="225" customFormat="1" ht="28.5" customHeight="1">
      <c r="A70" s="226" t="s">
        <v>89</v>
      </c>
      <c r="B70" s="249">
        <f>SUM(B52:B69)</f>
        <v>2426</v>
      </c>
      <c r="C70" s="249">
        <f>SUM(C52:C69)</f>
        <v>616</v>
      </c>
      <c r="D70" s="250">
        <f t="shared" si="2"/>
        <v>25.39159109645507</v>
      </c>
      <c r="F70" s="385"/>
      <c r="G70" s="385"/>
    </row>
    <row r="71" spans="1:7" s="46" customFormat="1" ht="12.75">
      <c r="A71" s="81"/>
      <c r="C71" s="79"/>
      <c r="D71" s="85"/>
      <c r="F71" s="95"/>
      <c r="G71" s="95"/>
    </row>
    <row r="72" spans="1:7" s="46" customFormat="1" ht="12.75">
      <c r="A72" s="81" t="s">
        <v>421</v>
      </c>
      <c r="C72" s="79"/>
      <c r="D72" s="85"/>
      <c r="F72" s="45"/>
      <c r="G72" s="45"/>
    </row>
    <row r="73" spans="1:7" s="46" customFormat="1" ht="12.75">
      <c r="A73" s="86" t="s">
        <v>422</v>
      </c>
      <c r="C73" s="79"/>
      <c r="D73" s="85"/>
      <c r="F73" s="45"/>
      <c r="G73" s="45"/>
    </row>
    <row r="74" spans="1:7" s="46" customFormat="1" ht="12.75">
      <c r="A74" s="81" t="s">
        <v>423</v>
      </c>
      <c r="C74" s="79"/>
      <c r="D74" s="85"/>
      <c r="F74" s="45"/>
      <c r="G74" s="45"/>
    </row>
    <row r="75" spans="3:7" s="46" customFormat="1" ht="12.75">
      <c r="C75" s="55"/>
      <c r="D75" s="55"/>
      <c r="F75" s="45"/>
      <c r="G75" s="45"/>
    </row>
    <row r="76" spans="1:4" s="75" customFormat="1" ht="83.25" customHeight="1">
      <c r="A76" s="70" t="s">
        <v>69</v>
      </c>
      <c r="B76" s="461" t="s">
        <v>419</v>
      </c>
      <c r="C76" s="462"/>
      <c r="D76" s="463"/>
    </row>
    <row r="77" spans="1:7" s="386" customFormat="1" ht="48" customHeight="1">
      <c r="A77" s="383" t="s">
        <v>133</v>
      </c>
      <c r="B77" s="383" t="s">
        <v>106</v>
      </c>
      <c r="C77" s="383" t="s">
        <v>107</v>
      </c>
      <c r="D77" s="383" t="s">
        <v>108</v>
      </c>
      <c r="F77" s="385"/>
      <c r="G77" s="385"/>
    </row>
    <row r="78" spans="1:4" s="45" customFormat="1" ht="15" customHeight="1">
      <c r="A78" s="246" t="s">
        <v>223</v>
      </c>
      <c r="B78" s="308">
        <v>86</v>
      </c>
      <c r="C78" s="309">
        <v>14</v>
      </c>
      <c r="D78" s="187">
        <f>C78/B78*100</f>
        <v>16.27906976744186</v>
      </c>
    </row>
    <row r="79" spans="1:4" s="45" customFormat="1" ht="15" customHeight="1">
      <c r="A79" s="246" t="s">
        <v>224</v>
      </c>
      <c r="B79" s="308">
        <v>37</v>
      </c>
      <c r="C79" s="309">
        <v>3</v>
      </c>
      <c r="D79" s="187">
        <f aca="true" t="shared" si="3" ref="D79:D108">C79/B79*100</f>
        <v>8.108108108108109</v>
      </c>
    </row>
    <row r="80" spans="1:4" s="45" customFormat="1" ht="15" customHeight="1">
      <c r="A80" s="246" t="s">
        <v>247</v>
      </c>
      <c r="B80" s="308">
        <v>40</v>
      </c>
      <c r="C80" s="309">
        <v>24</v>
      </c>
      <c r="D80" s="187">
        <f t="shared" si="3"/>
        <v>60</v>
      </c>
    </row>
    <row r="81" spans="1:4" s="45" customFormat="1" ht="15" customHeight="1">
      <c r="A81" s="246" t="s">
        <v>225</v>
      </c>
      <c r="B81" s="308">
        <v>67</v>
      </c>
      <c r="C81" s="309">
        <v>6</v>
      </c>
      <c r="D81" s="187">
        <f t="shared" si="3"/>
        <v>8.955223880597014</v>
      </c>
    </row>
    <row r="82" spans="1:4" s="45" customFormat="1" ht="15" customHeight="1">
      <c r="A82" s="246" t="s">
        <v>226</v>
      </c>
      <c r="B82" s="308">
        <v>56</v>
      </c>
      <c r="C82" s="309">
        <v>0</v>
      </c>
      <c r="D82" s="187">
        <f t="shared" si="3"/>
        <v>0</v>
      </c>
    </row>
    <row r="83" spans="1:4" s="45" customFormat="1" ht="15" customHeight="1">
      <c r="A83" s="246" t="s">
        <v>227</v>
      </c>
      <c r="B83" s="308">
        <v>80</v>
      </c>
      <c r="C83" s="309">
        <v>28</v>
      </c>
      <c r="D83" s="187">
        <f t="shared" si="3"/>
        <v>35</v>
      </c>
    </row>
    <row r="84" spans="1:4" s="45" customFormat="1" ht="15" customHeight="1">
      <c r="A84" s="246" t="s">
        <v>228</v>
      </c>
      <c r="B84" s="308">
        <v>42</v>
      </c>
      <c r="C84" s="309">
        <v>5</v>
      </c>
      <c r="D84" s="187">
        <f t="shared" si="3"/>
        <v>11.904761904761903</v>
      </c>
    </row>
    <row r="85" spans="1:4" s="45" customFormat="1" ht="15" customHeight="1">
      <c r="A85" s="246" t="s">
        <v>229</v>
      </c>
      <c r="B85" s="308">
        <v>132</v>
      </c>
      <c r="C85" s="309">
        <v>21</v>
      </c>
      <c r="D85" s="187">
        <f t="shared" si="3"/>
        <v>15.909090909090908</v>
      </c>
    </row>
    <row r="86" spans="1:4" s="45" customFormat="1" ht="15" customHeight="1">
      <c r="A86" s="246" t="s">
        <v>230</v>
      </c>
      <c r="B86" s="308">
        <v>126</v>
      </c>
      <c r="C86" s="309">
        <v>47</v>
      </c>
      <c r="D86" s="187">
        <f t="shared" si="3"/>
        <v>37.301587301587304</v>
      </c>
    </row>
    <row r="87" spans="1:4" s="45" customFormat="1" ht="15" customHeight="1">
      <c r="A87" s="246" t="s">
        <v>248</v>
      </c>
      <c r="B87" s="308">
        <v>24</v>
      </c>
      <c r="C87" s="309">
        <v>0</v>
      </c>
      <c r="D87" s="187">
        <f t="shared" si="3"/>
        <v>0</v>
      </c>
    </row>
    <row r="88" spans="1:4" s="45" customFormat="1" ht="15" customHeight="1">
      <c r="A88" s="246" t="s">
        <v>231</v>
      </c>
      <c r="B88" s="308">
        <v>52</v>
      </c>
      <c r="C88" s="309">
        <v>10</v>
      </c>
      <c r="D88" s="187">
        <f t="shared" si="3"/>
        <v>19.230769230769234</v>
      </c>
    </row>
    <row r="89" spans="1:4" s="45" customFormat="1" ht="15" customHeight="1">
      <c r="A89" s="246" t="s">
        <v>232</v>
      </c>
      <c r="B89" s="308">
        <v>89</v>
      </c>
      <c r="C89" s="309">
        <v>11</v>
      </c>
      <c r="D89" s="187">
        <f t="shared" si="3"/>
        <v>12.359550561797752</v>
      </c>
    </row>
    <row r="90" spans="1:4" s="45" customFormat="1" ht="15" customHeight="1">
      <c r="A90" s="246" t="s">
        <v>233</v>
      </c>
      <c r="B90" s="308">
        <v>259</v>
      </c>
      <c r="C90" s="309">
        <v>31</v>
      </c>
      <c r="D90" s="187">
        <f t="shared" si="3"/>
        <v>11.96911196911197</v>
      </c>
    </row>
    <row r="91" spans="1:4" s="45" customFormat="1" ht="15" customHeight="1">
      <c r="A91" s="246" t="s">
        <v>234</v>
      </c>
      <c r="B91" s="308">
        <v>31</v>
      </c>
      <c r="C91" s="309">
        <v>0</v>
      </c>
      <c r="D91" s="187">
        <f t="shared" si="3"/>
        <v>0</v>
      </c>
    </row>
    <row r="92" spans="1:4" s="45" customFormat="1" ht="15" customHeight="1">
      <c r="A92" s="246" t="s">
        <v>249</v>
      </c>
      <c r="B92" s="308">
        <v>19</v>
      </c>
      <c r="C92" s="309">
        <v>1</v>
      </c>
      <c r="D92" s="187">
        <f t="shared" si="3"/>
        <v>5.263157894736842</v>
      </c>
    </row>
    <row r="93" spans="1:4" s="45" customFormat="1" ht="15" customHeight="1">
      <c r="A93" s="246" t="s">
        <v>235</v>
      </c>
      <c r="B93" s="308">
        <v>36</v>
      </c>
      <c r="C93" s="309">
        <v>3</v>
      </c>
      <c r="D93" s="187">
        <f t="shared" si="3"/>
        <v>8.333333333333332</v>
      </c>
    </row>
    <row r="94" spans="1:4" s="45" customFormat="1" ht="15" customHeight="1">
      <c r="A94" s="246" t="s">
        <v>236</v>
      </c>
      <c r="B94" s="308">
        <v>71</v>
      </c>
      <c r="C94" s="309">
        <v>7</v>
      </c>
      <c r="D94" s="187">
        <f t="shared" si="3"/>
        <v>9.859154929577464</v>
      </c>
    </row>
    <row r="95" spans="1:4" s="45" customFormat="1" ht="15" customHeight="1">
      <c r="A95" s="246" t="s">
        <v>237</v>
      </c>
      <c r="B95" s="308">
        <v>44</v>
      </c>
      <c r="C95" s="309">
        <v>0</v>
      </c>
      <c r="D95" s="187">
        <f t="shared" si="3"/>
        <v>0</v>
      </c>
    </row>
    <row r="96" spans="1:4" s="45" customFormat="1" ht="15" customHeight="1">
      <c r="A96" s="246" t="s">
        <v>238</v>
      </c>
      <c r="B96" s="308">
        <v>106</v>
      </c>
      <c r="C96" s="309">
        <v>42</v>
      </c>
      <c r="D96" s="187">
        <f t="shared" si="3"/>
        <v>39.62264150943396</v>
      </c>
    </row>
    <row r="97" spans="1:4" s="45" customFormat="1" ht="15" customHeight="1">
      <c r="A97" s="246" t="s">
        <v>239</v>
      </c>
      <c r="B97" s="308">
        <v>98</v>
      </c>
      <c r="C97" s="309">
        <v>4</v>
      </c>
      <c r="D97" s="187">
        <f t="shared" si="3"/>
        <v>4.081632653061225</v>
      </c>
    </row>
    <row r="98" spans="1:4" s="45" customFormat="1" ht="15" customHeight="1">
      <c r="A98" s="246" t="s">
        <v>240</v>
      </c>
      <c r="B98" s="308">
        <v>71</v>
      </c>
      <c r="C98" s="309">
        <f>14+32</f>
        <v>46</v>
      </c>
      <c r="D98" s="187">
        <f t="shared" si="3"/>
        <v>64.7887323943662</v>
      </c>
    </row>
    <row r="99" spans="1:4" s="45" customFormat="1" ht="15" customHeight="1">
      <c r="A99" s="246" t="s">
        <v>241</v>
      </c>
      <c r="B99" s="308">
        <v>93</v>
      </c>
      <c r="C99" s="309">
        <v>37</v>
      </c>
      <c r="D99" s="187">
        <f t="shared" si="3"/>
        <v>39.784946236559136</v>
      </c>
    </row>
    <row r="100" spans="1:4" s="45" customFormat="1" ht="15" customHeight="1">
      <c r="A100" s="246" t="s">
        <v>90</v>
      </c>
      <c r="B100" s="308">
        <v>859</v>
      </c>
      <c r="C100" s="309">
        <v>0</v>
      </c>
      <c r="D100" s="187">
        <f t="shared" si="3"/>
        <v>0</v>
      </c>
    </row>
    <row r="101" spans="1:4" s="45" customFormat="1" ht="15" customHeight="1">
      <c r="A101" s="246" t="s">
        <v>242</v>
      </c>
      <c r="B101" s="308">
        <v>76</v>
      </c>
      <c r="C101" s="309">
        <v>25</v>
      </c>
      <c r="D101" s="187">
        <f t="shared" si="3"/>
        <v>32.89473684210527</v>
      </c>
    </row>
    <row r="102" spans="1:4" s="45" customFormat="1" ht="15" customHeight="1">
      <c r="A102" s="246" t="s">
        <v>250</v>
      </c>
      <c r="B102" s="308">
        <v>44</v>
      </c>
      <c r="C102" s="309">
        <v>12</v>
      </c>
      <c r="D102" s="187">
        <f t="shared" si="3"/>
        <v>27.27272727272727</v>
      </c>
    </row>
    <row r="103" spans="1:4" s="45" customFormat="1" ht="15" customHeight="1">
      <c r="A103" s="246" t="s">
        <v>251</v>
      </c>
      <c r="B103" s="308">
        <v>25</v>
      </c>
      <c r="C103" s="309">
        <v>4</v>
      </c>
      <c r="D103" s="187">
        <f t="shared" si="3"/>
        <v>16</v>
      </c>
    </row>
    <row r="104" spans="1:4" s="45" customFormat="1" ht="15" customHeight="1">
      <c r="A104" s="246" t="s">
        <v>243</v>
      </c>
      <c r="B104" s="308">
        <v>89</v>
      </c>
      <c r="C104" s="309">
        <v>10</v>
      </c>
      <c r="D104" s="187">
        <f t="shared" si="3"/>
        <v>11.235955056179774</v>
      </c>
    </row>
    <row r="105" spans="1:4" s="45" customFormat="1" ht="15" customHeight="1">
      <c r="A105" s="246" t="s">
        <v>244</v>
      </c>
      <c r="B105" s="308">
        <v>107</v>
      </c>
      <c r="C105" s="309">
        <v>6</v>
      </c>
      <c r="D105" s="187">
        <f t="shared" si="3"/>
        <v>5.607476635514018</v>
      </c>
    </row>
    <row r="106" spans="1:4" s="45" customFormat="1" ht="15" customHeight="1">
      <c r="A106" s="246" t="s">
        <v>245</v>
      </c>
      <c r="B106" s="308">
        <v>73</v>
      </c>
      <c r="C106" s="309">
        <v>4</v>
      </c>
      <c r="D106" s="187">
        <f t="shared" si="3"/>
        <v>5.47945205479452</v>
      </c>
    </row>
    <row r="107" spans="1:4" s="45" customFormat="1" ht="15" customHeight="1">
      <c r="A107" s="246" t="s">
        <v>246</v>
      </c>
      <c r="B107" s="308">
        <v>132</v>
      </c>
      <c r="C107" s="309">
        <v>7</v>
      </c>
      <c r="D107" s="187">
        <f t="shared" si="3"/>
        <v>5.303030303030303</v>
      </c>
    </row>
    <row r="108" spans="1:7" s="225" customFormat="1" ht="28.5" customHeight="1">
      <c r="A108" s="226" t="s">
        <v>91</v>
      </c>
      <c r="B108" s="249">
        <f>SUM(B78:B107)</f>
        <v>3064</v>
      </c>
      <c r="C108" s="249">
        <f>SUM(C78:C107)</f>
        <v>408</v>
      </c>
      <c r="D108" s="250">
        <f t="shared" si="3"/>
        <v>13.315926892950392</v>
      </c>
      <c r="F108" s="385"/>
      <c r="G108" s="385"/>
    </row>
    <row r="109" spans="1:7" s="46" customFormat="1" ht="12.75">
      <c r="A109" s="81"/>
      <c r="C109" s="57"/>
      <c r="D109" s="57"/>
      <c r="F109" s="95"/>
      <c r="G109" s="95"/>
    </row>
    <row r="110" spans="1:7" s="46" customFormat="1" ht="42" customHeight="1">
      <c r="A110" s="477" t="s">
        <v>461</v>
      </c>
      <c r="B110" s="478"/>
      <c r="C110" s="478"/>
      <c r="D110" s="478"/>
      <c r="F110" s="45"/>
      <c r="G110" s="45"/>
    </row>
    <row r="111" spans="1:7" s="46" customFormat="1" ht="44.25" customHeight="1">
      <c r="A111" s="479" t="s">
        <v>417</v>
      </c>
      <c r="B111" s="479"/>
      <c r="C111" s="479"/>
      <c r="D111" s="479"/>
      <c r="F111" s="45"/>
      <c r="G111" s="45"/>
    </row>
    <row r="112" spans="1:7" s="46" customFormat="1" ht="63" customHeight="1">
      <c r="A112" s="477" t="s">
        <v>462</v>
      </c>
      <c r="B112" s="478"/>
      <c r="C112" s="478"/>
      <c r="D112" s="478"/>
      <c r="F112" s="45"/>
      <c r="G112" s="45"/>
    </row>
    <row r="113" spans="3:7" s="46" customFormat="1" ht="12.75">
      <c r="C113" s="55"/>
      <c r="D113" s="55"/>
      <c r="F113" s="45"/>
      <c r="G113" s="45"/>
    </row>
    <row r="114" spans="1:4" s="75" customFormat="1" ht="83.25" customHeight="1">
      <c r="A114" s="70" t="s">
        <v>69</v>
      </c>
      <c r="B114" s="461" t="s">
        <v>424</v>
      </c>
      <c r="C114" s="462"/>
      <c r="D114" s="463"/>
    </row>
    <row r="115" spans="1:7" s="386" customFormat="1" ht="48" customHeight="1">
      <c r="A115" s="383" t="s">
        <v>133</v>
      </c>
      <c r="B115" s="383" t="s">
        <v>106</v>
      </c>
      <c r="C115" s="383" t="s">
        <v>107</v>
      </c>
      <c r="D115" s="383" t="s">
        <v>108</v>
      </c>
      <c r="F115" s="385"/>
      <c r="G115" s="385"/>
    </row>
    <row r="116" spans="1:4" s="45" customFormat="1" ht="15" customHeight="1">
      <c r="A116" s="246" t="s">
        <v>259</v>
      </c>
      <c r="B116" s="308">
        <v>23</v>
      </c>
      <c r="C116" s="309">
        <v>0</v>
      </c>
      <c r="D116" s="187">
        <f>C116/B116*100</f>
        <v>0</v>
      </c>
    </row>
    <row r="117" spans="1:4" s="45" customFormat="1" ht="15" customHeight="1">
      <c r="A117" s="246" t="s">
        <v>294</v>
      </c>
      <c r="B117" s="308">
        <v>67</v>
      </c>
      <c r="C117" s="309">
        <v>11</v>
      </c>
      <c r="D117" s="187">
        <f aca="true" t="shared" si="4" ref="D117:D146">C117/B117*100</f>
        <v>16.417910447761194</v>
      </c>
    </row>
    <row r="118" spans="1:4" s="45" customFormat="1" ht="15" customHeight="1">
      <c r="A118" s="246" t="s">
        <v>293</v>
      </c>
      <c r="B118" s="308">
        <v>80</v>
      </c>
      <c r="C118" s="309">
        <v>2</v>
      </c>
      <c r="D118" s="187">
        <f t="shared" si="4"/>
        <v>2.5</v>
      </c>
    </row>
    <row r="119" spans="1:4" s="45" customFormat="1" ht="15" customHeight="1">
      <c r="A119" s="246" t="s">
        <v>258</v>
      </c>
      <c r="B119" s="308">
        <v>481</v>
      </c>
      <c r="C119" s="309">
        <v>145</v>
      </c>
      <c r="D119" s="187">
        <f t="shared" si="4"/>
        <v>30.14553014553015</v>
      </c>
    </row>
    <row r="120" spans="1:4" s="45" customFormat="1" ht="15" customHeight="1">
      <c r="A120" s="246" t="s">
        <v>292</v>
      </c>
      <c r="B120" s="308">
        <v>221</v>
      </c>
      <c r="C120" s="309">
        <v>39</v>
      </c>
      <c r="D120" s="187">
        <f t="shared" si="4"/>
        <v>17.647058823529413</v>
      </c>
    </row>
    <row r="121" spans="1:4" s="45" customFormat="1" ht="15" customHeight="1">
      <c r="A121" s="246" t="s">
        <v>291</v>
      </c>
      <c r="B121" s="308">
        <v>118</v>
      </c>
      <c r="C121" s="309">
        <v>24</v>
      </c>
      <c r="D121" s="187">
        <f t="shared" si="4"/>
        <v>20.33898305084746</v>
      </c>
    </row>
    <row r="122" spans="1:4" s="45" customFormat="1" ht="15" customHeight="1">
      <c r="A122" s="246" t="s">
        <v>290</v>
      </c>
      <c r="B122" s="308">
        <v>95</v>
      </c>
      <c r="C122" s="309">
        <v>25</v>
      </c>
      <c r="D122" s="187">
        <f t="shared" si="4"/>
        <v>26.31578947368421</v>
      </c>
    </row>
    <row r="123" spans="1:4" s="45" customFormat="1" ht="15" customHeight="1">
      <c r="A123" s="246" t="s">
        <v>289</v>
      </c>
      <c r="B123" s="308">
        <v>62</v>
      </c>
      <c r="C123" s="309">
        <v>7</v>
      </c>
      <c r="D123" s="187">
        <f t="shared" si="4"/>
        <v>11.29032258064516</v>
      </c>
    </row>
    <row r="124" spans="1:4" s="45" customFormat="1" ht="15" customHeight="1">
      <c r="A124" s="246" t="s">
        <v>288</v>
      </c>
      <c r="B124" s="308">
        <v>50</v>
      </c>
      <c r="C124" s="309">
        <v>8</v>
      </c>
      <c r="D124" s="187">
        <f t="shared" si="4"/>
        <v>16</v>
      </c>
    </row>
    <row r="125" spans="1:4" s="45" customFormat="1" ht="15" customHeight="1">
      <c r="A125" s="246" t="s">
        <v>287</v>
      </c>
      <c r="B125" s="308">
        <v>78</v>
      </c>
      <c r="C125" s="309">
        <v>9</v>
      </c>
      <c r="D125" s="187">
        <f t="shared" si="4"/>
        <v>11.538461538461538</v>
      </c>
    </row>
    <row r="126" spans="1:4" s="45" customFormat="1" ht="15" customHeight="1">
      <c r="A126" s="246" t="s">
        <v>286</v>
      </c>
      <c r="B126" s="308">
        <v>139</v>
      </c>
      <c r="C126" s="309">
        <v>39</v>
      </c>
      <c r="D126" s="187">
        <f t="shared" si="4"/>
        <v>28.05755395683453</v>
      </c>
    </row>
    <row r="127" spans="1:4" s="45" customFormat="1" ht="15" customHeight="1">
      <c r="A127" s="246" t="s">
        <v>257</v>
      </c>
      <c r="B127" s="308">
        <v>290</v>
      </c>
      <c r="C127" s="309">
        <v>80</v>
      </c>
      <c r="D127" s="187">
        <f t="shared" si="4"/>
        <v>27.586206896551722</v>
      </c>
    </row>
    <row r="128" spans="1:4" s="45" customFormat="1" ht="15" customHeight="1">
      <c r="A128" s="246" t="s">
        <v>285</v>
      </c>
      <c r="B128" s="308">
        <v>7</v>
      </c>
      <c r="C128" s="309">
        <v>0</v>
      </c>
      <c r="D128" s="187">
        <f t="shared" si="4"/>
        <v>0</v>
      </c>
    </row>
    <row r="129" spans="1:4" s="45" customFormat="1" ht="15" customHeight="1">
      <c r="A129" s="246" t="s">
        <v>256</v>
      </c>
      <c r="B129" s="308">
        <v>105</v>
      </c>
      <c r="C129" s="309">
        <v>0</v>
      </c>
      <c r="D129" s="187">
        <f t="shared" si="4"/>
        <v>0</v>
      </c>
    </row>
    <row r="130" spans="1:4" s="45" customFormat="1" ht="15" customHeight="1">
      <c r="A130" s="246" t="s">
        <v>284</v>
      </c>
      <c r="B130" s="308">
        <v>63</v>
      </c>
      <c r="C130" s="309">
        <v>17</v>
      </c>
      <c r="D130" s="187">
        <f t="shared" si="4"/>
        <v>26.984126984126984</v>
      </c>
    </row>
    <row r="131" spans="1:4" s="45" customFormat="1" ht="15" customHeight="1">
      <c r="A131" s="246" t="s">
        <v>255</v>
      </c>
      <c r="B131" s="308">
        <v>145</v>
      </c>
      <c r="C131" s="309">
        <v>13</v>
      </c>
      <c r="D131" s="187">
        <f t="shared" si="4"/>
        <v>8.96551724137931</v>
      </c>
    </row>
    <row r="132" spans="1:4" s="45" customFormat="1" ht="15" customHeight="1">
      <c r="A132" s="246" t="s">
        <v>92</v>
      </c>
      <c r="B132" s="308">
        <v>1153</v>
      </c>
      <c r="C132" s="309">
        <v>137</v>
      </c>
      <c r="D132" s="187">
        <f t="shared" si="4"/>
        <v>11.882046834345186</v>
      </c>
    </row>
    <row r="133" spans="1:4" s="45" customFormat="1" ht="15" customHeight="1">
      <c r="A133" s="246" t="s">
        <v>254</v>
      </c>
      <c r="B133" s="308">
        <v>100</v>
      </c>
      <c r="C133" s="309">
        <v>30</v>
      </c>
      <c r="D133" s="187">
        <f t="shared" si="4"/>
        <v>30</v>
      </c>
    </row>
    <row r="134" spans="1:4" s="45" customFormat="1" ht="15" customHeight="1">
      <c r="A134" s="246" t="s">
        <v>283</v>
      </c>
      <c r="B134" s="308">
        <v>76</v>
      </c>
      <c r="C134" s="309">
        <v>18</v>
      </c>
      <c r="D134" s="187">
        <f t="shared" si="4"/>
        <v>23.684210526315788</v>
      </c>
    </row>
    <row r="135" spans="1:4" s="45" customFormat="1" ht="15" customHeight="1">
      <c r="A135" s="246" t="s">
        <v>253</v>
      </c>
      <c r="B135" s="308">
        <v>105</v>
      </c>
      <c r="C135" s="309">
        <v>34</v>
      </c>
      <c r="D135" s="187">
        <f t="shared" si="4"/>
        <v>32.38095238095238</v>
      </c>
    </row>
    <row r="136" spans="1:4" s="45" customFormat="1" ht="15" customHeight="1">
      <c r="A136" s="246" t="s">
        <v>282</v>
      </c>
      <c r="B136" s="308">
        <v>42</v>
      </c>
      <c r="C136" s="309">
        <v>0</v>
      </c>
      <c r="D136" s="187">
        <f t="shared" si="4"/>
        <v>0</v>
      </c>
    </row>
    <row r="137" spans="1:4" s="45" customFormat="1" ht="15" customHeight="1">
      <c r="A137" s="246" t="s">
        <v>281</v>
      </c>
      <c r="B137" s="308">
        <v>49</v>
      </c>
      <c r="C137" s="309">
        <v>0</v>
      </c>
      <c r="D137" s="187">
        <f t="shared" si="4"/>
        <v>0</v>
      </c>
    </row>
    <row r="138" spans="1:4" s="45" customFormat="1" ht="15" customHeight="1">
      <c r="A138" s="246" t="s">
        <v>280</v>
      </c>
      <c r="B138" s="308">
        <v>47</v>
      </c>
      <c r="C138" s="309">
        <v>13</v>
      </c>
      <c r="D138" s="187">
        <f t="shared" si="4"/>
        <v>27.659574468085108</v>
      </c>
    </row>
    <row r="139" spans="1:4" s="45" customFormat="1" ht="15" customHeight="1">
      <c r="A139" s="246" t="s">
        <v>279</v>
      </c>
      <c r="B139" s="308">
        <v>12</v>
      </c>
      <c r="C139" s="309">
        <v>0</v>
      </c>
      <c r="D139" s="187">
        <f t="shared" si="4"/>
        <v>0</v>
      </c>
    </row>
    <row r="140" spans="1:4" s="45" customFormat="1" ht="15" customHeight="1">
      <c r="A140" s="246" t="s">
        <v>278</v>
      </c>
      <c r="B140" s="308">
        <v>42</v>
      </c>
      <c r="C140" s="309">
        <v>14</v>
      </c>
      <c r="D140" s="187">
        <f t="shared" si="4"/>
        <v>33.33333333333333</v>
      </c>
    </row>
    <row r="141" spans="1:4" s="45" customFormat="1" ht="15" customHeight="1">
      <c r="A141" s="246" t="s">
        <v>277</v>
      </c>
      <c r="B141" s="308">
        <v>309</v>
      </c>
      <c r="C141" s="309">
        <v>126</v>
      </c>
      <c r="D141" s="187">
        <f t="shared" si="4"/>
        <v>40.77669902912621</v>
      </c>
    </row>
    <row r="142" spans="1:4" s="45" customFormat="1" ht="15" customHeight="1">
      <c r="A142" s="246" t="s">
        <v>276</v>
      </c>
      <c r="B142" s="308">
        <v>58</v>
      </c>
      <c r="C142" s="309">
        <v>9</v>
      </c>
      <c r="D142" s="187">
        <f t="shared" si="4"/>
        <v>15.517241379310345</v>
      </c>
    </row>
    <row r="143" spans="1:4" s="45" customFormat="1" ht="15" customHeight="1">
      <c r="A143" s="246" t="s">
        <v>252</v>
      </c>
      <c r="B143" s="308">
        <v>167</v>
      </c>
      <c r="C143" s="309">
        <v>18</v>
      </c>
      <c r="D143" s="187">
        <f t="shared" si="4"/>
        <v>10.778443113772456</v>
      </c>
    </row>
    <row r="144" spans="1:4" s="45" customFormat="1" ht="15" customHeight="1">
      <c r="A144" s="246" t="s">
        <v>275</v>
      </c>
      <c r="B144" s="308">
        <v>80</v>
      </c>
      <c r="C144" s="309">
        <v>38</v>
      </c>
      <c r="D144" s="187">
        <f t="shared" si="4"/>
        <v>47.5</v>
      </c>
    </row>
    <row r="145" spans="1:4" s="45" customFormat="1" ht="15" customHeight="1">
      <c r="A145" s="246" t="s">
        <v>274</v>
      </c>
      <c r="B145" s="308">
        <v>184</v>
      </c>
      <c r="C145" s="309">
        <v>0</v>
      </c>
      <c r="D145" s="187">
        <f t="shared" si="4"/>
        <v>0</v>
      </c>
    </row>
    <row r="146" spans="1:7" s="225" customFormat="1" ht="18" customHeight="1">
      <c r="A146" s="226" t="s">
        <v>93</v>
      </c>
      <c r="B146" s="249">
        <f>SUM(B116:B145)</f>
        <v>4448</v>
      </c>
      <c r="C146" s="249">
        <f>SUM(C116:C145)</f>
        <v>856</v>
      </c>
      <c r="D146" s="250">
        <f t="shared" si="4"/>
        <v>19.244604316546763</v>
      </c>
      <c r="F146" s="385"/>
      <c r="G146" s="385"/>
    </row>
    <row r="147" spans="1:7" s="46" customFormat="1" ht="12.75">
      <c r="A147" s="81"/>
      <c r="C147" s="51"/>
      <c r="D147" s="51"/>
      <c r="F147" s="45"/>
      <c r="G147" s="45"/>
    </row>
    <row r="148" spans="1:7" s="51" customFormat="1" ht="12.75">
      <c r="A148" s="86" t="s">
        <v>104</v>
      </c>
      <c r="F148" s="45"/>
      <c r="G148" s="45"/>
    </row>
    <row r="149" spans="1:7" s="51" customFormat="1" ht="12.75">
      <c r="A149" s="76"/>
      <c r="C149" s="15"/>
      <c r="D149" s="15"/>
      <c r="F149" s="45"/>
      <c r="G149" s="45"/>
    </row>
    <row r="150" spans="3:7" s="46" customFormat="1" ht="12.75">
      <c r="C150" s="55"/>
      <c r="D150" s="55"/>
      <c r="F150" s="45"/>
      <c r="G150" s="45"/>
    </row>
    <row r="151" spans="1:4" s="75" customFormat="1" ht="83.25" customHeight="1">
      <c r="A151" s="70" t="s">
        <v>69</v>
      </c>
      <c r="B151" s="461" t="s">
        <v>426</v>
      </c>
      <c r="C151" s="462"/>
      <c r="D151" s="463"/>
    </row>
    <row r="152" spans="1:7" s="386" customFormat="1" ht="48" customHeight="1">
      <c r="A152" s="383" t="s">
        <v>133</v>
      </c>
      <c r="B152" s="383" t="s">
        <v>106</v>
      </c>
      <c r="C152" s="383" t="s">
        <v>107</v>
      </c>
      <c r="D152" s="383" t="s">
        <v>108</v>
      </c>
      <c r="F152" s="385"/>
      <c r="G152" s="385"/>
    </row>
    <row r="153" spans="1:4" s="45" customFormat="1" ht="15" customHeight="1">
      <c r="A153" s="246" t="s">
        <v>136</v>
      </c>
      <c r="B153" s="308">
        <v>107</v>
      </c>
      <c r="C153" s="309">
        <v>15</v>
      </c>
      <c r="D153" s="187">
        <f>C153/B153*100</f>
        <v>14.018691588785046</v>
      </c>
    </row>
    <row r="154" spans="1:4" s="45" customFormat="1" ht="15" customHeight="1">
      <c r="A154" s="246" t="s">
        <v>137</v>
      </c>
      <c r="B154" s="308">
        <v>93</v>
      </c>
      <c r="C154" s="309">
        <v>22</v>
      </c>
      <c r="D154" s="187">
        <f aca="true" t="shared" si="5" ref="D154:D200">C154/B154*100</f>
        <v>23.655913978494624</v>
      </c>
    </row>
    <row r="155" spans="1:4" s="45" customFormat="1" ht="15" customHeight="1">
      <c r="A155" s="246" t="s">
        <v>138</v>
      </c>
      <c r="B155" s="308">
        <v>61</v>
      </c>
      <c r="C155" s="309">
        <v>19</v>
      </c>
      <c r="D155" s="187">
        <f t="shared" si="5"/>
        <v>31.147540983606557</v>
      </c>
    </row>
    <row r="156" spans="1:4" s="45" customFormat="1" ht="15" customHeight="1">
      <c r="A156" s="246" t="s">
        <v>139</v>
      </c>
      <c r="B156" s="308">
        <v>51</v>
      </c>
      <c r="C156" s="309">
        <v>15</v>
      </c>
      <c r="D156" s="187">
        <f t="shared" si="5"/>
        <v>29.411764705882355</v>
      </c>
    </row>
    <row r="157" spans="1:4" s="45" customFormat="1" ht="15" customHeight="1">
      <c r="A157" s="246" t="s">
        <v>140</v>
      </c>
      <c r="B157" s="308">
        <v>39</v>
      </c>
      <c r="C157" s="309">
        <v>1</v>
      </c>
      <c r="D157" s="187">
        <f t="shared" si="5"/>
        <v>2.564102564102564</v>
      </c>
    </row>
    <row r="158" spans="1:4" s="45" customFormat="1" ht="15" customHeight="1">
      <c r="A158" s="246" t="s">
        <v>94</v>
      </c>
      <c r="B158" s="308">
        <v>3080</v>
      </c>
      <c r="C158" s="309">
        <v>510</v>
      </c>
      <c r="D158" s="187">
        <f t="shared" si="5"/>
        <v>16.558441558441558</v>
      </c>
    </row>
    <row r="159" spans="1:4" s="45" customFormat="1" ht="15" customHeight="1">
      <c r="A159" s="246" t="s">
        <v>141</v>
      </c>
      <c r="B159" s="308">
        <v>47</v>
      </c>
      <c r="C159" s="309">
        <v>7</v>
      </c>
      <c r="D159" s="187">
        <f t="shared" si="5"/>
        <v>14.893617021276595</v>
      </c>
    </row>
    <row r="160" spans="1:4" s="45" customFormat="1" ht="15" customHeight="1">
      <c r="A160" s="246" t="s">
        <v>142</v>
      </c>
      <c r="B160" s="308">
        <v>93</v>
      </c>
      <c r="C160" s="309">
        <v>5</v>
      </c>
      <c r="D160" s="187">
        <f t="shared" si="5"/>
        <v>5.376344086021505</v>
      </c>
    </row>
    <row r="161" spans="1:4" s="45" customFormat="1" ht="15" customHeight="1">
      <c r="A161" s="246" t="s">
        <v>143</v>
      </c>
      <c r="B161" s="308">
        <v>134</v>
      </c>
      <c r="C161" s="309">
        <v>21</v>
      </c>
      <c r="D161" s="187">
        <f t="shared" si="5"/>
        <v>15.671641791044777</v>
      </c>
    </row>
    <row r="162" spans="1:4" s="45" customFormat="1" ht="15" customHeight="1">
      <c r="A162" s="246" t="s">
        <v>144</v>
      </c>
      <c r="B162" s="308">
        <v>332</v>
      </c>
      <c r="C162" s="309">
        <v>72</v>
      </c>
      <c r="D162" s="187">
        <f t="shared" si="5"/>
        <v>21.686746987951807</v>
      </c>
    </row>
    <row r="163" spans="1:4" s="45" customFormat="1" ht="15" customHeight="1">
      <c r="A163" s="246" t="s">
        <v>176</v>
      </c>
      <c r="B163" s="308">
        <v>6</v>
      </c>
      <c r="C163" s="309">
        <v>0</v>
      </c>
      <c r="D163" s="187">
        <f t="shared" si="5"/>
        <v>0</v>
      </c>
    </row>
    <row r="164" spans="1:4" s="45" customFormat="1" ht="15" customHeight="1">
      <c r="A164" s="246" t="s">
        <v>145</v>
      </c>
      <c r="B164" s="308">
        <v>158</v>
      </c>
      <c r="C164" s="309">
        <v>40</v>
      </c>
      <c r="D164" s="187">
        <f t="shared" si="5"/>
        <v>25.31645569620253</v>
      </c>
    </row>
    <row r="165" spans="1:4" s="45" customFormat="1" ht="15" customHeight="1">
      <c r="A165" s="246" t="s">
        <v>146</v>
      </c>
      <c r="B165" s="308">
        <v>115</v>
      </c>
      <c r="C165" s="309">
        <v>11</v>
      </c>
      <c r="D165" s="187">
        <f t="shared" si="5"/>
        <v>9.565217391304348</v>
      </c>
    </row>
    <row r="166" spans="1:4" s="45" customFormat="1" ht="15" customHeight="1">
      <c r="A166" s="246" t="s">
        <v>425</v>
      </c>
      <c r="B166" s="308">
        <v>43</v>
      </c>
      <c r="C166" s="309">
        <v>0</v>
      </c>
      <c r="D166" s="187">
        <f t="shared" si="5"/>
        <v>0</v>
      </c>
    </row>
    <row r="167" spans="1:4" s="45" customFormat="1" ht="15" customHeight="1">
      <c r="A167" s="246" t="s">
        <v>148</v>
      </c>
      <c r="B167" s="308">
        <v>108</v>
      </c>
      <c r="C167" s="309">
        <v>0</v>
      </c>
      <c r="D167" s="187">
        <f t="shared" si="5"/>
        <v>0</v>
      </c>
    </row>
    <row r="168" spans="1:4" s="45" customFormat="1" ht="15" customHeight="1">
      <c r="A168" s="246" t="s">
        <v>177</v>
      </c>
      <c r="B168" s="308">
        <v>26</v>
      </c>
      <c r="C168" s="309">
        <v>6</v>
      </c>
      <c r="D168" s="187">
        <f t="shared" si="5"/>
        <v>23.076923076923077</v>
      </c>
    </row>
    <row r="169" spans="1:4" s="45" customFormat="1" ht="15" customHeight="1">
      <c r="A169" s="246" t="s">
        <v>149</v>
      </c>
      <c r="B169" s="308">
        <v>81</v>
      </c>
      <c r="C169" s="309">
        <v>27</v>
      </c>
      <c r="D169" s="187">
        <f t="shared" si="5"/>
        <v>33.33333333333333</v>
      </c>
    </row>
    <row r="170" spans="1:4" s="45" customFormat="1" ht="15" customHeight="1">
      <c r="A170" s="246" t="s">
        <v>150</v>
      </c>
      <c r="B170" s="308">
        <v>62</v>
      </c>
      <c r="C170" s="309">
        <v>0</v>
      </c>
      <c r="D170" s="187">
        <f t="shared" si="5"/>
        <v>0</v>
      </c>
    </row>
    <row r="171" spans="1:4" s="45" customFormat="1" ht="15" customHeight="1">
      <c r="A171" s="246" t="s">
        <v>151</v>
      </c>
      <c r="B171" s="308">
        <v>80</v>
      </c>
      <c r="C171" s="309">
        <v>10</v>
      </c>
      <c r="D171" s="187">
        <f t="shared" si="5"/>
        <v>12.5</v>
      </c>
    </row>
    <row r="172" spans="1:4" s="45" customFormat="1" ht="15" customHeight="1">
      <c r="A172" s="246" t="s">
        <v>152</v>
      </c>
      <c r="B172" s="308">
        <v>45</v>
      </c>
      <c r="C172" s="309">
        <v>17</v>
      </c>
      <c r="D172" s="187">
        <f t="shared" si="5"/>
        <v>37.77777777777778</v>
      </c>
    </row>
    <row r="173" spans="1:4" s="45" customFormat="1" ht="15" customHeight="1">
      <c r="A173" s="246" t="s">
        <v>153</v>
      </c>
      <c r="B173" s="308">
        <v>50</v>
      </c>
      <c r="C173" s="309">
        <v>0</v>
      </c>
      <c r="D173" s="187">
        <f t="shared" si="5"/>
        <v>0</v>
      </c>
    </row>
    <row r="174" spans="1:4" s="45" customFormat="1" ht="15" customHeight="1">
      <c r="A174" s="246" t="s">
        <v>154</v>
      </c>
      <c r="B174" s="308">
        <v>16</v>
      </c>
      <c r="C174" s="309">
        <v>0</v>
      </c>
      <c r="D174" s="187">
        <f t="shared" si="5"/>
        <v>0</v>
      </c>
    </row>
    <row r="175" spans="1:4" s="45" customFormat="1" ht="15" customHeight="1">
      <c r="A175" s="246" t="s">
        <v>155</v>
      </c>
      <c r="B175" s="308">
        <v>450</v>
      </c>
      <c r="C175" s="309">
        <v>64</v>
      </c>
      <c r="D175" s="187">
        <f t="shared" si="5"/>
        <v>14.222222222222221</v>
      </c>
    </row>
    <row r="176" spans="1:4" s="45" customFormat="1" ht="15" customHeight="1">
      <c r="A176" s="246" t="s">
        <v>156</v>
      </c>
      <c r="B176" s="308">
        <v>68</v>
      </c>
      <c r="C176" s="309">
        <v>20</v>
      </c>
      <c r="D176" s="187">
        <f t="shared" si="5"/>
        <v>29.411764705882355</v>
      </c>
    </row>
    <row r="177" spans="1:4" s="45" customFormat="1" ht="15" customHeight="1">
      <c r="A177" s="246" t="s">
        <v>178</v>
      </c>
      <c r="B177" s="308">
        <v>44</v>
      </c>
      <c r="C177" s="309">
        <v>12</v>
      </c>
      <c r="D177" s="187">
        <f t="shared" si="5"/>
        <v>27.27272727272727</v>
      </c>
    </row>
    <row r="178" spans="1:4" s="45" customFormat="1" ht="15" customHeight="1">
      <c r="A178" s="246" t="s">
        <v>157</v>
      </c>
      <c r="B178" s="308">
        <v>95</v>
      </c>
      <c r="C178" s="309">
        <v>1</v>
      </c>
      <c r="D178" s="187">
        <f t="shared" si="5"/>
        <v>1.0526315789473684</v>
      </c>
    </row>
    <row r="179" spans="1:4" s="45" customFormat="1" ht="15" customHeight="1">
      <c r="A179" s="246" t="s">
        <v>158</v>
      </c>
      <c r="B179" s="308">
        <v>54</v>
      </c>
      <c r="C179" s="309">
        <v>8</v>
      </c>
      <c r="D179" s="187">
        <f t="shared" si="5"/>
        <v>14.814814814814813</v>
      </c>
    </row>
    <row r="180" spans="1:4" s="45" customFormat="1" ht="15" customHeight="1">
      <c r="A180" s="246" t="s">
        <v>159</v>
      </c>
      <c r="B180" s="308">
        <v>87</v>
      </c>
      <c r="C180" s="309">
        <v>5</v>
      </c>
      <c r="D180" s="187">
        <f t="shared" si="5"/>
        <v>5.747126436781609</v>
      </c>
    </row>
    <row r="181" spans="1:4" s="45" customFormat="1" ht="15" customHeight="1">
      <c r="A181" s="246" t="s">
        <v>179</v>
      </c>
      <c r="B181" s="308">
        <v>73</v>
      </c>
      <c r="C181" s="309">
        <v>7</v>
      </c>
      <c r="D181" s="187">
        <f t="shared" si="5"/>
        <v>9.58904109589041</v>
      </c>
    </row>
    <row r="182" spans="1:4" s="45" customFormat="1" ht="15" customHeight="1">
      <c r="A182" s="246" t="s">
        <v>160</v>
      </c>
      <c r="B182" s="308">
        <v>21</v>
      </c>
      <c r="C182" s="309">
        <v>0</v>
      </c>
      <c r="D182" s="187">
        <f t="shared" si="5"/>
        <v>0</v>
      </c>
    </row>
    <row r="183" spans="1:4" s="45" customFormat="1" ht="15" customHeight="1">
      <c r="A183" s="246" t="s">
        <v>161</v>
      </c>
      <c r="B183" s="308">
        <v>42</v>
      </c>
      <c r="C183" s="309">
        <v>0</v>
      </c>
      <c r="D183" s="187">
        <f t="shared" si="5"/>
        <v>0</v>
      </c>
    </row>
    <row r="184" spans="1:4" s="45" customFormat="1" ht="15" customHeight="1">
      <c r="A184" s="246" t="s">
        <v>180</v>
      </c>
      <c r="B184" s="308">
        <v>28</v>
      </c>
      <c r="C184" s="309">
        <v>0</v>
      </c>
      <c r="D184" s="187">
        <f t="shared" si="5"/>
        <v>0</v>
      </c>
    </row>
    <row r="185" spans="1:4" s="45" customFormat="1" ht="15" customHeight="1">
      <c r="A185" s="246" t="s">
        <v>162</v>
      </c>
      <c r="B185" s="308">
        <v>43</v>
      </c>
      <c r="C185" s="309">
        <v>10</v>
      </c>
      <c r="D185" s="187">
        <f t="shared" si="5"/>
        <v>23.25581395348837</v>
      </c>
    </row>
    <row r="186" spans="1:4" s="45" customFormat="1" ht="15" customHeight="1">
      <c r="A186" s="246" t="s">
        <v>163</v>
      </c>
      <c r="B186" s="308">
        <v>116</v>
      </c>
      <c r="C186" s="309">
        <v>19</v>
      </c>
      <c r="D186" s="187">
        <f t="shared" si="5"/>
        <v>16.379310344827587</v>
      </c>
    </row>
    <row r="187" spans="1:4" s="45" customFormat="1" ht="15" customHeight="1">
      <c r="A187" s="246" t="s">
        <v>164</v>
      </c>
      <c r="B187" s="308">
        <v>180</v>
      </c>
      <c r="C187" s="309">
        <v>64</v>
      </c>
      <c r="D187" s="187">
        <f t="shared" si="5"/>
        <v>35.55555555555556</v>
      </c>
    </row>
    <row r="188" spans="1:4" s="45" customFormat="1" ht="15" customHeight="1">
      <c r="A188" s="246" t="s">
        <v>165</v>
      </c>
      <c r="B188" s="308">
        <v>54</v>
      </c>
      <c r="C188" s="309">
        <v>7</v>
      </c>
      <c r="D188" s="187">
        <f t="shared" si="5"/>
        <v>12.962962962962962</v>
      </c>
    </row>
    <row r="189" spans="1:4" s="45" customFormat="1" ht="15" customHeight="1">
      <c r="A189" s="246" t="s">
        <v>166</v>
      </c>
      <c r="B189" s="308">
        <v>31</v>
      </c>
      <c r="C189" s="309">
        <v>0</v>
      </c>
      <c r="D189" s="187">
        <f t="shared" si="5"/>
        <v>0</v>
      </c>
    </row>
    <row r="190" spans="1:4" s="45" customFormat="1" ht="15" customHeight="1">
      <c r="A190" s="246" t="s">
        <v>167</v>
      </c>
      <c r="B190" s="308">
        <v>74</v>
      </c>
      <c r="C190" s="309">
        <v>16</v>
      </c>
      <c r="D190" s="187">
        <f t="shared" si="5"/>
        <v>21.62162162162162</v>
      </c>
    </row>
    <row r="191" spans="1:4" s="45" customFormat="1" ht="15" customHeight="1">
      <c r="A191" s="246" t="s">
        <v>168</v>
      </c>
      <c r="B191" s="308">
        <v>54</v>
      </c>
      <c r="C191" s="309">
        <v>12</v>
      </c>
      <c r="D191" s="187">
        <f t="shared" si="5"/>
        <v>22.22222222222222</v>
      </c>
    </row>
    <row r="192" spans="1:4" s="45" customFormat="1" ht="15" customHeight="1">
      <c r="A192" s="246" t="s">
        <v>169</v>
      </c>
      <c r="B192" s="308">
        <v>187</v>
      </c>
      <c r="C192" s="309">
        <v>8</v>
      </c>
      <c r="D192" s="187">
        <f t="shared" si="5"/>
        <v>4.27807486631016</v>
      </c>
    </row>
    <row r="193" spans="1:4" s="45" customFormat="1" ht="15" customHeight="1">
      <c r="A193" s="246" t="s">
        <v>170</v>
      </c>
      <c r="B193" s="308">
        <v>276</v>
      </c>
      <c r="C193" s="309">
        <v>93</v>
      </c>
      <c r="D193" s="187">
        <f t="shared" si="5"/>
        <v>33.69565217391305</v>
      </c>
    </row>
    <row r="194" spans="1:4" s="45" customFormat="1" ht="15" customHeight="1">
      <c r="A194" s="246" t="s">
        <v>171</v>
      </c>
      <c r="B194" s="308">
        <v>113</v>
      </c>
      <c r="C194" s="309">
        <v>0</v>
      </c>
      <c r="D194" s="187">
        <f t="shared" si="5"/>
        <v>0</v>
      </c>
    </row>
    <row r="195" spans="1:4" s="45" customFormat="1" ht="15" customHeight="1">
      <c r="A195" s="246" t="s">
        <v>172</v>
      </c>
      <c r="B195" s="308">
        <v>68</v>
      </c>
      <c r="C195" s="309">
        <v>0</v>
      </c>
      <c r="D195" s="187">
        <f t="shared" si="5"/>
        <v>0</v>
      </c>
    </row>
    <row r="196" spans="1:7" s="386" customFormat="1" ht="48" customHeight="1">
      <c r="A196" s="383" t="s">
        <v>133</v>
      </c>
      <c r="B196" s="383" t="s">
        <v>106</v>
      </c>
      <c r="C196" s="383" t="s">
        <v>107</v>
      </c>
      <c r="D196" s="383" t="s">
        <v>108</v>
      </c>
      <c r="F196" s="385"/>
      <c r="G196" s="385"/>
    </row>
    <row r="197" spans="1:4" s="45" customFormat="1" ht="15" customHeight="1">
      <c r="A197" s="246" t="s">
        <v>173</v>
      </c>
      <c r="B197" s="308">
        <v>133</v>
      </c>
      <c r="C197" s="309">
        <v>32</v>
      </c>
      <c r="D197" s="187">
        <f t="shared" si="5"/>
        <v>24.06015037593985</v>
      </c>
    </row>
    <row r="198" spans="1:4" s="45" customFormat="1" ht="15" customHeight="1">
      <c r="A198" s="246" t="s">
        <v>174</v>
      </c>
      <c r="B198" s="308">
        <v>50</v>
      </c>
      <c r="C198" s="309">
        <v>14</v>
      </c>
      <c r="D198" s="187">
        <f t="shared" si="5"/>
        <v>28.000000000000004</v>
      </c>
    </row>
    <row r="199" spans="1:4" s="45" customFormat="1" ht="15" customHeight="1">
      <c r="A199" s="246" t="s">
        <v>175</v>
      </c>
      <c r="B199" s="308">
        <v>157</v>
      </c>
      <c r="C199" s="309">
        <v>9</v>
      </c>
      <c r="D199" s="187">
        <f t="shared" si="5"/>
        <v>5.7324840764331215</v>
      </c>
    </row>
    <row r="200" spans="1:7" s="225" customFormat="1" ht="18" customHeight="1">
      <c r="A200" s="226" t="s">
        <v>95</v>
      </c>
      <c r="B200" s="249">
        <f>SUM(B153:B199)</f>
        <v>7325</v>
      </c>
      <c r="C200" s="249">
        <f>SUM(C153:C199)</f>
        <v>1199</v>
      </c>
      <c r="D200" s="250">
        <f t="shared" si="5"/>
        <v>16.368600682593858</v>
      </c>
      <c r="F200" s="385"/>
      <c r="G200" s="385"/>
    </row>
    <row r="201" spans="1:7" s="46" customFormat="1" ht="12.75">
      <c r="A201" s="3"/>
      <c r="C201" s="3"/>
      <c r="D201" s="3"/>
      <c r="F201" s="45"/>
      <c r="G201" s="45"/>
    </row>
    <row r="202" spans="3:7" s="46" customFormat="1" ht="12.75">
      <c r="C202" s="55"/>
      <c r="D202" s="55"/>
      <c r="F202" s="45"/>
      <c r="G202" s="45"/>
    </row>
    <row r="203" spans="1:4" s="75" customFormat="1" ht="83.25" customHeight="1">
      <c r="A203" s="70" t="s">
        <v>69</v>
      </c>
      <c r="B203" s="461" t="s">
        <v>428</v>
      </c>
      <c r="C203" s="462"/>
      <c r="D203" s="463"/>
    </row>
    <row r="204" spans="1:7" s="386" customFormat="1" ht="48" customHeight="1">
      <c r="A204" s="383" t="s">
        <v>133</v>
      </c>
      <c r="B204" s="383" t="s">
        <v>106</v>
      </c>
      <c r="C204" s="383" t="s">
        <v>107</v>
      </c>
      <c r="D204" s="383" t="s">
        <v>108</v>
      </c>
      <c r="F204" s="385"/>
      <c r="G204" s="385"/>
    </row>
    <row r="205" spans="1:4" s="45" customFormat="1" ht="15" customHeight="1">
      <c r="A205" s="246" t="s">
        <v>360</v>
      </c>
      <c r="B205" s="308">
        <v>89</v>
      </c>
      <c r="C205" s="309">
        <v>39</v>
      </c>
      <c r="D205" s="187">
        <f>C205/B205*100</f>
        <v>43.82022471910113</v>
      </c>
    </row>
    <row r="206" spans="1:4" s="45" customFormat="1" ht="15" customHeight="1">
      <c r="A206" s="246" t="s">
        <v>361</v>
      </c>
      <c r="B206" s="308">
        <v>20</v>
      </c>
      <c r="C206" s="309">
        <v>0</v>
      </c>
      <c r="D206" s="187">
        <f aca="true" t="shared" si="6" ref="D206:D223">C206/B206*100</f>
        <v>0</v>
      </c>
    </row>
    <row r="207" spans="1:4" s="45" customFormat="1" ht="15" customHeight="1">
      <c r="A207" s="246" t="s">
        <v>362</v>
      </c>
      <c r="B207" s="308">
        <v>45</v>
      </c>
      <c r="C207" s="309">
        <v>0</v>
      </c>
      <c r="D207" s="187">
        <f t="shared" si="6"/>
        <v>0</v>
      </c>
    </row>
    <row r="208" spans="1:4" s="45" customFormat="1" ht="15" customHeight="1">
      <c r="A208" s="246" t="s">
        <v>363</v>
      </c>
      <c r="B208" s="308">
        <v>192</v>
      </c>
      <c r="C208" s="309">
        <v>30</v>
      </c>
      <c r="D208" s="187">
        <f t="shared" si="6"/>
        <v>15.625</v>
      </c>
    </row>
    <row r="209" spans="1:4" s="45" customFormat="1" ht="15" customHeight="1">
      <c r="A209" s="246" t="s">
        <v>364</v>
      </c>
      <c r="B209" s="308">
        <v>47</v>
      </c>
      <c r="C209" s="309">
        <v>17</v>
      </c>
      <c r="D209" s="187">
        <f t="shared" si="6"/>
        <v>36.17021276595745</v>
      </c>
    </row>
    <row r="210" spans="1:4" s="45" customFormat="1" ht="15" customHeight="1">
      <c r="A210" s="246" t="s">
        <v>385</v>
      </c>
      <c r="B210" s="308">
        <v>68</v>
      </c>
      <c r="C210" s="309">
        <v>38</v>
      </c>
      <c r="D210" s="187">
        <f t="shared" si="6"/>
        <v>55.88235294117647</v>
      </c>
    </row>
    <row r="211" spans="1:4" s="45" customFormat="1" ht="15" customHeight="1">
      <c r="A211" s="246" t="s">
        <v>365</v>
      </c>
      <c r="B211" s="308">
        <v>123</v>
      </c>
      <c r="C211" s="309">
        <v>48</v>
      </c>
      <c r="D211" s="187">
        <f t="shared" si="6"/>
        <v>39.02439024390244</v>
      </c>
    </row>
    <row r="212" spans="1:4" s="45" customFormat="1" ht="15" customHeight="1">
      <c r="A212" s="246" t="s">
        <v>96</v>
      </c>
      <c r="B212" s="308">
        <v>1239</v>
      </c>
      <c r="C212" s="309">
        <v>539</v>
      </c>
      <c r="D212" s="187">
        <f t="shared" si="6"/>
        <v>43.50282485875706</v>
      </c>
    </row>
    <row r="213" spans="1:4" s="45" customFormat="1" ht="15" customHeight="1">
      <c r="A213" s="246" t="s">
        <v>386</v>
      </c>
      <c r="B213" s="308">
        <v>28</v>
      </c>
      <c r="C213" s="309">
        <v>5</v>
      </c>
      <c r="D213" s="187">
        <f t="shared" si="6"/>
        <v>17.857142857142858</v>
      </c>
    </row>
    <row r="214" spans="1:4" s="45" customFormat="1" ht="15" customHeight="1">
      <c r="A214" s="246" t="s">
        <v>366</v>
      </c>
      <c r="B214" s="308">
        <v>21</v>
      </c>
      <c r="C214" s="309">
        <v>6</v>
      </c>
      <c r="D214" s="187">
        <f t="shared" si="6"/>
        <v>28.57142857142857</v>
      </c>
    </row>
    <row r="215" spans="1:4" s="45" customFormat="1" ht="15" customHeight="1">
      <c r="A215" s="246" t="s">
        <v>367</v>
      </c>
      <c r="B215" s="308">
        <v>48</v>
      </c>
      <c r="C215" s="309">
        <v>18</v>
      </c>
      <c r="D215" s="187">
        <f t="shared" si="6"/>
        <v>37.5</v>
      </c>
    </row>
    <row r="216" spans="1:4" s="45" customFormat="1" ht="15" customHeight="1">
      <c r="A216" s="246" t="s">
        <v>368</v>
      </c>
      <c r="B216" s="308">
        <v>19</v>
      </c>
      <c r="C216" s="309">
        <v>0</v>
      </c>
      <c r="D216" s="187">
        <f t="shared" si="6"/>
        <v>0</v>
      </c>
    </row>
    <row r="217" spans="1:4" s="45" customFormat="1" ht="15" customHeight="1">
      <c r="A217" s="246" t="s">
        <v>261</v>
      </c>
      <c r="B217" s="308">
        <v>46</v>
      </c>
      <c r="C217" s="309">
        <f>4+15</f>
        <v>19</v>
      </c>
      <c r="D217" s="187">
        <f t="shared" si="6"/>
        <v>41.30434782608695</v>
      </c>
    </row>
    <row r="218" spans="1:4" s="45" customFormat="1" ht="15" customHeight="1">
      <c r="A218" s="246" t="s">
        <v>369</v>
      </c>
      <c r="B218" s="308">
        <v>64</v>
      </c>
      <c r="C218" s="309">
        <v>34</v>
      </c>
      <c r="D218" s="187">
        <f t="shared" si="6"/>
        <v>53.125</v>
      </c>
    </row>
    <row r="219" spans="1:4" s="45" customFormat="1" ht="15" customHeight="1">
      <c r="A219" s="246" t="s">
        <v>387</v>
      </c>
      <c r="B219" s="308">
        <v>57</v>
      </c>
      <c r="C219" s="309">
        <v>17</v>
      </c>
      <c r="D219" s="187">
        <f t="shared" si="6"/>
        <v>29.82456140350877</v>
      </c>
    </row>
    <row r="220" spans="1:4" s="45" customFormat="1" ht="15" customHeight="1">
      <c r="A220" s="246" t="s">
        <v>260</v>
      </c>
      <c r="B220" s="308">
        <v>76</v>
      </c>
      <c r="C220" s="309">
        <v>31</v>
      </c>
      <c r="D220" s="187">
        <f t="shared" si="6"/>
        <v>40.78947368421053</v>
      </c>
    </row>
    <row r="221" spans="1:4" s="45" customFormat="1" ht="15" customHeight="1">
      <c r="A221" s="246" t="s">
        <v>370</v>
      </c>
      <c r="B221" s="308">
        <v>49</v>
      </c>
      <c r="C221" s="309">
        <v>13</v>
      </c>
      <c r="D221" s="187">
        <f t="shared" si="6"/>
        <v>26.53061224489796</v>
      </c>
    </row>
    <row r="222" spans="1:4" s="45" customFormat="1" ht="15" customHeight="1">
      <c r="A222" s="246" t="s">
        <v>371</v>
      </c>
      <c r="B222" s="308">
        <v>32</v>
      </c>
      <c r="C222" s="309">
        <v>0</v>
      </c>
      <c r="D222" s="187">
        <f t="shared" si="6"/>
        <v>0</v>
      </c>
    </row>
    <row r="223" spans="1:7" s="225" customFormat="1" ht="18" customHeight="1">
      <c r="A223" s="226" t="s">
        <v>97</v>
      </c>
      <c r="B223" s="249">
        <f>SUM(B205:B222)</f>
        <v>2263</v>
      </c>
      <c r="C223" s="249">
        <f>SUM(C205:C222)</f>
        <v>854</v>
      </c>
      <c r="D223" s="250">
        <f t="shared" si="6"/>
        <v>37.73751657092355</v>
      </c>
      <c r="F223" s="385"/>
      <c r="G223" s="385"/>
    </row>
    <row r="224" spans="1:7" s="46" customFormat="1" ht="12.75">
      <c r="A224" s="96"/>
      <c r="C224" s="91"/>
      <c r="D224" s="91"/>
      <c r="F224" s="95"/>
      <c r="G224" s="95"/>
    </row>
    <row r="225" spans="1:7" s="91" customFormat="1" ht="33.75" customHeight="1">
      <c r="A225" s="474" t="s">
        <v>427</v>
      </c>
      <c r="B225" s="473"/>
      <c r="C225" s="473"/>
      <c r="D225" s="473"/>
      <c r="F225" s="45"/>
      <c r="G225" s="45"/>
    </row>
    <row r="226" spans="1:7" ht="12.75">
      <c r="A226" s="76"/>
      <c r="C226" s="15"/>
      <c r="D226" s="15"/>
      <c r="F226" s="45"/>
      <c r="G226" s="45"/>
    </row>
    <row r="227" spans="3:7" s="46" customFormat="1" ht="12.75">
      <c r="C227" s="55"/>
      <c r="D227" s="55"/>
      <c r="F227" s="45"/>
      <c r="G227" s="45"/>
    </row>
    <row r="228" spans="1:4" s="75" customFormat="1" ht="83.25" customHeight="1">
      <c r="A228" s="70" t="s">
        <v>69</v>
      </c>
      <c r="B228" s="461" t="s">
        <v>430</v>
      </c>
      <c r="C228" s="462"/>
      <c r="D228" s="463"/>
    </row>
    <row r="229" spans="1:7" s="386" customFormat="1" ht="48" customHeight="1">
      <c r="A229" s="383" t="s">
        <v>133</v>
      </c>
      <c r="B229" s="383" t="s">
        <v>106</v>
      </c>
      <c r="C229" s="383" t="s">
        <v>107</v>
      </c>
      <c r="D229" s="383" t="s">
        <v>108</v>
      </c>
      <c r="F229" s="385"/>
      <c r="G229" s="385"/>
    </row>
    <row r="230" spans="1:4" s="45" customFormat="1" ht="15" customHeight="1">
      <c r="A230" s="246" t="s">
        <v>302</v>
      </c>
      <c r="B230" s="308">
        <v>83</v>
      </c>
      <c r="C230" s="309">
        <v>2</v>
      </c>
      <c r="D230" s="187">
        <f>C230/B230*100</f>
        <v>2.4096385542168677</v>
      </c>
    </row>
    <row r="231" spans="1:4" s="45" customFormat="1" ht="15" customHeight="1">
      <c r="A231" s="246" t="s">
        <v>301</v>
      </c>
      <c r="B231" s="308">
        <v>115</v>
      </c>
      <c r="C231" s="309">
        <v>10</v>
      </c>
      <c r="D231" s="187">
        <f aca="true" t="shared" si="7" ref="D231:D245">C231/B231*100</f>
        <v>8.695652173913043</v>
      </c>
    </row>
    <row r="232" spans="1:4" s="45" customFormat="1" ht="15" customHeight="1">
      <c r="A232" s="246" t="s">
        <v>375</v>
      </c>
      <c r="B232" s="308">
        <v>19</v>
      </c>
      <c r="C232" s="309">
        <v>0</v>
      </c>
      <c r="D232" s="187">
        <f t="shared" si="7"/>
        <v>0</v>
      </c>
    </row>
    <row r="233" spans="1:4" s="45" customFormat="1" ht="15" customHeight="1">
      <c r="A233" s="246" t="s">
        <v>380</v>
      </c>
      <c r="B233" s="308">
        <v>41</v>
      </c>
      <c r="C233" s="309">
        <v>0</v>
      </c>
      <c r="D233" s="187">
        <f t="shared" si="7"/>
        <v>0</v>
      </c>
    </row>
    <row r="234" spans="1:4" s="45" customFormat="1" ht="15" customHeight="1">
      <c r="A234" s="246" t="s">
        <v>300</v>
      </c>
      <c r="B234" s="308">
        <v>76</v>
      </c>
      <c r="C234" s="309">
        <v>28</v>
      </c>
      <c r="D234" s="187">
        <f t="shared" si="7"/>
        <v>36.84210526315789</v>
      </c>
    </row>
    <row r="235" spans="1:4" s="45" customFormat="1" ht="15" customHeight="1">
      <c r="A235" s="246" t="s">
        <v>376</v>
      </c>
      <c r="B235" s="308">
        <v>140</v>
      </c>
      <c r="C235" s="309">
        <v>27</v>
      </c>
      <c r="D235" s="187">
        <f t="shared" si="7"/>
        <v>19.28571428571429</v>
      </c>
    </row>
    <row r="236" spans="1:4" s="45" customFormat="1" ht="15" customHeight="1">
      <c r="A236" s="246" t="s">
        <v>377</v>
      </c>
      <c r="B236" s="308">
        <v>40</v>
      </c>
      <c r="C236" s="309">
        <v>4</v>
      </c>
      <c r="D236" s="187">
        <f t="shared" si="7"/>
        <v>10</v>
      </c>
    </row>
    <row r="237" spans="1:4" s="45" customFormat="1" ht="15" customHeight="1">
      <c r="A237" s="246" t="s">
        <v>303</v>
      </c>
      <c r="B237" s="308">
        <v>183</v>
      </c>
      <c r="C237" s="309">
        <v>54</v>
      </c>
      <c r="D237" s="187">
        <f t="shared" si="7"/>
        <v>29.508196721311474</v>
      </c>
    </row>
    <row r="238" spans="1:4" s="45" customFormat="1" ht="15" customHeight="1">
      <c r="A238" s="246" t="s">
        <v>378</v>
      </c>
      <c r="B238" s="308">
        <v>64</v>
      </c>
      <c r="C238" s="309">
        <v>0</v>
      </c>
      <c r="D238" s="187">
        <f t="shared" si="7"/>
        <v>0</v>
      </c>
    </row>
    <row r="239" spans="1:4" s="45" customFormat="1" ht="15" customHeight="1">
      <c r="A239" s="246" t="s">
        <v>299</v>
      </c>
      <c r="B239" s="308">
        <v>180</v>
      </c>
      <c r="C239" s="309">
        <v>19</v>
      </c>
      <c r="D239" s="187">
        <f t="shared" si="7"/>
        <v>10.555555555555555</v>
      </c>
    </row>
    <row r="240" spans="1:4" s="45" customFormat="1" ht="15" customHeight="1">
      <c r="A240" s="246" t="s">
        <v>298</v>
      </c>
      <c r="B240" s="308">
        <v>75</v>
      </c>
      <c r="C240" s="309">
        <v>0</v>
      </c>
      <c r="D240" s="187">
        <f t="shared" si="7"/>
        <v>0</v>
      </c>
    </row>
    <row r="241" spans="1:4" s="45" customFormat="1" ht="15" customHeight="1">
      <c r="A241" s="246" t="s">
        <v>98</v>
      </c>
      <c r="B241" s="308">
        <v>977</v>
      </c>
      <c r="C241" s="309">
        <v>284</v>
      </c>
      <c r="D241" s="187">
        <f t="shared" si="7"/>
        <v>29.06857727737973</v>
      </c>
    </row>
    <row r="242" spans="1:4" s="45" customFormat="1" ht="15" customHeight="1">
      <c r="A242" s="246" t="s">
        <v>379</v>
      </c>
      <c r="B242" s="308">
        <v>26</v>
      </c>
      <c r="C242" s="309">
        <v>0</v>
      </c>
      <c r="D242" s="187">
        <f t="shared" si="7"/>
        <v>0</v>
      </c>
    </row>
    <row r="243" spans="1:4" s="45" customFormat="1" ht="15" customHeight="1">
      <c r="A243" s="246" t="s">
        <v>297</v>
      </c>
      <c r="B243" s="308">
        <v>80</v>
      </c>
      <c r="C243" s="309">
        <v>13</v>
      </c>
      <c r="D243" s="187">
        <f t="shared" si="7"/>
        <v>16.25</v>
      </c>
    </row>
    <row r="244" spans="1:4" s="45" customFormat="1" ht="15" customHeight="1">
      <c r="A244" s="246" t="s">
        <v>381</v>
      </c>
      <c r="B244" s="308">
        <v>47</v>
      </c>
      <c r="C244" s="309">
        <v>10</v>
      </c>
      <c r="D244" s="187">
        <f t="shared" si="7"/>
        <v>21.27659574468085</v>
      </c>
    </row>
    <row r="245" spans="1:4" s="45" customFormat="1" ht="15" customHeight="1">
      <c r="A245" s="246" t="s">
        <v>382</v>
      </c>
      <c r="B245" s="308">
        <v>39</v>
      </c>
      <c r="C245" s="309">
        <v>0</v>
      </c>
      <c r="D245" s="187">
        <f t="shared" si="7"/>
        <v>0</v>
      </c>
    </row>
    <row r="246" spans="1:7" s="225" customFormat="1" ht="18" customHeight="1">
      <c r="A246" s="226" t="s">
        <v>99</v>
      </c>
      <c r="B246" s="249">
        <f>SUM(B230:B245)</f>
        <v>2185</v>
      </c>
      <c r="C246" s="249">
        <f>SUM(C230:C245)</f>
        <v>451</v>
      </c>
      <c r="D246" s="250">
        <f>C246/B246*100</f>
        <v>20.640732265446225</v>
      </c>
      <c r="F246" s="385"/>
      <c r="G246" s="385"/>
    </row>
    <row r="247" spans="1:7" s="46" customFormat="1" ht="12.75">
      <c r="A247" s="3"/>
      <c r="C247" s="3"/>
      <c r="D247" s="3"/>
      <c r="F247" s="45"/>
      <c r="G247" s="45"/>
    </row>
    <row r="248" spans="1:7" ht="12.75">
      <c r="A248" s="76"/>
      <c r="C248" s="15"/>
      <c r="D248" s="15"/>
      <c r="F248" s="45"/>
      <c r="G248" s="45"/>
    </row>
    <row r="249" spans="3:7" s="46" customFormat="1" ht="12.75">
      <c r="C249" s="55"/>
      <c r="D249" s="55"/>
      <c r="F249" s="45"/>
      <c r="G249" s="45"/>
    </row>
    <row r="250" spans="1:4" s="75" customFormat="1" ht="83.25" customHeight="1">
      <c r="A250" s="70" t="s">
        <v>69</v>
      </c>
      <c r="B250" s="461" t="s">
        <v>431</v>
      </c>
      <c r="C250" s="462"/>
      <c r="D250" s="463"/>
    </row>
    <row r="251" spans="1:7" s="386" customFormat="1" ht="48" customHeight="1">
      <c r="A251" s="383" t="s">
        <v>133</v>
      </c>
      <c r="B251" s="383" t="s">
        <v>106</v>
      </c>
      <c r="C251" s="383" t="s">
        <v>107</v>
      </c>
      <c r="D251" s="383" t="s">
        <v>108</v>
      </c>
      <c r="F251" s="385"/>
      <c r="G251" s="385"/>
    </row>
    <row r="252" spans="1:4" s="45" customFormat="1" ht="15" customHeight="1">
      <c r="A252" s="246" t="s">
        <v>433</v>
      </c>
      <c r="B252" s="308">
        <v>16</v>
      </c>
      <c r="C252" s="309">
        <v>0</v>
      </c>
      <c r="D252" s="187">
        <f>C252/B252*100</f>
        <v>0</v>
      </c>
    </row>
    <row r="253" spans="1:4" s="45" customFormat="1" ht="15" customHeight="1">
      <c r="A253" s="246" t="s">
        <v>324</v>
      </c>
      <c r="B253" s="308">
        <v>12</v>
      </c>
      <c r="C253" s="309">
        <v>0</v>
      </c>
      <c r="D253" s="187">
        <f aca="true" t="shared" si="8" ref="D253:D268">C253/B253*100</f>
        <v>0</v>
      </c>
    </row>
    <row r="254" spans="1:4" s="45" customFormat="1" ht="15" customHeight="1">
      <c r="A254" s="246" t="s">
        <v>322</v>
      </c>
      <c r="B254" s="308">
        <v>28</v>
      </c>
      <c r="C254" s="309">
        <v>14</v>
      </c>
      <c r="D254" s="187">
        <f t="shared" si="8"/>
        <v>50</v>
      </c>
    </row>
    <row r="255" spans="1:4" s="45" customFormat="1" ht="15" customHeight="1">
      <c r="A255" s="246" t="s">
        <v>321</v>
      </c>
      <c r="B255" s="308">
        <v>368</v>
      </c>
      <c r="C255" s="309">
        <v>24</v>
      </c>
      <c r="D255" s="187">
        <f t="shared" si="8"/>
        <v>6.521739130434782</v>
      </c>
    </row>
    <row r="256" spans="1:4" s="45" customFormat="1" ht="15" customHeight="1">
      <c r="A256" s="246" t="s">
        <v>320</v>
      </c>
      <c r="B256" s="308">
        <v>64</v>
      </c>
      <c r="C256" s="309">
        <v>26</v>
      </c>
      <c r="D256" s="187">
        <f t="shared" si="8"/>
        <v>40.625</v>
      </c>
    </row>
    <row r="257" spans="1:4" s="45" customFormat="1" ht="15" customHeight="1">
      <c r="A257" s="246" t="s">
        <v>319</v>
      </c>
      <c r="B257" s="308">
        <v>865</v>
      </c>
      <c r="C257" s="309">
        <v>294</v>
      </c>
      <c r="D257" s="187">
        <f t="shared" si="8"/>
        <v>33.98843930635838</v>
      </c>
    </row>
    <row r="258" spans="1:4" s="45" customFormat="1" ht="15" customHeight="1">
      <c r="A258" s="246" t="s">
        <v>318</v>
      </c>
      <c r="B258" s="308">
        <v>61</v>
      </c>
      <c r="C258" s="309">
        <v>9</v>
      </c>
      <c r="D258" s="187">
        <f t="shared" si="8"/>
        <v>14.754098360655737</v>
      </c>
    </row>
    <row r="259" spans="1:4" s="45" customFormat="1" ht="15" customHeight="1">
      <c r="A259" s="246" t="s">
        <v>388</v>
      </c>
      <c r="B259" s="308">
        <v>54</v>
      </c>
      <c r="C259" s="309">
        <v>10</v>
      </c>
      <c r="D259" s="187">
        <f t="shared" si="8"/>
        <v>18.51851851851852</v>
      </c>
    </row>
    <row r="260" spans="1:4" s="45" customFormat="1" ht="15" customHeight="1">
      <c r="A260" s="246" t="s">
        <v>389</v>
      </c>
      <c r="B260" s="308">
        <v>38</v>
      </c>
      <c r="C260" s="309">
        <v>20</v>
      </c>
      <c r="D260" s="187">
        <f t="shared" si="8"/>
        <v>52.63157894736842</v>
      </c>
    </row>
    <row r="261" spans="1:4" s="45" customFormat="1" ht="15" customHeight="1">
      <c r="A261" s="246" t="s">
        <v>395</v>
      </c>
      <c r="B261" s="308">
        <v>29</v>
      </c>
      <c r="C261" s="309">
        <v>0</v>
      </c>
      <c r="D261" s="187">
        <f t="shared" si="8"/>
        <v>0</v>
      </c>
    </row>
    <row r="262" spans="1:4" s="45" customFormat="1" ht="15" customHeight="1">
      <c r="A262" s="246" t="s">
        <v>317</v>
      </c>
      <c r="B262" s="308">
        <v>42</v>
      </c>
      <c r="C262" s="309">
        <v>0</v>
      </c>
      <c r="D262" s="187">
        <f t="shared" si="8"/>
        <v>0</v>
      </c>
    </row>
    <row r="263" spans="1:4" s="45" customFormat="1" ht="15" customHeight="1">
      <c r="A263" s="246" t="s">
        <v>394</v>
      </c>
      <c r="B263" s="308">
        <v>33</v>
      </c>
      <c r="C263" s="309">
        <v>3</v>
      </c>
      <c r="D263" s="187">
        <f t="shared" si="8"/>
        <v>9.090909090909092</v>
      </c>
    </row>
    <row r="264" spans="1:4" s="45" customFormat="1" ht="15" customHeight="1">
      <c r="A264" s="246" t="s">
        <v>393</v>
      </c>
      <c r="B264" s="308">
        <v>33</v>
      </c>
      <c r="C264" s="309">
        <v>11</v>
      </c>
      <c r="D264" s="187">
        <f t="shared" si="8"/>
        <v>33.33333333333333</v>
      </c>
    </row>
    <row r="265" spans="1:4" s="45" customFormat="1" ht="15" customHeight="1">
      <c r="A265" s="246" t="s">
        <v>390</v>
      </c>
      <c r="B265" s="308">
        <v>79</v>
      </c>
      <c r="C265" s="309">
        <v>34</v>
      </c>
      <c r="D265" s="187">
        <f t="shared" si="8"/>
        <v>43.037974683544306</v>
      </c>
    </row>
    <row r="266" spans="1:4" s="45" customFormat="1" ht="15" customHeight="1">
      <c r="A266" s="246" t="s">
        <v>392</v>
      </c>
      <c r="B266" s="308">
        <v>17</v>
      </c>
      <c r="C266" s="309">
        <v>0</v>
      </c>
      <c r="D266" s="187">
        <f t="shared" si="8"/>
        <v>0</v>
      </c>
    </row>
    <row r="267" spans="1:4" s="45" customFormat="1" ht="15" customHeight="1">
      <c r="A267" s="246" t="s">
        <v>391</v>
      </c>
      <c r="B267" s="308">
        <v>178</v>
      </c>
      <c r="C267" s="309">
        <v>117</v>
      </c>
      <c r="D267" s="187">
        <f t="shared" si="8"/>
        <v>65.73033707865169</v>
      </c>
    </row>
    <row r="268" spans="1:7" s="225" customFormat="1" ht="18" customHeight="1">
      <c r="A268" s="226" t="s">
        <v>100</v>
      </c>
      <c r="B268" s="249">
        <f>SUM(B252:B267)</f>
        <v>1917</v>
      </c>
      <c r="C268" s="249">
        <f>SUM(C252:C267)</f>
        <v>562</v>
      </c>
      <c r="D268" s="250">
        <f t="shared" si="8"/>
        <v>29.31664058424622</v>
      </c>
      <c r="F268" s="385"/>
      <c r="G268" s="385"/>
    </row>
    <row r="269" spans="1:7" s="46" customFormat="1" ht="12.75">
      <c r="A269" s="81"/>
      <c r="C269" s="3"/>
      <c r="D269" s="3"/>
      <c r="F269" s="45"/>
      <c r="G269" s="45"/>
    </row>
    <row r="270" spans="1:7" s="53" customFormat="1" ht="12.75">
      <c r="A270" s="76"/>
      <c r="C270" s="15"/>
      <c r="D270" s="15"/>
      <c r="F270" s="45"/>
      <c r="G270" s="45"/>
    </row>
    <row r="271" spans="3:7" s="46" customFormat="1" ht="12.75">
      <c r="C271" s="55"/>
      <c r="D271" s="55"/>
      <c r="F271" s="45"/>
      <c r="G271" s="45"/>
    </row>
    <row r="272" spans="1:4" s="75" customFormat="1" ht="83.25" customHeight="1">
      <c r="A272" s="70" t="s">
        <v>69</v>
      </c>
      <c r="B272" s="461" t="s">
        <v>432</v>
      </c>
      <c r="C272" s="462"/>
      <c r="D272" s="463"/>
    </row>
    <row r="273" spans="1:7" s="386" customFormat="1" ht="48" customHeight="1">
      <c r="A273" s="383" t="s">
        <v>133</v>
      </c>
      <c r="B273" s="383" t="s">
        <v>106</v>
      </c>
      <c r="C273" s="383" t="s">
        <v>107</v>
      </c>
      <c r="D273" s="383" t="s">
        <v>108</v>
      </c>
      <c r="F273" s="385"/>
      <c r="G273" s="385"/>
    </row>
    <row r="274" spans="1:4" s="45" customFormat="1" ht="15" customHeight="1">
      <c r="A274" s="246" t="s">
        <v>399</v>
      </c>
      <c r="B274" s="308">
        <v>119</v>
      </c>
      <c r="C274" s="309">
        <v>40</v>
      </c>
      <c r="D274" s="187">
        <f>C274/B274*100</f>
        <v>33.61344537815126</v>
      </c>
    </row>
    <row r="275" spans="1:4" s="45" customFormat="1" ht="15" customHeight="1">
      <c r="A275" s="246" t="s">
        <v>400</v>
      </c>
      <c r="B275" s="308">
        <v>87</v>
      </c>
      <c r="C275" s="309">
        <v>7</v>
      </c>
      <c r="D275" s="187">
        <f aca="true" t="shared" si="9" ref="D275:D286">C275/B275*100</f>
        <v>8.045977011494253</v>
      </c>
    </row>
    <row r="276" spans="1:4" s="45" customFormat="1" ht="15" customHeight="1">
      <c r="A276" s="246" t="s">
        <v>405</v>
      </c>
      <c r="B276" s="308">
        <v>31</v>
      </c>
      <c r="C276" s="309">
        <v>7</v>
      </c>
      <c r="D276" s="187">
        <f t="shared" si="9"/>
        <v>22.58064516129032</v>
      </c>
    </row>
    <row r="277" spans="1:4" s="45" customFormat="1" ht="15" customHeight="1">
      <c r="A277" s="246" t="s">
        <v>401</v>
      </c>
      <c r="B277" s="308">
        <v>92</v>
      </c>
      <c r="C277" s="309">
        <v>30</v>
      </c>
      <c r="D277" s="187">
        <f t="shared" si="9"/>
        <v>32.608695652173914</v>
      </c>
    </row>
    <row r="278" spans="1:4" s="45" customFormat="1" ht="15" customHeight="1">
      <c r="A278" s="246" t="s">
        <v>306</v>
      </c>
      <c r="B278" s="308">
        <v>19</v>
      </c>
      <c r="C278" s="309">
        <v>10</v>
      </c>
      <c r="D278" s="187">
        <f t="shared" si="9"/>
        <v>52.63157894736842</v>
      </c>
    </row>
    <row r="279" spans="1:4" s="45" customFormat="1" ht="15" customHeight="1">
      <c r="A279" s="246" t="s">
        <v>406</v>
      </c>
      <c r="B279" s="308">
        <v>40</v>
      </c>
      <c r="C279" s="309">
        <v>0</v>
      </c>
      <c r="D279" s="187">
        <f t="shared" si="9"/>
        <v>0</v>
      </c>
    </row>
    <row r="280" spans="1:4" s="45" customFormat="1" ht="15" customHeight="1">
      <c r="A280" s="246" t="s">
        <v>407</v>
      </c>
      <c r="B280" s="308">
        <v>21</v>
      </c>
      <c r="C280" s="309">
        <v>1</v>
      </c>
      <c r="D280" s="187">
        <f t="shared" si="9"/>
        <v>4.761904761904762</v>
      </c>
    </row>
    <row r="281" spans="1:4" s="45" customFormat="1" ht="15" customHeight="1">
      <c r="A281" s="246" t="s">
        <v>402</v>
      </c>
      <c r="B281" s="308">
        <v>235</v>
      </c>
      <c r="C281" s="309">
        <v>0</v>
      </c>
      <c r="D281" s="187">
        <f t="shared" si="9"/>
        <v>0</v>
      </c>
    </row>
    <row r="282" spans="1:4" s="45" customFormat="1" ht="15" customHeight="1">
      <c r="A282" s="246" t="s">
        <v>101</v>
      </c>
      <c r="B282" s="308">
        <v>827</v>
      </c>
      <c r="C282" s="309">
        <v>316</v>
      </c>
      <c r="D282" s="187">
        <f t="shared" si="9"/>
        <v>38.21039903264813</v>
      </c>
    </row>
    <row r="283" spans="1:4" s="45" customFormat="1" ht="15" customHeight="1">
      <c r="A283" s="246" t="s">
        <v>408</v>
      </c>
      <c r="B283" s="308">
        <v>49</v>
      </c>
      <c r="C283" s="309">
        <v>14</v>
      </c>
      <c r="D283" s="187">
        <f t="shared" si="9"/>
        <v>28.57142857142857</v>
      </c>
    </row>
    <row r="284" spans="1:4" s="45" customFormat="1" ht="15" customHeight="1">
      <c r="A284" s="246" t="s">
        <v>403</v>
      </c>
      <c r="B284" s="308">
        <v>117</v>
      </c>
      <c r="C284" s="309">
        <v>49</v>
      </c>
      <c r="D284" s="187">
        <f t="shared" si="9"/>
        <v>41.88034188034188</v>
      </c>
    </row>
    <row r="285" spans="1:4" s="45" customFormat="1" ht="15" customHeight="1">
      <c r="A285" s="246" t="s">
        <v>404</v>
      </c>
      <c r="B285" s="308">
        <v>64</v>
      </c>
      <c r="C285" s="309">
        <v>12</v>
      </c>
      <c r="D285" s="187">
        <f t="shared" si="9"/>
        <v>18.75</v>
      </c>
    </row>
    <row r="286" spans="1:4" s="225" customFormat="1" ht="21" customHeight="1">
      <c r="A286" s="226" t="s">
        <v>102</v>
      </c>
      <c r="B286" s="249">
        <f>SUM(B274:B285)</f>
        <v>1701</v>
      </c>
      <c r="C286" s="249">
        <f>SUM(C274:C285)</f>
        <v>486</v>
      </c>
      <c r="D286" s="250">
        <f t="shared" si="9"/>
        <v>28.57142857142857</v>
      </c>
    </row>
    <row r="287" spans="1:7" s="46" customFormat="1" ht="12.75">
      <c r="A287" s="68"/>
      <c r="C287" s="3"/>
      <c r="D287" s="91"/>
      <c r="F287" s="3"/>
      <c r="G287" s="3"/>
    </row>
    <row r="288" spans="1:4" ht="42" customHeight="1">
      <c r="A288" s="472" t="s">
        <v>47</v>
      </c>
      <c r="B288" s="473"/>
      <c r="C288" s="473"/>
      <c r="D288" s="473"/>
    </row>
    <row r="289" spans="1:4" ht="23.25" customHeight="1">
      <c r="A289" s="474" t="s">
        <v>57</v>
      </c>
      <c r="B289" s="475"/>
      <c r="C289" s="475"/>
      <c r="D289" s="475"/>
    </row>
    <row r="290" ht="12.75">
      <c r="D290" s="91"/>
    </row>
    <row r="291" spans="1:4" ht="12.75">
      <c r="A291" s="68"/>
      <c r="D291" s="91"/>
    </row>
    <row r="292" spans="1:4" ht="12.75">
      <c r="A292" s="68"/>
      <c r="D292" s="91"/>
    </row>
    <row r="293" spans="1:4" ht="12.75">
      <c r="A293" s="68"/>
      <c r="D293" s="91"/>
    </row>
    <row r="294" spans="1:4" ht="12.75">
      <c r="A294" s="68"/>
      <c r="D294" s="91"/>
    </row>
    <row r="295" spans="1:4" ht="12.75">
      <c r="A295" s="68"/>
      <c r="D295" s="91"/>
    </row>
    <row r="296" spans="1:4" ht="12.75">
      <c r="A296" s="68"/>
      <c r="D296" s="91"/>
    </row>
    <row r="297" spans="1:4" ht="12.75">
      <c r="A297" s="68"/>
      <c r="D297" s="91"/>
    </row>
    <row r="298" spans="1:4" ht="12.75">
      <c r="A298" s="68"/>
      <c r="D298" s="91"/>
    </row>
    <row r="299" spans="1:4" ht="12.75">
      <c r="A299" s="68"/>
      <c r="D299" s="91"/>
    </row>
    <row r="300" spans="1:4" ht="12.75">
      <c r="A300" s="68"/>
      <c r="D300" s="91"/>
    </row>
    <row r="301" spans="1:4" ht="12.75">
      <c r="A301" s="68"/>
      <c r="D301" s="91"/>
    </row>
    <row r="302" spans="1:4" ht="12.75">
      <c r="A302" s="68"/>
      <c r="D302" s="91"/>
    </row>
    <row r="303" spans="1:4" ht="12.75">
      <c r="A303" s="68"/>
      <c r="D303" s="91"/>
    </row>
    <row r="304" spans="1:4" ht="12.75">
      <c r="A304" s="68"/>
      <c r="D304" s="91"/>
    </row>
    <row r="305" spans="1:4" ht="12.75">
      <c r="A305" s="68"/>
      <c r="D305" s="91"/>
    </row>
    <row r="306" spans="1:4" ht="12.75">
      <c r="A306" s="68"/>
      <c r="D306" s="91"/>
    </row>
    <row r="307" spans="1:4" ht="12.75">
      <c r="A307" s="68"/>
      <c r="D307" s="91"/>
    </row>
    <row r="308" spans="1:4" ht="12.75">
      <c r="A308" s="68"/>
      <c r="D308" s="91"/>
    </row>
    <row r="309" spans="1:4" ht="12.75">
      <c r="A309" s="68"/>
      <c r="D309" s="91"/>
    </row>
    <row r="310" spans="1:4" ht="12.75">
      <c r="A310" s="68"/>
      <c r="D310" s="91"/>
    </row>
    <row r="311" spans="1:4" ht="12.75">
      <c r="A311" s="68"/>
      <c r="D311" s="91"/>
    </row>
    <row r="312" spans="1:4" ht="12.75">
      <c r="A312" s="68"/>
      <c r="D312" s="91"/>
    </row>
    <row r="313" spans="1:4" ht="12.75">
      <c r="A313" s="68"/>
      <c r="D313" s="91"/>
    </row>
    <row r="314" spans="1:4" ht="12.75">
      <c r="A314" s="68"/>
      <c r="D314" s="91"/>
    </row>
    <row r="315" spans="1:4" ht="12.75">
      <c r="A315" s="68"/>
      <c r="D315" s="91"/>
    </row>
    <row r="316" spans="1:4" ht="12.75">
      <c r="A316" s="68"/>
      <c r="D316" s="91"/>
    </row>
    <row r="317" spans="1:4" ht="12.75">
      <c r="A317" s="68"/>
      <c r="D317" s="91"/>
    </row>
    <row r="318" spans="1:4" ht="12.75">
      <c r="A318" s="68"/>
      <c r="D318" s="91"/>
    </row>
    <row r="319" spans="1:4" ht="12.75">
      <c r="A319" s="68"/>
      <c r="D319" s="91"/>
    </row>
    <row r="320" spans="1:4" ht="12.75">
      <c r="A320" s="68"/>
      <c r="D320" s="91"/>
    </row>
    <row r="321" spans="1:4" ht="12.75">
      <c r="A321" s="68"/>
      <c r="D321" s="91"/>
    </row>
    <row r="322" spans="1:4" ht="12.75">
      <c r="A322" s="68"/>
      <c r="D322" s="91"/>
    </row>
    <row r="323" spans="1:4" ht="12.75">
      <c r="A323" s="68"/>
      <c r="D323" s="91"/>
    </row>
    <row r="324" spans="1:4" ht="12.75">
      <c r="A324" s="68"/>
      <c r="D324" s="91"/>
    </row>
    <row r="325" spans="1:4" ht="12.75">
      <c r="A325" s="68"/>
      <c r="D325" s="91"/>
    </row>
    <row r="326" spans="1:4" ht="12.75">
      <c r="A326" s="68"/>
      <c r="D326" s="91"/>
    </row>
    <row r="327" spans="1:4" ht="12.75">
      <c r="A327" s="68"/>
      <c r="D327" s="91"/>
    </row>
    <row r="328" spans="1:4" ht="12.75">
      <c r="A328" s="68"/>
      <c r="D328" s="91"/>
    </row>
    <row r="329" spans="1:4" ht="12.75">
      <c r="A329" s="68"/>
      <c r="D329" s="91"/>
    </row>
    <row r="330" spans="1:4" ht="12.75">
      <c r="A330" s="68"/>
      <c r="D330" s="91"/>
    </row>
    <row r="331" spans="1:4" ht="12.75">
      <c r="A331" s="68"/>
      <c r="D331" s="91"/>
    </row>
    <row r="332" spans="1:4" ht="12.75">
      <c r="A332" s="68"/>
      <c r="D332" s="91"/>
    </row>
    <row r="333" spans="1:4" ht="12.75">
      <c r="A333" s="68"/>
      <c r="D333" s="91"/>
    </row>
    <row r="334" spans="1:4" ht="12.75">
      <c r="A334" s="68"/>
      <c r="D334" s="91"/>
    </row>
    <row r="335" spans="1:4" ht="12.75">
      <c r="A335" s="68"/>
      <c r="D335" s="91"/>
    </row>
    <row r="336" spans="1:4" ht="12.75">
      <c r="A336" s="68"/>
      <c r="D336" s="91"/>
    </row>
    <row r="337" spans="1:4" ht="12.75">
      <c r="A337" s="68"/>
      <c r="D337" s="91"/>
    </row>
    <row r="338" spans="1:4" ht="12.75">
      <c r="A338" s="68"/>
      <c r="D338" s="91"/>
    </row>
    <row r="339" spans="1:4" ht="12.75">
      <c r="A339" s="68"/>
      <c r="D339" s="91"/>
    </row>
    <row r="340" spans="1:4" ht="12.75">
      <c r="A340" s="68"/>
      <c r="D340" s="91"/>
    </row>
    <row r="341" spans="1:4" ht="12.75">
      <c r="A341" s="68"/>
      <c r="D341" s="91"/>
    </row>
    <row r="342" spans="1:4" ht="12.75">
      <c r="A342" s="68"/>
      <c r="D342" s="91"/>
    </row>
    <row r="343" spans="1:4" ht="12.75">
      <c r="A343" s="68"/>
      <c r="D343" s="91"/>
    </row>
    <row r="344" spans="1:4" ht="12.75">
      <c r="A344" s="68"/>
      <c r="D344" s="91"/>
    </row>
    <row r="345" spans="1:4" ht="12.75">
      <c r="A345" s="68"/>
      <c r="D345" s="91"/>
    </row>
    <row r="346" spans="1:4" ht="12.75">
      <c r="A346" s="68"/>
      <c r="D346" s="91"/>
    </row>
    <row r="347" spans="1:4" ht="12.75">
      <c r="A347" s="68"/>
      <c r="D347" s="91"/>
    </row>
    <row r="348" spans="1:4" ht="12.75">
      <c r="A348" s="68"/>
      <c r="D348" s="91"/>
    </row>
    <row r="349" spans="1:4" ht="12.75">
      <c r="A349" s="68"/>
      <c r="D349" s="91"/>
    </row>
    <row r="350" spans="1:4" ht="12.75">
      <c r="A350" s="68"/>
      <c r="D350" s="91"/>
    </row>
    <row r="351" spans="1:4" ht="12.75">
      <c r="A351" s="68"/>
      <c r="D351" s="91"/>
    </row>
    <row r="352" spans="1:4" ht="12.75">
      <c r="A352" s="68"/>
      <c r="D352" s="91"/>
    </row>
    <row r="353" spans="1:4" ht="12.75">
      <c r="A353" s="68"/>
      <c r="D353" s="91"/>
    </row>
    <row r="354" spans="1:4" ht="12.75">
      <c r="A354" s="68"/>
      <c r="D354" s="91"/>
    </row>
  </sheetData>
  <mergeCells count="21">
    <mergeCell ref="B203:D203"/>
    <mergeCell ref="A112:D112"/>
    <mergeCell ref="A110:D110"/>
    <mergeCell ref="A111:D111"/>
    <mergeCell ref="B1:D1"/>
    <mergeCell ref="A31:D31"/>
    <mergeCell ref="B32:D32"/>
    <mergeCell ref="B50:D50"/>
    <mergeCell ref="A16:D16"/>
    <mergeCell ref="A15:D15"/>
    <mergeCell ref="A48:D48"/>
    <mergeCell ref="A288:D288"/>
    <mergeCell ref="A289:D289"/>
    <mergeCell ref="A17:D17"/>
    <mergeCell ref="A225:D225"/>
    <mergeCell ref="B228:D228"/>
    <mergeCell ref="B250:D250"/>
    <mergeCell ref="B272:D272"/>
    <mergeCell ref="B76:D76"/>
    <mergeCell ref="B114:D114"/>
    <mergeCell ref="B151:D151"/>
  </mergeCells>
  <printOptions horizontalCentered="1"/>
  <pageMargins left="0.7874015748031497" right="0.7874015748031497" top="0.5905511811023623" bottom="0.5905511811023623" header="0.5118110236220472" footer="0.5118110236220472"/>
  <pageSetup horizontalDpi="600" verticalDpi="600" orientation="portrait" paperSize="9" r:id="rId2"/>
  <headerFooter alignWithMargins="0">
    <oddFooter>&amp;C&amp;7&amp;P</oddFooter>
  </headerFooter>
  <rowBreaks count="9" manualBreakCount="9">
    <brk id="31" max="255" man="1"/>
    <brk id="49" max="255" man="1"/>
    <brk id="75" max="255" man="1"/>
    <brk id="113" max="255" man="1"/>
    <brk id="150" max="255" man="1"/>
    <brk id="202" max="255" man="1"/>
    <brk id="227" max="255" man="1"/>
    <brk id="249" max="255" man="1"/>
    <brk id="271" max="255" man="1"/>
  </rowBreaks>
  <drawing r:id="rId1"/>
</worksheet>
</file>

<file path=xl/worksheets/sheet7.xml><?xml version="1.0" encoding="utf-8"?>
<worksheet xmlns="http://schemas.openxmlformats.org/spreadsheetml/2006/main" xmlns:r="http://schemas.openxmlformats.org/officeDocument/2006/relationships">
  <dimension ref="A1:M301"/>
  <sheetViews>
    <sheetView workbookViewId="0" topLeftCell="A1">
      <selection activeCell="A301" sqref="A1:L301"/>
    </sheetView>
  </sheetViews>
  <sheetFormatPr defaultColWidth="9.140625" defaultRowHeight="12.75"/>
  <cols>
    <col min="1" max="1" width="21.8515625" style="0" customWidth="1"/>
    <col min="12" max="12" width="10.140625" style="0" customWidth="1"/>
  </cols>
  <sheetData>
    <row r="1" spans="1:13" s="254" customFormat="1" ht="38.25" customHeight="1">
      <c r="A1" s="70" t="s">
        <v>70</v>
      </c>
      <c r="B1" s="461" t="s">
        <v>62</v>
      </c>
      <c r="C1" s="462"/>
      <c r="D1" s="462"/>
      <c r="E1" s="462"/>
      <c r="F1" s="462"/>
      <c r="G1" s="462"/>
      <c r="H1" s="462"/>
      <c r="I1" s="462"/>
      <c r="J1" s="462"/>
      <c r="K1" s="462"/>
      <c r="L1" s="463"/>
      <c r="M1" s="394"/>
    </row>
    <row r="3" spans="1:13" s="44" customFormat="1" ht="35.25" customHeight="1">
      <c r="A3" s="480" t="s">
        <v>412</v>
      </c>
      <c r="B3" s="482" t="s">
        <v>127</v>
      </c>
      <c r="C3" s="483"/>
      <c r="D3" s="484" t="s">
        <v>128</v>
      </c>
      <c r="E3" s="483"/>
      <c r="F3" s="484" t="s">
        <v>129</v>
      </c>
      <c r="G3" s="483"/>
      <c r="H3" s="484" t="s">
        <v>110</v>
      </c>
      <c r="I3" s="483"/>
      <c r="J3" s="484" t="s">
        <v>111</v>
      </c>
      <c r="K3" s="483"/>
      <c r="L3" s="395" t="s">
        <v>112</v>
      </c>
      <c r="M3" s="254"/>
    </row>
    <row r="4" spans="1:13" s="44" customFormat="1" ht="59.25" customHeight="1">
      <c r="A4" s="481"/>
      <c r="B4" s="114" t="s">
        <v>85</v>
      </c>
      <c r="C4" s="115" t="s">
        <v>66</v>
      </c>
      <c r="D4" s="114" t="s">
        <v>85</v>
      </c>
      <c r="E4" s="115" t="s">
        <v>66</v>
      </c>
      <c r="F4" s="114" t="s">
        <v>85</v>
      </c>
      <c r="G4" s="115" t="s">
        <v>66</v>
      </c>
      <c r="H4" s="114" t="s">
        <v>85</v>
      </c>
      <c r="I4" s="115" t="s">
        <v>66</v>
      </c>
      <c r="J4" s="114" t="s">
        <v>85</v>
      </c>
      <c r="K4" s="115" t="s">
        <v>66</v>
      </c>
      <c r="L4" s="114" t="s">
        <v>85</v>
      </c>
      <c r="M4" s="254"/>
    </row>
    <row r="5" spans="1:12" s="254" customFormat="1" ht="12">
      <c r="A5" s="396" t="s">
        <v>86</v>
      </c>
      <c r="B5" s="397">
        <v>40</v>
      </c>
      <c r="C5" s="398">
        <f>B5/L5*100</f>
        <v>3.5650623885918007</v>
      </c>
      <c r="D5" s="397">
        <v>107</v>
      </c>
      <c r="E5" s="398">
        <f>D5/L5*100</f>
        <v>9.536541889483066</v>
      </c>
      <c r="F5" s="397">
        <v>223</v>
      </c>
      <c r="G5" s="398">
        <f>F5/L5*100</f>
        <v>19.875222816399287</v>
      </c>
      <c r="H5" s="397">
        <v>255</v>
      </c>
      <c r="I5" s="398">
        <f>H5/L5*100</f>
        <v>22.727272727272727</v>
      </c>
      <c r="J5" s="397">
        <v>497</v>
      </c>
      <c r="K5" s="398">
        <f>J5/L5*100</f>
        <v>44.29590017825312</v>
      </c>
      <c r="L5" s="399">
        <v>1122</v>
      </c>
    </row>
    <row r="6" spans="1:12" s="254" customFormat="1" ht="12">
      <c r="A6" s="400" t="s">
        <v>88</v>
      </c>
      <c r="B6" s="401">
        <v>14</v>
      </c>
      <c r="C6" s="402">
        <f aca="true" t="shared" si="0" ref="C6:C14">B6/L6*100</f>
        <v>0.682261208576998</v>
      </c>
      <c r="D6" s="401">
        <v>193</v>
      </c>
      <c r="E6" s="402">
        <f aca="true" t="shared" si="1" ref="E6:E14">D6/L6*100</f>
        <v>9.405458089668615</v>
      </c>
      <c r="F6" s="401">
        <v>444</v>
      </c>
      <c r="G6" s="402">
        <f aca="true" t="shared" si="2" ref="G6:G14">F6/L6*100</f>
        <v>21.637426900584796</v>
      </c>
      <c r="H6" s="401">
        <v>479</v>
      </c>
      <c r="I6" s="402">
        <f aca="true" t="shared" si="3" ref="I6:I14">H6/L6*100</f>
        <v>23.34307992202729</v>
      </c>
      <c r="J6" s="401">
        <v>922</v>
      </c>
      <c r="K6" s="402">
        <f aca="true" t="shared" si="4" ref="K6:K14">J6/L6*100</f>
        <v>44.9317738791423</v>
      </c>
      <c r="L6" s="403">
        <v>2052</v>
      </c>
    </row>
    <row r="7" spans="1:12" s="254" customFormat="1" ht="12">
      <c r="A7" s="400" t="s">
        <v>115</v>
      </c>
      <c r="B7" s="401">
        <v>46</v>
      </c>
      <c r="C7" s="402">
        <f t="shared" si="0"/>
        <v>1.1719745222929936</v>
      </c>
      <c r="D7" s="401">
        <v>240</v>
      </c>
      <c r="E7" s="402">
        <f t="shared" si="1"/>
        <v>6.114649681528663</v>
      </c>
      <c r="F7" s="401">
        <v>689</v>
      </c>
      <c r="G7" s="402">
        <f t="shared" si="2"/>
        <v>17.554140127388536</v>
      </c>
      <c r="H7" s="401">
        <v>897</v>
      </c>
      <c r="I7" s="402">
        <f t="shared" si="3"/>
        <v>22.853503184713375</v>
      </c>
      <c r="J7" s="401">
        <v>2053</v>
      </c>
      <c r="K7" s="402">
        <f t="shared" si="4"/>
        <v>52.30573248407643</v>
      </c>
      <c r="L7" s="403">
        <v>3925</v>
      </c>
    </row>
    <row r="8" spans="1:12" s="254" customFormat="1" ht="12">
      <c r="A8" s="404" t="s">
        <v>92</v>
      </c>
      <c r="B8" s="401">
        <v>121</v>
      </c>
      <c r="C8" s="402">
        <f t="shared" si="0"/>
        <v>2.5592216582064298</v>
      </c>
      <c r="D8" s="401">
        <v>297</v>
      </c>
      <c r="E8" s="402">
        <f t="shared" si="1"/>
        <v>6.281725888324872</v>
      </c>
      <c r="F8" s="401">
        <v>940</v>
      </c>
      <c r="G8" s="402">
        <f t="shared" si="2"/>
        <v>19.88155668358714</v>
      </c>
      <c r="H8" s="401">
        <v>1204</v>
      </c>
      <c r="I8" s="402">
        <f t="shared" si="3"/>
        <v>25.465313028764808</v>
      </c>
      <c r="J8" s="401">
        <v>2166</v>
      </c>
      <c r="K8" s="402">
        <f t="shared" si="4"/>
        <v>45.81218274111675</v>
      </c>
      <c r="L8" s="403">
        <v>4728</v>
      </c>
    </row>
    <row r="9" spans="1:12" s="254" customFormat="1" ht="12">
      <c r="A9" s="400" t="s">
        <v>94</v>
      </c>
      <c r="B9" s="401">
        <v>57</v>
      </c>
      <c r="C9" s="402">
        <f t="shared" si="0"/>
        <v>0.8141694043708042</v>
      </c>
      <c r="D9" s="401">
        <v>408</v>
      </c>
      <c r="E9" s="402">
        <f t="shared" si="1"/>
        <v>5.827738894443651</v>
      </c>
      <c r="F9" s="401">
        <v>1302</v>
      </c>
      <c r="G9" s="402">
        <f t="shared" si="2"/>
        <v>18.597343236680473</v>
      </c>
      <c r="H9" s="401">
        <v>1582</v>
      </c>
      <c r="I9" s="402">
        <f t="shared" si="3"/>
        <v>22.59677188973004</v>
      </c>
      <c r="J9" s="401">
        <v>3652</v>
      </c>
      <c r="K9" s="402">
        <f t="shared" si="4"/>
        <v>52.16397657477503</v>
      </c>
      <c r="L9" s="403">
        <v>7001</v>
      </c>
    </row>
    <row r="10" spans="1:12" s="254" customFormat="1" ht="12">
      <c r="A10" s="400" t="s">
        <v>96</v>
      </c>
      <c r="B10" s="401">
        <v>63</v>
      </c>
      <c r="C10" s="402">
        <f t="shared" si="0"/>
        <v>3.4072471606273664</v>
      </c>
      <c r="D10" s="401">
        <v>159</v>
      </c>
      <c r="E10" s="402">
        <f t="shared" si="1"/>
        <v>8.599242833964304</v>
      </c>
      <c r="F10" s="401">
        <v>363</v>
      </c>
      <c r="G10" s="402">
        <f t="shared" si="2"/>
        <v>19.6322336398053</v>
      </c>
      <c r="H10" s="401">
        <v>363</v>
      </c>
      <c r="I10" s="402">
        <f t="shared" si="3"/>
        <v>19.6322336398053</v>
      </c>
      <c r="J10" s="401">
        <v>901</v>
      </c>
      <c r="K10" s="402">
        <f t="shared" si="4"/>
        <v>48.729042725797726</v>
      </c>
      <c r="L10" s="403">
        <v>1849</v>
      </c>
    </row>
    <row r="11" spans="1:12" s="254" customFormat="1" ht="12">
      <c r="A11" s="400" t="s">
        <v>98</v>
      </c>
      <c r="B11" s="401">
        <v>43</v>
      </c>
      <c r="C11" s="402">
        <f t="shared" si="0"/>
        <v>1.7820140903439703</v>
      </c>
      <c r="D11" s="401">
        <v>136</v>
      </c>
      <c r="E11" s="402">
        <f t="shared" si="1"/>
        <v>5.63613758806465</v>
      </c>
      <c r="F11" s="401">
        <v>431</v>
      </c>
      <c r="G11" s="402">
        <f t="shared" si="2"/>
        <v>17.861583091587235</v>
      </c>
      <c r="H11" s="401">
        <v>493</v>
      </c>
      <c r="I11" s="402">
        <f t="shared" si="3"/>
        <v>20.430998756734358</v>
      </c>
      <c r="J11" s="401">
        <v>1310</v>
      </c>
      <c r="K11" s="402">
        <f t="shared" si="4"/>
        <v>54.28926647326979</v>
      </c>
      <c r="L11" s="403">
        <v>2413</v>
      </c>
    </row>
    <row r="12" spans="1:12" s="254" customFormat="1" ht="12">
      <c r="A12" s="400" t="s">
        <v>113</v>
      </c>
      <c r="B12" s="401">
        <v>52</v>
      </c>
      <c r="C12" s="402">
        <f t="shared" si="0"/>
        <v>2.49759846301633</v>
      </c>
      <c r="D12" s="401">
        <v>94</v>
      </c>
      <c r="E12" s="402">
        <f t="shared" si="1"/>
        <v>4.514889529298751</v>
      </c>
      <c r="F12" s="401">
        <v>345</v>
      </c>
      <c r="G12" s="402">
        <f t="shared" si="2"/>
        <v>16.570605187319885</v>
      </c>
      <c r="H12" s="401">
        <v>417</v>
      </c>
      <c r="I12" s="402">
        <f t="shared" si="3"/>
        <v>20.028818443804035</v>
      </c>
      <c r="J12" s="401">
        <v>1174</v>
      </c>
      <c r="K12" s="402">
        <f t="shared" si="4"/>
        <v>56.388088376560994</v>
      </c>
      <c r="L12" s="403">
        <v>2082</v>
      </c>
    </row>
    <row r="13" spans="1:12" s="254" customFormat="1" ht="12">
      <c r="A13" s="405" t="s">
        <v>101</v>
      </c>
      <c r="B13" s="406">
        <v>11</v>
      </c>
      <c r="C13" s="407">
        <f t="shared" si="0"/>
        <v>0.8566978193146416</v>
      </c>
      <c r="D13" s="406">
        <v>48</v>
      </c>
      <c r="E13" s="407">
        <f t="shared" si="1"/>
        <v>3.7383177570093453</v>
      </c>
      <c r="F13" s="406">
        <v>200</v>
      </c>
      <c r="G13" s="407">
        <f t="shared" si="2"/>
        <v>15.57632398753894</v>
      </c>
      <c r="H13" s="406">
        <v>307</v>
      </c>
      <c r="I13" s="407">
        <f t="shared" si="3"/>
        <v>23.909657320872274</v>
      </c>
      <c r="J13" s="406">
        <v>670</v>
      </c>
      <c r="K13" s="407">
        <f t="shared" si="4"/>
        <v>52.18068535825545</v>
      </c>
      <c r="L13" s="408">
        <v>1284</v>
      </c>
    </row>
    <row r="14" spans="1:12" s="254" customFormat="1" ht="16.5" customHeight="1">
      <c r="A14" s="409" t="s">
        <v>78</v>
      </c>
      <c r="B14" s="410">
        <f>SUM(B5:B13)</f>
        <v>447</v>
      </c>
      <c r="C14" s="411">
        <f t="shared" si="0"/>
        <v>1.6895978228001212</v>
      </c>
      <c r="D14" s="410">
        <f>SUM(D5:D13)</f>
        <v>1682</v>
      </c>
      <c r="E14" s="411">
        <f t="shared" si="1"/>
        <v>6.357726035681886</v>
      </c>
      <c r="F14" s="410">
        <f>SUM(F5:F13)</f>
        <v>4937</v>
      </c>
      <c r="G14" s="411">
        <f t="shared" si="2"/>
        <v>18.66117326882371</v>
      </c>
      <c r="H14" s="410">
        <f>SUM(H5:H13)</f>
        <v>5997</v>
      </c>
      <c r="I14" s="411">
        <f t="shared" si="3"/>
        <v>22.667825824009675</v>
      </c>
      <c r="J14" s="410">
        <f>SUM(J5:J13)</f>
        <v>13345</v>
      </c>
      <c r="K14" s="411">
        <f t="shared" si="4"/>
        <v>50.4422437254309</v>
      </c>
      <c r="L14" s="410">
        <f>SUM(L5:L13)</f>
        <v>26456</v>
      </c>
    </row>
    <row r="16" spans="1:8" s="75" customFormat="1" ht="12.75">
      <c r="A16" s="96" t="s">
        <v>212</v>
      </c>
      <c r="H16" s="3"/>
    </row>
    <row r="19" spans="3:7" ht="12.75">
      <c r="C19" s="319"/>
      <c r="D19" s="319"/>
      <c r="E19" s="319"/>
      <c r="F19" s="319"/>
      <c r="G19" s="319"/>
    </row>
    <row r="20" spans="3:7" ht="12.75">
      <c r="C20" s="331" t="s">
        <v>127</v>
      </c>
      <c r="D20" s="331" t="s">
        <v>128</v>
      </c>
      <c r="E20" s="331" t="s">
        <v>129</v>
      </c>
      <c r="F20" s="331" t="s">
        <v>110</v>
      </c>
      <c r="G20" s="331" t="s">
        <v>111</v>
      </c>
    </row>
    <row r="21" spans="3:7" ht="12.75">
      <c r="C21" s="319">
        <v>447</v>
      </c>
      <c r="D21" s="319">
        <v>1682</v>
      </c>
      <c r="E21" s="319">
        <v>4937</v>
      </c>
      <c r="F21" s="319">
        <v>5997</v>
      </c>
      <c r="G21" s="319">
        <v>13345</v>
      </c>
    </row>
    <row r="22" spans="3:7" ht="12.75">
      <c r="C22" s="319"/>
      <c r="D22" s="319"/>
      <c r="E22" s="319"/>
      <c r="F22" s="319"/>
      <c r="G22" s="319"/>
    </row>
    <row r="23" spans="3:7" ht="12.75">
      <c r="C23" s="319"/>
      <c r="D23" s="319"/>
      <c r="E23" s="319"/>
      <c r="F23" s="319"/>
      <c r="G23" s="319"/>
    </row>
    <row r="24" spans="3:7" ht="12.75">
      <c r="C24" s="319"/>
      <c r="D24" s="319"/>
      <c r="E24" s="319"/>
      <c r="F24" s="319"/>
      <c r="G24" s="319"/>
    </row>
    <row r="25" spans="3:7" ht="12.75">
      <c r="C25" s="319"/>
      <c r="D25" s="319"/>
      <c r="E25" s="319"/>
      <c r="F25" s="319"/>
      <c r="G25" s="319"/>
    </row>
    <row r="26" spans="3:7" ht="12.75">
      <c r="C26" s="319"/>
      <c r="D26" s="319"/>
      <c r="E26" s="319"/>
      <c r="F26" s="319"/>
      <c r="G26" s="319"/>
    </row>
    <row r="32" ht="33.75" customHeight="1"/>
    <row r="33" spans="1:12" s="332" customFormat="1" ht="18" customHeight="1">
      <c r="A33" s="412" t="s">
        <v>63</v>
      </c>
      <c r="B33" s="265"/>
      <c r="C33" s="265"/>
      <c r="D33" s="265"/>
      <c r="E33" s="265"/>
      <c r="F33" s="265"/>
      <c r="G33" s="265"/>
      <c r="H33" s="265"/>
      <c r="I33" s="265"/>
      <c r="J33" s="265"/>
      <c r="K33" s="265"/>
      <c r="L33" s="265"/>
    </row>
    <row r="34" ht="12.75">
      <c r="A34" s="333"/>
    </row>
    <row r="35" spans="1:12" s="99" customFormat="1" ht="49.5" customHeight="1">
      <c r="A35" s="70" t="s">
        <v>70</v>
      </c>
      <c r="B35" s="461" t="s">
        <v>488</v>
      </c>
      <c r="C35" s="462"/>
      <c r="D35" s="462"/>
      <c r="E35" s="462"/>
      <c r="F35" s="462"/>
      <c r="G35" s="462"/>
      <c r="H35" s="462"/>
      <c r="I35" s="462"/>
      <c r="J35" s="462"/>
      <c r="K35" s="462"/>
      <c r="L35" s="463"/>
    </row>
    <row r="36" spans="1:12" s="166" customFormat="1" ht="51" customHeight="1">
      <c r="A36" s="182" t="s">
        <v>133</v>
      </c>
      <c r="B36" s="387" t="s">
        <v>116</v>
      </c>
      <c r="C36" s="387" t="s">
        <v>117</v>
      </c>
      <c r="D36" s="387" t="s">
        <v>118</v>
      </c>
      <c r="E36" s="387" t="s">
        <v>119</v>
      </c>
      <c r="F36" s="387" t="s">
        <v>120</v>
      </c>
      <c r="G36" s="387" t="s">
        <v>121</v>
      </c>
      <c r="H36" s="387" t="s">
        <v>122</v>
      </c>
      <c r="I36" s="387" t="s">
        <v>123</v>
      </c>
      <c r="J36" s="387" t="s">
        <v>124</v>
      </c>
      <c r="K36" s="387" t="s">
        <v>125</v>
      </c>
      <c r="L36" s="387" t="s">
        <v>414</v>
      </c>
    </row>
    <row r="37" spans="1:12" s="130" customFormat="1" ht="12.75">
      <c r="A37" s="351" t="s">
        <v>184</v>
      </c>
      <c r="B37" s="335">
        <v>0</v>
      </c>
      <c r="C37" s="251">
        <v>0</v>
      </c>
      <c r="D37" s="251">
        <v>0</v>
      </c>
      <c r="E37" s="251">
        <v>0</v>
      </c>
      <c r="F37" s="251">
        <v>0</v>
      </c>
      <c r="G37" s="251">
        <v>1</v>
      </c>
      <c r="H37" s="251">
        <v>5</v>
      </c>
      <c r="I37" s="251">
        <v>4</v>
      </c>
      <c r="J37" s="251">
        <v>6</v>
      </c>
      <c r="K37" s="251">
        <v>5</v>
      </c>
      <c r="L37" s="337">
        <v>21</v>
      </c>
    </row>
    <row r="38" spans="1:12" s="130" customFormat="1" ht="12.75">
      <c r="A38" s="351" t="s">
        <v>185</v>
      </c>
      <c r="B38" s="335">
        <v>1</v>
      </c>
      <c r="C38" s="251">
        <v>2</v>
      </c>
      <c r="D38" s="251">
        <v>2</v>
      </c>
      <c r="E38" s="251">
        <v>1</v>
      </c>
      <c r="F38" s="251">
        <v>7</v>
      </c>
      <c r="G38" s="251">
        <v>5</v>
      </c>
      <c r="H38" s="251">
        <v>3</v>
      </c>
      <c r="I38" s="251">
        <v>3</v>
      </c>
      <c r="J38" s="251">
        <v>5</v>
      </c>
      <c r="K38" s="251">
        <v>3</v>
      </c>
      <c r="L38" s="337">
        <v>32</v>
      </c>
    </row>
    <row r="39" spans="1:12" s="130" customFormat="1" ht="12.75">
      <c r="A39" s="351" t="s">
        <v>215</v>
      </c>
      <c r="B39" s="335">
        <v>0</v>
      </c>
      <c r="C39" s="251">
        <v>0</v>
      </c>
      <c r="D39" s="251">
        <v>0</v>
      </c>
      <c r="E39" s="251">
        <v>0</v>
      </c>
      <c r="F39" s="251">
        <v>1</v>
      </c>
      <c r="G39" s="251">
        <v>2</v>
      </c>
      <c r="H39" s="251">
        <v>1</v>
      </c>
      <c r="I39" s="251">
        <v>0</v>
      </c>
      <c r="J39" s="251">
        <v>0</v>
      </c>
      <c r="K39" s="251">
        <v>1</v>
      </c>
      <c r="L39" s="337">
        <v>5</v>
      </c>
    </row>
    <row r="40" spans="1:12" s="130" customFormat="1" ht="12.75">
      <c r="A40" s="351" t="s">
        <v>186</v>
      </c>
      <c r="B40" s="335">
        <v>1</v>
      </c>
      <c r="C40" s="251">
        <v>0</v>
      </c>
      <c r="D40" s="251">
        <v>0</v>
      </c>
      <c r="E40" s="251">
        <v>0</v>
      </c>
      <c r="F40" s="251">
        <v>3</v>
      </c>
      <c r="G40" s="251">
        <v>1</v>
      </c>
      <c r="H40" s="251">
        <v>4</v>
      </c>
      <c r="I40" s="251">
        <v>3</v>
      </c>
      <c r="J40" s="251">
        <v>2</v>
      </c>
      <c r="K40" s="251">
        <v>3</v>
      </c>
      <c r="L40" s="337">
        <v>17</v>
      </c>
    </row>
    <row r="41" spans="1:12" s="130" customFormat="1" ht="12.75">
      <c r="A41" s="351" t="s">
        <v>187</v>
      </c>
      <c r="B41" s="335">
        <v>4</v>
      </c>
      <c r="C41" s="251">
        <v>5</v>
      </c>
      <c r="D41" s="251">
        <v>6</v>
      </c>
      <c r="E41" s="251">
        <v>4</v>
      </c>
      <c r="F41" s="251">
        <v>5</v>
      </c>
      <c r="G41" s="251">
        <v>6</v>
      </c>
      <c r="H41" s="251">
        <v>5</v>
      </c>
      <c r="I41" s="251">
        <v>3</v>
      </c>
      <c r="J41" s="251">
        <v>4</v>
      </c>
      <c r="K41" s="251">
        <v>5</v>
      </c>
      <c r="L41" s="337">
        <v>47</v>
      </c>
    </row>
    <row r="42" spans="1:12" s="130" customFormat="1" ht="12.75">
      <c r="A42" s="351" t="s">
        <v>188</v>
      </c>
      <c r="B42" s="335">
        <v>1</v>
      </c>
      <c r="C42" s="251">
        <v>0</v>
      </c>
      <c r="D42" s="251">
        <v>2</v>
      </c>
      <c r="E42" s="251">
        <v>0</v>
      </c>
      <c r="F42" s="251">
        <v>3</v>
      </c>
      <c r="G42" s="251">
        <v>2</v>
      </c>
      <c r="H42" s="251">
        <v>3</v>
      </c>
      <c r="I42" s="251">
        <v>2</v>
      </c>
      <c r="J42" s="251">
        <v>18</v>
      </c>
      <c r="K42" s="251">
        <v>13</v>
      </c>
      <c r="L42" s="337">
        <v>44</v>
      </c>
    </row>
    <row r="43" spans="1:12" s="130" customFormat="1" ht="12.75">
      <c r="A43" s="351" t="s">
        <v>189</v>
      </c>
      <c r="B43" s="335">
        <v>0</v>
      </c>
      <c r="C43" s="251">
        <v>1</v>
      </c>
      <c r="D43" s="251">
        <v>3</v>
      </c>
      <c r="E43" s="251">
        <v>1</v>
      </c>
      <c r="F43" s="251">
        <v>2</v>
      </c>
      <c r="G43" s="251">
        <v>2</v>
      </c>
      <c r="H43" s="251">
        <v>6</v>
      </c>
      <c r="I43" s="251">
        <v>2</v>
      </c>
      <c r="J43" s="251">
        <v>9</v>
      </c>
      <c r="K43" s="251">
        <v>6</v>
      </c>
      <c r="L43" s="337">
        <v>32</v>
      </c>
    </row>
    <row r="44" spans="1:12" s="130" customFormat="1" ht="12.75">
      <c r="A44" s="351" t="s">
        <v>216</v>
      </c>
      <c r="B44" s="335">
        <v>0</v>
      </c>
      <c r="C44" s="251">
        <v>0</v>
      </c>
      <c r="D44" s="251">
        <v>0</v>
      </c>
      <c r="E44" s="251">
        <v>0</v>
      </c>
      <c r="F44" s="251">
        <v>0</v>
      </c>
      <c r="G44" s="251">
        <v>0</v>
      </c>
      <c r="H44" s="251">
        <v>2</v>
      </c>
      <c r="I44" s="251">
        <v>2</v>
      </c>
      <c r="J44" s="251">
        <v>3</v>
      </c>
      <c r="K44" s="251">
        <v>5</v>
      </c>
      <c r="L44" s="337">
        <v>12</v>
      </c>
    </row>
    <row r="45" spans="1:12" s="130" customFormat="1" ht="12.75">
      <c r="A45" s="351" t="s">
        <v>217</v>
      </c>
      <c r="B45" s="335">
        <v>0</v>
      </c>
      <c r="C45" s="251">
        <v>0</v>
      </c>
      <c r="D45" s="251">
        <v>0</v>
      </c>
      <c r="E45" s="251">
        <v>0</v>
      </c>
      <c r="F45" s="251">
        <v>2</v>
      </c>
      <c r="G45" s="251">
        <v>1</v>
      </c>
      <c r="H45" s="251">
        <v>2</v>
      </c>
      <c r="I45" s="251">
        <v>0</v>
      </c>
      <c r="J45" s="251">
        <v>4</v>
      </c>
      <c r="K45" s="251">
        <v>5</v>
      </c>
      <c r="L45" s="337">
        <v>14</v>
      </c>
    </row>
    <row r="46" spans="1:12" s="130" customFormat="1" ht="12.75">
      <c r="A46" s="351" t="s">
        <v>86</v>
      </c>
      <c r="B46" s="335">
        <v>9</v>
      </c>
      <c r="C46" s="251">
        <v>11</v>
      </c>
      <c r="D46" s="251">
        <v>38</v>
      </c>
      <c r="E46" s="251">
        <v>24</v>
      </c>
      <c r="F46" s="251">
        <v>77</v>
      </c>
      <c r="G46" s="251">
        <v>62</v>
      </c>
      <c r="H46" s="251">
        <v>71</v>
      </c>
      <c r="I46" s="251">
        <v>71</v>
      </c>
      <c r="J46" s="251">
        <v>181</v>
      </c>
      <c r="K46" s="251">
        <v>150</v>
      </c>
      <c r="L46" s="337">
        <v>694</v>
      </c>
    </row>
    <row r="47" spans="1:12" s="130" customFormat="1" ht="12.75">
      <c r="A47" s="351" t="s">
        <v>214</v>
      </c>
      <c r="B47" s="335">
        <v>4</v>
      </c>
      <c r="C47" s="251">
        <v>0</v>
      </c>
      <c r="D47" s="251">
        <v>2</v>
      </c>
      <c r="E47" s="251">
        <v>2</v>
      </c>
      <c r="F47" s="251">
        <v>3</v>
      </c>
      <c r="G47" s="251">
        <v>3</v>
      </c>
      <c r="H47" s="251">
        <v>5</v>
      </c>
      <c r="I47" s="251">
        <v>4</v>
      </c>
      <c r="J47" s="251">
        <v>7</v>
      </c>
      <c r="K47" s="251">
        <v>8</v>
      </c>
      <c r="L47" s="337">
        <v>38</v>
      </c>
    </row>
    <row r="48" spans="1:12" s="130" customFormat="1" ht="12.75">
      <c r="A48" s="351" t="s">
        <v>218</v>
      </c>
      <c r="B48" s="335">
        <v>0</v>
      </c>
      <c r="C48" s="251">
        <v>0</v>
      </c>
      <c r="D48" s="251">
        <v>2</v>
      </c>
      <c r="E48" s="251">
        <v>2</v>
      </c>
      <c r="F48" s="251">
        <v>5</v>
      </c>
      <c r="G48" s="251">
        <v>3</v>
      </c>
      <c r="H48" s="251">
        <v>2</v>
      </c>
      <c r="I48" s="251">
        <v>4</v>
      </c>
      <c r="J48" s="251">
        <v>4</v>
      </c>
      <c r="K48" s="251">
        <v>7</v>
      </c>
      <c r="L48" s="337">
        <v>29</v>
      </c>
    </row>
    <row r="49" spans="1:12" s="130" customFormat="1" ht="12.75">
      <c r="A49" s="351" t="s">
        <v>190</v>
      </c>
      <c r="B49" s="335">
        <v>0</v>
      </c>
      <c r="C49" s="251">
        <v>0</v>
      </c>
      <c r="D49" s="251">
        <v>9</v>
      </c>
      <c r="E49" s="251">
        <v>3</v>
      </c>
      <c r="F49" s="251">
        <v>3</v>
      </c>
      <c r="G49" s="251">
        <v>5</v>
      </c>
      <c r="H49" s="251">
        <v>14</v>
      </c>
      <c r="I49" s="251">
        <v>12</v>
      </c>
      <c r="J49" s="251">
        <v>3</v>
      </c>
      <c r="K49" s="251">
        <v>5</v>
      </c>
      <c r="L49" s="337">
        <v>54</v>
      </c>
    </row>
    <row r="50" spans="1:12" s="130" customFormat="1" ht="12.75">
      <c r="A50" s="351" t="s">
        <v>213</v>
      </c>
      <c r="B50" s="335">
        <v>0</v>
      </c>
      <c r="C50" s="251">
        <v>0</v>
      </c>
      <c r="D50" s="251">
        <v>1</v>
      </c>
      <c r="E50" s="251">
        <v>0</v>
      </c>
      <c r="F50" s="251">
        <v>3</v>
      </c>
      <c r="G50" s="251">
        <v>4</v>
      </c>
      <c r="H50" s="251">
        <v>2</v>
      </c>
      <c r="I50" s="251">
        <v>4</v>
      </c>
      <c r="J50" s="251">
        <v>4</v>
      </c>
      <c r="K50" s="251">
        <v>3</v>
      </c>
      <c r="L50" s="337">
        <v>21</v>
      </c>
    </row>
    <row r="51" spans="1:12" s="130" customFormat="1" ht="12.75">
      <c r="A51" s="351" t="s">
        <v>191</v>
      </c>
      <c r="B51" s="335">
        <v>0</v>
      </c>
      <c r="C51" s="251">
        <v>1</v>
      </c>
      <c r="D51" s="251">
        <v>2</v>
      </c>
      <c r="E51" s="251">
        <v>3</v>
      </c>
      <c r="F51" s="251">
        <v>5</v>
      </c>
      <c r="G51" s="251">
        <v>6</v>
      </c>
      <c r="H51" s="251">
        <v>6</v>
      </c>
      <c r="I51" s="251">
        <v>8</v>
      </c>
      <c r="J51" s="251">
        <v>7</v>
      </c>
      <c r="K51" s="251">
        <v>16</v>
      </c>
      <c r="L51" s="337">
        <v>54</v>
      </c>
    </row>
    <row r="52" spans="1:12" s="130" customFormat="1" ht="12.75">
      <c r="A52" s="351" t="s">
        <v>219</v>
      </c>
      <c r="B52" s="335">
        <v>0</v>
      </c>
      <c r="C52" s="251">
        <v>0</v>
      </c>
      <c r="D52" s="251">
        <v>0</v>
      </c>
      <c r="E52" s="251">
        <v>0</v>
      </c>
      <c r="F52" s="251">
        <v>1</v>
      </c>
      <c r="G52" s="251">
        <v>0</v>
      </c>
      <c r="H52" s="251">
        <v>2</v>
      </c>
      <c r="I52" s="251">
        <v>0</v>
      </c>
      <c r="J52" s="251">
        <v>2</v>
      </c>
      <c r="K52" s="251">
        <v>3</v>
      </c>
      <c r="L52" s="337">
        <v>8</v>
      </c>
    </row>
    <row r="53" spans="1:12" s="413" customFormat="1" ht="17.25" customHeight="1">
      <c r="A53" s="390" t="s">
        <v>87</v>
      </c>
      <c r="B53" s="391">
        <f>SUM(B37:B52)</f>
        <v>20</v>
      </c>
      <c r="C53" s="391">
        <f aca="true" t="shared" si="5" ref="C53:L53">SUM(C37:C52)</f>
        <v>20</v>
      </c>
      <c r="D53" s="391">
        <f t="shared" si="5"/>
        <v>67</v>
      </c>
      <c r="E53" s="391">
        <f t="shared" si="5"/>
        <v>40</v>
      </c>
      <c r="F53" s="391">
        <f t="shared" si="5"/>
        <v>120</v>
      </c>
      <c r="G53" s="391">
        <f t="shared" si="5"/>
        <v>103</v>
      </c>
      <c r="H53" s="391">
        <f t="shared" si="5"/>
        <v>133</v>
      </c>
      <c r="I53" s="391">
        <f t="shared" si="5"/>
        <v>122</v>
      </c>
      <c r="J53" s="391">
        <f t="shared" si="5"/>
        <v>259</v>
      </c>
      <c r="K53" s="391">
        <f t="shared" si="5"/>
        <v>238</v>
      </c>
      <c r="L53" s="391">
        <f t="shared" si="5"/>
        <v>1122</v>
      </c>
    </row>
    <row r="54" s="130" customFormat="1" ht="12.75"/>
    <row r="55" s="130" customFormat="1" ht="12.75"/>
    <row r="56" spans="1:12" s="99" customFormat="1" ht="49.5" customHeight="1">
      <c r="A56" s="70" t="s">
        <v>70</v>
      </c>
      <c r="B56" s="461" t="s">
        <v>489</v>
      </c>
      <c r="C56" s="462"/>
      <c r="D56" s="462"/>
      <c r="E56" s="462"/>
      <c r="F56" s="462"/>
      <c r="G56" s="462"/>
      <c r="H56" s="462"/>
      <c r="I56" s="462"/>
      <c r="J56" s="462"/>
      <c r="K56" s="462"/>
      <c r="L56" s="463"/>
    </row>
    <row r="57" spans="1:12" s="166" customFormat="1" ht="51" customHeight="1">
      <c r="A57" s="182" t="s">
        <v>133</v>
      </c>
      <c r="B57" s="387" t="s">
        <v>116</v>
      </c>
      <c r="C57" s="387" t="s">
        <v>117</v>
      </c>
      <c r="D57" s="387" t="s">
        <v>118</v>
      </c>
      <c r="E57" s="387" t="s">
        <v>119</v>
      </c>
      <c r="F57" s="387" t="s">
        <v>120</v>
      </c>
      <c r="G57" s="387" t="s">
        <v>121</v>
      </c>
      <c r="H57" s="387" t="s">
        <v>122</v>
      </c>
      <c r="I57" s="387" t="s">
        <v>123</v>
      </c>
      <c r="J57" s="387" t="s">
        <v>124</v>
      </c>
      <c r="K57" s="387" t="s">
        <v>125</v>
      </c>
      <c r="L57" s="387" t="s">
        <v>414</v>
      </c>
    </row>
    <row r="58" spans="1:12" s="130" customFormat="1" ht="12.75">
      <c r="A58" s="389" t="s">
        <v>210</v>
      </c>
      <c r="B58" s="335">
        <v>1</v>
      </c>
      <c r="C58" s="251">
        <v>0</v>
      </c>
      <c r="D58" s="251">
        <v>1</v>
      </c>
      <c r="E58" s="251">
        <v>0</v>
      </c>
      <c r="F58" s="251">
        <v>0</v>
      </c>
      <c r="G58" s="251">
        <v>2</v>
      </c>
      <c r="H58" s="251">
        <v>0</v>
      </c>
      <c r="I58" s="251">
        <v>3</v>
      </c>
      <c r="J58" s="251">
        <v>7</v>
      </c>
      <c r="K58" s="251">
        <v>6</v>
      </c>
      <c r="L58" s="337">
        <v>20</v>
      </c>
    </row>
    <row r="59" spans="1:12" s="130" customFormat="1" ht="12.75">
      <c r="A59" s="351" t="s">
        <v>192</v>
      </c>
      <c r="B59" s="335">
        <v>3</v>
      </c>
      <c r="C59" s="251">
        <v>1</v>
      </c>
      <c r="D59" s="251">
        <v>2</v>
      </c>
      <c r="E59" s="251">
        <v>3</v>
      </c>
      <c r="F59" s="251">
        <v>8</v>
      </c>
      <c r="G59" s="251">
        <v>4</v>
      </c>
      <c r="H59" s="251">
        <v>6</v>
      </c>
      <c r="I59" s="251">
        <v>5</v>
      </c>
      <c r="J59" s="251">
        <v>21</v>
      </c>
      <c r="K59" s="251">
        <v>9</v>
      </c>
      <c r="L59" s="337">
        <v>62</v>
      </c>
    </row>
    <row r="60" spans="1:12" s="130" customFormat="1" ht="12.75">
      <c r="A60" s="351" t="s">
        <v>193</v>
      </c>
      <c r="B60" s="349">
        <v>0</v>
      </c>
      <c r="C60" s="251">
        <v>0</v>
      </c>
      <c r="D60" s="251">
        <v>2</v>
      </c>
      <c r="E60" s="251">
        <v>2</v>
      </c>
      <c r="F60" s="251">
        <v>3</v>
      </c>
      <c r="G60" s="251">
        <v>1</v>
      </c>
      <c r="H60" s="251">
        <v>7</v>
      </c>
      <c r="I60" s="251">
        <v>4</v>
      </c>
      <c r="J60" s="251">
        <v>3</v>
      </c>
      <c r="K60" s="251">
        <v>6</v>
      </c>
      <c r="L60" s="337">
        <v>28</v>
      </c>
    </row>
    <row r="61" spans="1:12" s="130" customFormat="1" ht="12.75">
      <c r="A61" s="351" t="s">
        <v>194</v>
      </c>
      <c r="B61" s="349">
        <v>0</v>
      </c>
      <c r="C61" s="251">
        <v>1</v>
      </c>
      <c r="D61" s="251">
        <v>5</v>
      </c>
      <c r="E61" s="251">
        <v>2</v>
      </c>
      <c r="F61" s="251">
        <v>7</v>
      </c>
      <c r="G61" s="251">
        <v>9</v>
      </c>
      <c r="H61" s="251">
        <v>9</v>
      </c>
      <c r="I61" s="251">
        <v>8</v>
      </c>
      <c r="J61" s="251">
        <v>22</v>
      </c>
      <c r="K61" s="251">
        <v>17</v>
      </c>
      <c r="L61" s="337">
        <v>80</v>
      </c>
    </row>
    <row r="62" spans="1:12" s="130" customFormat="1" ht="12.75">
      <c r="A62" s="351" t="s">
        <v>206</v>
      </c>
      <c r="B62" s="349">
        <v>0</v>
      </c>
      <c r="C62" s="251">
        <v>0</v>
      </c>
      <c r="D62" s="251">
        <v>3</v>
      </c>
      <c r="E62" s="251">
        <v>1</v>
      </c>
      <c r="F62" s="251">
        <v>6</v>
      </c>
      <c r="G62" s="251">
        <v>8</v>
      </c>
      <c r="H62" s="251">
        <v>5</v>
      </c>
      <c r="I62" s="251">
        <v>4</v>
      </c>
      <c r="J62" s="251">
        <v>14</v>
      </c>
      <c r="K62" s="251">
        <v>10</v>
      </c>
      <c r="L62" s="337">
        <v>51</v>
      </c>
    </row>
    <row r="63" spans="1:12" s="130" customFormat="1" ht="12.75">
      <c r="A63" s="351" t="s">
        <v>195</v>
      </c>
      <c r="B63" s="349">
        <v>0</v>
      </c>
      <c r="C63" s="251">
        <v>2</v>
      </c>
      <c r="D63" s="251">
        <v>3</v>
      </c>
      <c r="E63" s="251">
        <v>4</v>
      </c>
      <c r="F63" s="251">
        <v>10</v>
      </c>
      <c r="G63" s="251">
        <v>2</v>
      </c>
      <c r="H63" s="251">
        <v>13</v>
      </c>
      <c r="I63" s="251">
        <v>6</v>
      </c>
      <c r="J63" s="251">
        <v>12</v>
      </c>
      <c r="K63" s="251">
        <v>17</v>
      </c>
      <c r="L63" s="337">
        <v>69</v>
      </c>
    </row>
    <row r="64" spans="1:12" s="130" customFormat="1" ht="12.75">
      <c r="A64" s="351" t="s">
        <v>196</v>
      </c>
      <c r="B64" s="349">
        <v>0</v>
      </c>
      <c r="C64" s="251">
        <v>0</v>
      </c>
      <c r="D64" s="251">
        <v>6</v>
      </c>
      <c r="E64" s="251">
        <v>6</v>
      </c>
      <c r="F64" s="251">
        <v>11</v>
      </c>
      <c r="G64" s="251">
        <v>7</v>
      </c>
      <c r="H64" s="251">
        <v>10</v>
      </c>
      <c r="I64" s="251">
        <v>5</v>
      </c>
      <c r="J64" s="251">
        <v>18</v>
      </c>
      <c r="K64" s="251">
        <v>13</v>
      </c>
      <c r="L64" s="337">
        <v>76</v>
      </c>
    </row>
    <row r="65" spans="1:12" s="130" customFormat="1" ht="12.75">
      <c r="A65" s="351" t="s">
        <v>197</v>
      </c>
      <c r="B65" s="349">
        <v>0</v>
      </c>
      <c r="C65" s="251">
        <v>0</v>
      </c>
      <c r="D65" s="251">
        <v>2</v>
      </c>
      <c r="E65" s="251">
        <v>0</v>
      </c>
      <c r="F65" s="251">
        <v>6</v>
      </c>
      <c r="G65" s="251">
        <v>2</v>
      </c>
      <c r="H65" s="251">
        <v>3</v>
      </c>
      <c r="I65" s="251">
        <v>0</v>
      </c>
      <c r="J65" s="251">
        <v>8</v>
      </c>
      <c r="K65" s="251">
        <v>6</v>
      </c>
      <c r="L65" s="337">
        <v>27</v>
      </c>
    </row>
    <row r="66" spans="1:12" s="130" customFormat="1" ht="12.75">
      <c r="A66" s="351" t="s">
        <v>198</v>
      </c>
      <c r="B66" s="349">
        <v>0</v>
      </c>
      <c r="C66" s="251">
        <v>1</v>
      </c>
      <c r="D66" s="251">
        <v>1</v>
      </c>
      <c r="E66" s="251">
        <v>3</v>
      </c>
      <c r="F66" s="251">
        <v>3</v>
      </c>
      <c r="G66" s="251">
        <v>0</v>
      </c>
      <c r="H66" s="251">
        <v>7</v>
      </c>
      <c r="I66" s="251">
        <v>7</v>
      </c>
      <c r="J66" s="251">
        <v>12</v>
      </c>
      <c r="K66" s="251">
        <v>12</v>
      </c>
      <c r="L66" s="337">
        <v>46</v>
      </c>
    </row>
    <row r="67" spans="1:12" s="130" customFormat="1" ht="12.75">
      <c r="A67" s="351" t="s">
        <v>199</v>
      </c>
      <c r="B67" s="349">
        <v>0</v>
      </c>
      <c r="C67" s="251">
        <v>0</v>
      </c>
      <c r="D67" s="251">
        <v>0</v>
      </c>
      <c r="E67" s="251">
        <v>0</v>
      </c>
      <c r="F67" s="251">
        <v>7</v>
      </c>
      <c r="G67" s="251">
        <v>4</v>
      </c>
      <c r="H67" s="251">
        <v>0</v>
      </c>
      <c r="I67" s="251">
        <v>1</v>
      </c>
      <c r="J67" s="251">
        <v>17</v>
      </c>
      <c r="K67" s="251">
        <v>12</v>
      </c>
      <c r="L67" s="337">
        <v>41</v>
      </c>
    </row>
    <row r="68" spans="1:12" s="130" customFormat="1" ht="12.75">
      <c r="A68" s="351" t="s">
        <v>207</v>
      </c>
      <c r="B68" s="335">
        <v>0</v>
      </c>
      <c r="C68" s="251">
        <v>0</v>
      </c>
      <c r="D68" s="251">
        <v>0</v>
      </c>
      <c r="E68" s="251">
        <v>0</v>
      </c>
      <c r="F68" s="251">
        <v>2</v>
      </c>
      <c r="G68" s="251">
        <v>1</v>
      </c>
      <c r="H68" s="251">
        <v>3</v>
      </c>
      <c r="I68" s="251">
        <v>2</v>
      </c>
      <c r="J68" s="251">
        <v>0</v>
      </c>
      <c r="K68" s="251">
        <v>0</v>
      </c>
      <c r="L68" s="337">
        <v>8</v>
      </c>
    </row>
    <row r="69" spans="1:12" s="130" customFormat="1" ht="12.75">
      <c r="A69" s="351" t="s">
        <v>200</v>
      </c>
      <c r="B69" s="335">
        <v>0</v>
      </c>
      <c r="C69" s="251">
        <v>0</v>
      </c>
      <c r="D69" s="251">
        <v>3</v>
      </c>
      <c r="E69" s="251">
        <v>6</v>
      </c>
      <c r="F69" s="251">
        <v>11</v>
      </c>
      <c r="G69" s="251">
        <v>7</v>
      </c>
      <c r="H69" s="251">
        <v>6</v>
      </c>
      <c r="I69" s="251">
        <v>6</v>
      </c>
      <c r="J69" s="251">
        <v>10</v>
      </c>
      <c r="K69" s="251">
        <v>20</v>
      </c>
      <c r="L69" s="337">
        <v>69</v>
      </c>
    </row>
    <row r="70" spans="1:12" s="130" customFormat="1" ht="12.75">
      <c r="A70" s="351" t="s">
        <v>201</v>
      </c>
      <c r="B70" s="335">
        <v>0</v>
      </c>
      <c r="C70" s="251">
        <v>1</v>
      </c>
      <c r="D70" s="251">
        <v>2</v>
      </c>
      <c r="E70" s="251">
        <v>6</v>
      </c>
      <c r="F70" s="251">
        <v>8</v>
      </c>
      <c r="G70" s="251">
        <v>12</v>
      </c>
      <c r="H70" s="251">
        <v>7</v>
      </c>
      <c r="I70" s="251">
        <v>5</v>
      </c>
      <c r="J70" s="251">
        <v>14</v>
      </c>
      <c r="K70" s="251">
        <v>18</v>
      </c>
      <c r="L70" s="337">
        <v>73</v>
      </c>
    </row>
    <row r="71" spans="1:12" s="130" customFormat="1" ht="12.75">
      <c r="A71" s="351" t="s">
        <v>88</v>
      </c>
      <c r="B71" s="335">
        <v>1</v>
      </c>
      <c r="C71" s="251">
        <v>0</v>
      </c>
      <c r="D71" s="251">
        <v>49</v>
      </c>
      <c r="E71" s="251">
        <v>55</v>
      </c>
      <c r="F71" s="251">
        <v>111</v>
      </c>
      <c r="G71" s="251">
        <v>104</v>
      </c>
      <c r="H71" s="251">
        <v>150</v>
      </c>
      <c r="I71" s="251">
        <v>127</v>
      </c>
      <c r="J71" s="251">
        <v>269</v>
      </c>
      <c r="K71" s="251">
        <v>252</v>
      </c>
      <c r="L71" s="337">
        <v>1118</v>
      </c>
    </row>
    <row r="72" spans="1:12" s="130" customFormat="1" ht="12.75">
      <c r="A72" s="351" t="s">
        <v>202</v>
      </c>
      <c r="B72" s="335">
        <v>1</v>
      </c>
      <c r="C72" s="251">
        <v>2</v>
      </c>
      <c r="D72" s="251">
        <v>5</v>
      </c>
      <c r="E72" s="251">
        <v>3</v>
      </c>
      <c r="F72" s="251">
        <v>8</v>
      </c>
      <c r="G72" s="251">
        <v>11</v>
      </c>
      <c r="H72" s="251">
        <v>15</v>
      </c>
      <c r="I72" s="251">
        <v>13</v>
      </c>
      <c r="J72" s="251">
        <v>32</v>
      </c>
      <c r="K72" s="251">
        <v>22</v>
      </c>
      <c r="L72" s="337">
        <v>112</v>
      </c>
    </row>
    <row r="73" spans="1:12" s="130" customFormat="1" ht="12.75">
      <c r="A73" s="351" t="s">
        <v>208</v>
      </c>
      <c r="B73" s="335">
        <v>0</v>
      </c>
      <c r="C73" s="251">
        <v>0</v>
      </c>
      <c r="D73" s="251">
        <v>0</v>
      </c>
      <c r="E73" s="251">
        <v>0</v>
      </c>
      <c r="F73" s="251">
        <v>1</v>
      </c>
      <c r="G73" s="251">
        <v>2</v>
      </c>
      <c r="H73" s="251">
        <v>2</v>
      </c>
      <c r="I73" s="251">
        <v>1</v>
      </c>
      <c r="J73" s="251">
        <v>4</v>
      </c>
      <c r="K73" s="251">
        <v>4</v>
      </c>
      <c r="L73" s="337">
        <v>14</v>
      </c>
    </row>
    <row r="74" spans="1:12" s="130" customFormat="1" ht="12.75">
      <c r="A74" s="351" t="s">
        <v>203</v>
      </c>
      <c r="B74" s="335">
        <v>0</v>
      </c>
      <c r="C74" s="251">
        <v>0</v>
      </c>
      <c r="D74" s="251">
        <v>4</v>
      </c>
      <c r="E74" s="251">
        <v>3</v>
      </c>
      <c r="F74" s="251">
        <v>15</v>
      </c>
      <c r="G74" s="251">
        <v>14</v>
      </c>
      <c r="H74" s="251">
        <v>8</v>
      </c>
      <c r="I74" s="251">
        <v>9</v>
      </c>
      <c r="J74" s="251">
        <v>7</v>
      </c>
      <c r="K74" s="251">
        <v>3</v>
      </c>
      <c r="L74" s="337">
        <v>63</v>
      </c>
    </row>
    <row r="75" spans="1:12" s="130" customFormat="1" ht="12.75">
      <c r="A75" s="351" t="s">
        <v>209</v>
      </c>
      <c r="B75" s="335">
        <v>0</v>
      </c>
      <c r="C75" s="251">
        <v>0</v>
      </c>
      <c r="D75" s="251">
        <v>1</v>
      </c>
      <c r="E75" s="251">
        <v>3</v>
      </c>
      <c r="F75" s="251">
        <v>8</v>
      </c>
      <c r="G75" s="251">
        <v>9</v>
      </c>
      <c r="H75" s="251">
        <v>4</v>
      </c>
      <c r="I75" s="251">
        <v>5</v>
      </c>
      <c r="J75" s="251">
        <v>6</v>
      </c>
      <c r="K75" s="251">
        <v>6</v>
      </c>
      <c r="L75" s="337">
        <v>42</v>
      </c>
    </row>
    <row r="76" spans="1:12" s="130" customFormat="1" ht="12.75">
      <c r="A76" s="351" t="s">
        <v>204</v>
      </c>
      <c r="B76" s="335">
        <v>0</v>
      </c>
      <c r="C76" s="251">
        <v>0</v>
      </c>
      <c r="D76" s="251">
        <v>1</v>
      </c>
      <c r="E76" s="251">
        <v>0</v>
      </c>
      <c r="F76" s="251">
        <v>10</v>
      </c>
      <c r="G76" s="251">
        <v>4</v>
      </c>
      <c r="H76" s="251">
        <v>1</v>
      </c>
      <c r="I76" s="251">
        <v>7</v>
      </c>
      <c r="J76" s="251">
        <v>7</v>
      </c>
      <c r="K76" s="251">
        <v>6</v>
      </c>
      <c r="L76" s="337">
        <v>36</v>
      </c>
    </row>
    <row r="77" spans="1:12" s="130" customFormat="1" ht="12.75">
      <c r="A77" s="351" t="s">
        <v>211</v>
      </c>
      <c r="B77" s="335">
        <v>0</v>
      </c>
      <c r="C77" s="251">
        <v>0</v>
      </c>
      <c r="D77" s="251">
        <v>3</v>
      </c>
      <c r="E77" s="251">
        <v>3</v>
      </c>
      <c r="F77" s="251">
        <v>2</v>
      </c>
      <c r="G77" s="251">
        <v>4</v>
      </c>
      <c r="H77" s="251">
        <v>2</v>
      </c>
      <c r="I77" s="251">
        <v>3</v>
      </c>
      <c r="J77" s="251">
        <v>0</v>
      </c>
      <c r="K77" s="251">
        <v>0</v>
      </c>
      <c r="L77" s="337">
        <v>17</v>
      </c>
    </row>
    <row r="78" spans="1:12" s="413" customFormat="1" ht="22.5" customHeight="1">
      <c r="A78" s="390" t="s">
        <v>89</v>
      </c>
      <c r="B78" s="391">
        <f>SUM(B58:B77)</f>
        <v>6</v>
      </c>
      <c r="C78" s="391">
        <f aca="true" t="shared" si="6" ref="C78:L78">SUM(C58:C77)</f>
        <v>8</v>
      </c>
      <c r="D78" s="391">
        <f t="shared" si="6"/>
        <v>93</v>
      </c>
      <c r="E78" s="391">
        <f t="shared" si="6"/>
        <v>100</v>
      </c>
      <c r="F78" s="391">
        <f t="shared" si="6"/>
        <v>237</v>
      </c>
      <c r="G78" s="391">
        <f t="shared" si="6"/>
        <v>207</v>
      </c>
      <c r="H78" s="391">
        <f t="shared" si="6"/>
        <v>258</v>
      </c>
      <c r="I78" s="391">
        <f t="shared" si="6"/>
        <v>221</v>
      </c>
      <c r="J78" s="391">
        <f t="shared" si="6"/>
        <v>483</v>
      </c>
      <c r="K78" s="391">
        <f t="shared" si="6"/>
        <v>439</v>
      </c>
      <c r="L78" s="391">
        <f t="shared" si="6"/>
        <v>2052</v>
      </c>
    </row>
    <row r="79" spans="1:12" s="414" customFormat="1" ht="22.5" customHeight="1">
      <c r="A79" s="46"/>
      <c r="B79" s="69"/>
      <c r="C79" s="69"/>
      <c r="D79" s="69"/>
      <c r="E79" s="69"/>
      <c r="F79" s="69"/>
      <c r="G79" s="69"/>
      <c r="H79" s="69"/>
      <c r="I79" s="69"/>
      <c r="J79" s="69"/>
      <c r="K79" s="69"/>
      <c r="L79" s="69"/>
    </row>
    <row r="80" s="130" customFormat="1" ht="12.75"/>
    <row r="81" spans="1:12" s="99" customFormat="1" ht="49.5" customHeight="1">
      <c r="A81" s="70" t="s">
        <v>70</v>
      </c>
      <c r="B81" s="461" t="s">
        <v>490</v>
      </c>
      <c r="C81" s="462"/>
      <c r="D81" s="462"/>
      <c r="E81" s="462"/>
      <c r="F81" s="462"/>
      <c r="G81" s="462"/>
      <c r="H81" s="462"/>
      <c r="I81" s="462"/>
      <c r="J81" s="462"/>
      <c r="K81" s="462"/>
      <c r="L81" s="463"/>
    </row>
    <row r="82" spans="1:12" s="166" customFormat="1" ht="51" customHeight="1">
      <c r="A82" s="182" t="s">
        <v>133</v>
      </c>
      <c r="B82" s="387" t="s">
        <v>116</v>
      </c>
      <c r="C82" s="387" t="s">
        <v>117</v>
      </c>
      <c r="D82" s="387" t="s">
        <v>118</v>
      </c>
      <c r="E82" s="387" t="s">
        <v>119</v>
      </c>
      <c r="F82" s="387" t="s">
        <v>120</v>
      </c>
      <c r="G82" s="387" t="s">
        <v>121</v>
      </c>
      <c r="H82" s="387" t="s">
        <v>122</v>
      </c>
      <c r="I82" s="387" t="s">
        <v>123</v>
      </c>
      <c r="J82" s="387" t="s">
        <v>124</v>
      </c>
      <c r="K82" s="387" t="s">
        <v>125</v>
      </c>
      <c r="L82" s="387" t="s">
        <v>414</v>
      </c>
    </row>
    <row r="83" spans="1:12" s="130" customFormat="1" ht="12.75">
      <c r="A83" s="389" t="s">
        <v>223</v>
      </c>
      <c r="B83" s="335">
        <v>0</v>
      </c>
      <c r="C83" s="251">
        <v>0</v>
      </c>
      <c r="D83" s="251">
        <v>1</v>
      </c>
      <c r="E83" s="251">
        <v>1</v>
      </c>
      <c r="F83" s="251">
        <v>7</v>
      </c>
      <c r="G83" s="251">
        <v>3</v>
      </c>
      <c r="H83" s="251">
        <v>7</v>
      </c>
      <c r="I83" s="251">
        <v>7</v>
      </c>
      <c r="J83" s="251">
        <v>21</v>
      </c>
      <c r="K83" s="251">
        <v>25</v>
      </c>
      <c r="L83" s="337">
        <v>72</v>
      </c>
    </row>
    <row r="84" spans="1:12" s="130" customFormat="1" ht="12.75">
      <c r="A84" s="351" t="s">
        <v>224</v>
      </c>
      <c r="B84" s="335">
        <v>0</v>
      </c>
      <c r="C84" s="251">
        <v>0</v>
      </c>
      <c r="D84" s="251">
        <v>2</v>
      </c>
      <c r="E84" s="251">
        <v>1</v>
      </c>
      <c r="F84" s="251">
        <v>7</v>
      </c>
      <c r="G84" s="251">
        <v>6</v>
      </c>
      <c r="H84" s="251">
        <v>6</v>
      </c>
      <c r="I84" s="251">
        <v>9</v>
      </c>
      <c r="J84" s="251">
        <v>34</v>
      </c>
      <c r="K84" s="251">
        <v>32</v>
      </c>
      <c r="L84" s="337">
        <v>97</v>
      </c>
    </row>
    <row r="85" spans="1:12" s="130" customFormat="1" ht="12.75">
      <c r="A85" s="351" t="s">
        <v>247</v>
      </c>
      <c r="B85" s="335">
        <v>0</v>
      </c>
      <c r="C85" s="251">
        <v>0</v>
      </c>
      <c r="D85" s="251">
        <v>0</v>
      </c>
      <c r="E85" s="251">
        <v>0</v>
      </c>
      <c r="F85" s="251">
        <v>0</v>
      </c>
      <c r="G85" s="251">
        <v>0</v>
      </c>
      <c r="H85" s="251">
        <v>0</v>
      </c>
      <c r="I85" s="251">
        <v>0</v>
      </c>
      <c r="J85" s="251">
        <v>14</v>
      </c>
      <c r="K85" s="251">
        <v>22</v>
      </c>
      <c r="L85" s="337">
        <v>36</v>
      </c>
    </row>
    <row r="86" spans="1:12" s="130" customFormat="1" ht="12.75">
      <c r="A86" s="351" t="s">
        <v>225</v>
      </c>
      <c r="B86" s="335">
        <v>0</v>
      </c>
      <c r="C86" s="251">
        <v>0</v>
      </c>
      <c r="D86" s="251">
        <v>5</v>
      </c>
      <c r="E86" s="251">
        <v>3</v>
      </c>
      <c r="F86" s="251">
        <v>4</v>
      </c>
      <c r="G86" s="251">
        <v>5</v>
      </c>
      <c r="H86" s="251">
        <v>8</v>
      </c>
      <c r="I86" s="251">
        <v>5</v>
      </c>
      <c r="J86" s="251">
        <v>15</v>
      </c>
      <c r="K86" s="251">
        <v>16</v>
      </c>
      <c r="L86" s="337">
        <v>61</v>
      </c>
    </row>
    <row r="87" spans="1:12" s="130" customFormat="1" ht="12.75">
      <c r="A87" s="351" t="s">
        <v>226</v>
      </c>
      <c r="B87" s="335">
        <v>0</v>
      </c>
      <c r="C87" s="251">
        <v>0</v>
      </c>
      <c r="D87" s="251">
        <v>0</v>
      </c>
      <c r="E87" s="251">
        <v>0</v>
      </c>
      <c r="F87" s="251">
        <v>4</v>
      </c>
      <c r="G87" s="251">
        <v>7</v>
      </c>
      <c r="H87" s="251">
        <v>6</v>
      </c>
      <c r="I87" s="251">
        <v>5</v>
      </c>
      <c r="J87" s="251">
        <v>20</v>
      </c>
      <c r="K87" s="251">
        <v>14</v>
      </c>
      <c r="L87" s="337">
        <v>56</v>
      </c>
    </row>
    <row r="88" spans="1:12" s="130" customFormat="1" ht="12.75">
      <c r="A88" s="351" t="s">
        <v>227</v>
      </c>
      <c r="B88" s="335">
        <v>2</v>
      </c>
      <c r="C88" s="251">
        <v>3</v>
      </c>
      <c r="D88" s="251">
        <v>2</v>
      </c>
      <c r="E88" s="251">
        <v>3</v>
      </c>
      <c r="F88" s="251">
        <v>10</v>
      </c>
      <c r="G88" s="251">
        <v>3</v>
      </c>
      <c r="H88" s="251">
        <v>11</v>
      </c>
      <c r="I88" s="251">
        <v>5</v>
      </c>
      <c r="J88" s="251">
        <v>13</v>
      </c>
      <c r="K88" s="251">
        <v>13</v>
      </c>
      <c r="L88" s="337">
        <v>65</v>
      </c>
    </row>
    <row r="89" spans="1:12" s="130" customFormat="1" ht="12.75">
      <c r="A89" s="351" t="s">
        <v>228</v>
      </c>
      <c r="B89" s="335">
        <v>0</v>
      </c>
      <c r="C89" s="251">
        <v>0</v>
      </c>
      <c r="D89" s="251">
        <v>1</v>
      </c>
      <c r="E89" s="251">
        <v>0</v>
      </c>
      <c r="F89" s="251">
        <v>3</v>
      </c>
      <c r="G89" s="251">
        <v>10</v>
      </c>
      <c r="H89" s="251">
        <v>2</v>
      </c>
      <c r="I89" s="251">
        <v>7</v>
      </c>
      <c r="J89" s="251">
        <v>17</v>
      </c>
      <c r="K89" s="251">
        <v>14</v>
      </c>
      <c r="L89" s="337">
        <v>54</v>
      </c>
    </row>
    <row r="90" spans="1:12" s="130" customFormat="1" ht="12.75">
      <c r="A90" s="351" t="s">
        <v>354</v>
      </c>
      <c r="B90" s="335">
        <v>0</v>
      </c>
      <c r="C90" s="251">
        <v>0</v>
      </c>
      <c r="D90" s="251">
        <v>0</v>
      </c>
      <c r="E90" s="251">
        <v>0</v>
      </c>
      <c r="F90" s="251">
        <v>0</v>
      </c>
      <c r="G90" s="251">
        <v>0</v>
      </c>
      <c r="H90" s="251">
        <v>0</v>
      </c>
      <c r="I90" s="251">
        <v>0</v>
      </c>
      <c r="J90" s="251">
        <v>4</v>
      </c>
      <c r="K90" s="251">
        <v>7</v>
      </c>
      <c r="L90" s="337">
        <v>11</v>
      </c>
    </row>
    <row r="91" spans="1:12" s="130" customFormat="1" ht="12.75">
      <c r="A91" s="351" t="s">
        <v>229</v>
      </c>
      <c r="B91" s="335">
        <v>0</v>
      </c>
      <c r="C91" s="251">
        <v>0</v>
      </c>
      <c r="D91" s="251">
        <v>1</v>
      </c>
      <c r="E91" s="251">
        <v>1</v>
      </c>
      <c r="F91" s="251">
        <v>11</v>
      </c>
      <c r="G91" s="251">
        <v>10</v>
      </c>
      <c r="H91" s="251">
        <v>11</v>
      </c>
      <c r="I91" s="251">
        <v>14</v>
      </c>
      <c r="J91" s="251">
        <v>44</v>
      </c>
      <c r="K91" s="251">
        <v>36</v>
      </c>
      <c r="L91" s="337">
        <v>128</v>
      </c>
    </row>
    <row r="92" spans="1:12" s="130" customFormat="1" ht="12.75">
      <c r="A92" s="351" t="s">
        <v>355</v>
      </c>
      <c r="B92" s="335">
        <v>0</v>
      </c>
      <c r="C92" s="251">
        <v>0</v>
      </c>
      <c r="D92" s="251">
        <v>0</v>
      </c>
      <c r="E92" s="251">
        <v>0</v>
      </c>
      <c r="F92" s="251">
        <v>3</v>
      </c>
      <c r="G92" s="251">
        <v>4</v>
      </c>
      <c r="H92" s="251">
        <v>2</v>
      </c>
      <c r="I92" s="251">
        <v>5</v>
      </c>
      <c r="J92" s="251">
        <v>8</v>
      </c>
      <c r="K92" s="251">
        <v>2</v>
      </c>
      <c r="L92" s="337">
        <v>24</v>
      </c>
    </row>
    <row r="93" spans="1:12" s="130" customFormat="1" ht="12.75">
      <c r="A93" s="351" t="s">
        <v>230</v>
      </c>
      <c r="B93" s="335">
        <v>0</v>
      </c>
      <c r="C93" s="251">
        <v>0</v>
      </c>
      <c r="D93" s="251">
        <v>6</v>
      </c>
      <c r="E93" s="251">
        <v>1</v>
      </c>
      <c r="F93" s="251">
        <v>6</v>
      </c>
      <c r="G93" s="251">
        <v>6</v>
      </c>
      <c r="H93" s="251">
        <v>8</v>
      </c>
      <c r="I93" s="251">
        <v>9</v>
      </c>
      <c r="J93" s="251">
        <v>20</v>
      </c>
      <c r="K93" s="251">
        <v>23</v>
      </c>
      <c r="L93" s="337">
        <v>79</v>
      </c>
    </row>
    <row r="94" spans="1:12" s="130" customFormat="1" ht="12.75">
      <c r="A94" s="351" t="s">
        <v>248</v>
      </c>
      <c r="B94" s="335">
        <v>0</v>
      </c>
      <c r="C94" s="251">
        <v>0</v>
      </c>
      <c r="D94" s="251">
        <v>0</v>
      </c>
      <c r="E94" s="251">
        <v>0</v>
      </c>
      <c r="F94" s="251">
        <v>3</v>
      </c>
      <c r="G94" s="251">
        <v>2</v>
      </c>
      <c r="H94" s="251">
        <v>1</v>
      </c>
      <c r="I94" s="251">
        <v>4</v>
      </c>
      <c r="J94" s="251">
        <v>21</v>
      </c>
      <c r="K94" s="251">
        <v>15</v>
      </c>
      <c r="L94" s="337">
        <v>46</v>
      </c>
    </row>
    <row r="95" spans="1:12" s="130" customFormat="1" ht="12.75">
      <c r="A95" s="351" t="s">
        <v>231</v>
      </c>
      <c r="B95" s="335">
        <v>0</v>
      </c>
      <c r="C95" s="251">
        <v>0</v>
      </c>
      <c r="D95" s="251">
        <v>2</v>
      </c>
      <c r="E95" s="251">
        <v>1</v>
      </c>
      <c r="F95" s="251">
        <v>3</v>
      </c>
      <c r="G95" s="251">
        <v>4</v>
      </c>
      <c r="H95" s="251">
        <v>7</v>
      </c>
      <c r="I95" s="251">
        <v>10</v>
      </c>
      <c r="J95" s="251">
        <v>12</v>
      </c>
      <c r="K95" s="251">
        <v>11</v>
      </c>
      <c r="L95" s="337">
        <v>50</v>
      </c>
    </row>
    <row r="96" spans="1:12" s="130" customFormat="1" ht="12.75">
      <c r="A96" s="351" t="s">
        <v>232</v>
      </c>
      <c r="B96" s="335">
        <v>0</v>
      </c>
      <c r="C96" s="251">
        <v>0</v>
      </c>
      <c r="D96" s="251">
        <v>2</v>
      </c>
      <c r="E96" s="251">
        <v>1</v>
      </c>
      <c r="F96" s="251">
        <v>7</v>
      </c>
      <c r="G96" s="251">
        <v>6</v>
      </c>
      <c r="H96" s="251">
        <v>13</v>
      </c>
      <c r="I96" s="251">
        <v>4</v>
      </c>
      <c r="J96" s="251">
        <v>20</v>
      </c>
      <c r="K96" s="251">
        <v>25</v>
      </c>
      <c r="L96" s="337">
        <v>78</v>
      </c>
    </row>
    <row r="97" spans="1:12" s="130" customFormat="1" ht="12.75">
      <c r="A97" s="351" t="s">
        <v>233</v>
      </c>
      <c r="B97" s="335">
        <v>3</v>
      </c>
      <c r="C97" s="251">
        <v>2</v>
      </c>
      <c r="D97" s="251">
        <v>14</v>
      </c>
      <c r="E97" s="251">
        <v>12</v>
      </c>
      <c r="F97" s="251">
        <v>21</v>
      </c>
      <c r="G97" s="251">
        <v>19</v>
      </c>
      <c r="H97" s="251">
        <v>29</v>
      </c>
      <c r="I97" s="251">
        <v>24</v>
      </c>
      <c r="J97" s="251">
        <v>64</v>
      </c>
      <c r="K97" s="251">
        <v>51</v>
      </c>
      <c r="L97" s="337">
        <v>239</v>
      </c>
    </row>
    <row r="98" spans="1:12" s="130" customFormat="1" ht="12.75">
      <c r="A98" s="351" t="s">
        <v>234</v>
      </c>
      <c r="B98" s="335">
        <v>0</v>
      </c>
      <c r="C98" s="251">
        <v>0</v>
      </c>
      <c r="D98" s="251">
        <v>1</v>
      </c>
      <c r="E98" s="251">
        <v>0</v>
      </c>
      <c r="F98" s="251">
        <v>5</v>
      </c>
      <c r="G98" s="251">
        <v>5</v>
      </c>
      <c r="H98" s="251">
        <v>5</v>
      </c>
      <c r="I98" s="251">
        <v>1</v>
      </c>
      <c r="J98" s="251">
        <v>8</v>
      </c>
      <c r="K98" s="251">
        <v>6</v>
      </c>
      <c r="L98" s="337">
        <v>31</v>
      </c>
    </row>
    <row r="99" spans="1:12" s="130" customFormat="1" ht="12.75">
      <c r="A99" s="351" t="s">
        <v>249</v>
      </c>
      <c r="B99" s="335">
        <v>0</v>
      </c>
      <c r="C99" s="251">
        <v>0</v>
      </c>
      <c r="D99" s="251">
        <v>0</v>
      </c>
      <c r="E99" s="251">
        <v>0</v>
      </c>
      <c r="F99" s="251">
        <v>0</v>
      </c>
      <c r="G99" s="251">
        <v>0</v>
      </c>
      <c r="H99" s="251">
        <v>7</v>
      </c>
      <c r="I99" s="251">
        <v>11</v>
      </c>
      <c r="J99" s="251">
        <v>10</v>
      </c>
      <c r="K99" s="251">
        <v>9</v>
      </c>
      <c r="L99" s="337">
        <v>37</v>
      </c>
    </row>
    <row r="100" spans="1:12" s="130" customFormat="1" ht="12.75">
      <c r="A100" s="351" t="s">
        <v>235</v>
      </c>
      <c r="B100" s="335">
        <v>1</v>
      </c>
      <c r="C100" s="251">
        <v>0</v>
      </c>
      <c r="D100" s="251">
        <v>4</v>
      </c>
      <c r="E100" s="251">
        <v>0</v>
      </c>
      <c r="F100" s="251">
        <v>5</v>
      </c>
      <c r="G100" s="251">
        <v>2</v>
      </c>
      <c r="H100" s="251">
        <v>4</v>
      </c>
      <c r="I100" s="251">
        <v>3</v>
      </c>
      <c r="J100" s="251">
        <v>8</v>
      </c>
      <c r="K100" s="251">
        <v>6</v>
      </c>
      <c r="L100" s="337">
        <v>33</v>
      </c>
    </row>
    <row r="101" spans="1:12" s="130" customFormat="1" ht="12.75">
      <c r="A101" s="351" t="s">
        <v>236</v>
      </c>
      <c r="B101" s="335">
        <v>0</v>
      </c>
      <c r="C101" s="251">
        <v>0</v>
      </c>
      <c r="D101" s="251">
        <v>3</v>
      </c>
      <c r="E101" s="251">
        <v>7</v>
      </c>
      <c r="F101" s="251">
        <v>10</v>
      </c>
      <c r="G101" s="251">
        <v>6</v>
      </c>
      <c r="H101" s="251">
        <v>9</v>
      </c>
      <c r="I101" s="251">
        <v>3</v>
      </c>
      <c r="J101" s="251">
        <v>29</v>
      </c>
      <c r="K101" s="251">
        <v>39</v>
      </c>
      <c r="L101" s="337">
        <v>106</v>
      </c>
    </row>
    <row r="102" spans="1:12" s="130" customFormat="1" ht="12.75">
      <c r="A102" s="351" t="s">
        <v>237</v>
      </c>
      <c r="B102" s="335">
        <v>0</v>
      </c>
      <c r="C102" s="251">
        <v>0</v>
      </c>
      <c r="D102" s="251">
        <v>2</v>
      </c>
      <c r="E102" s="251">
        <v>5</v>
      </c>
      <c r="F102" s="251">
        <v>8</v>
      </c>
      <c r="G102" s="251">
        <v>5</v>
      </c>
      <c r="H102" s="251">
        <v>4</v>
      </c>
      <c r="I102" s="251">
        <v>3</v>
      </c>
      <c r="J102" s="251">
        <v>7</v>
      </c>
      <c r="K102" s="251">
        <v>10</v>
      </c>
      <c r="L102" s="337">
        <v>44</v>
      </c>
    </row>
    <row r="103" spans="1:12" s="130" customFormat="1" ht="12.75">
      <c r="A103" s="351" t="s">
        <v>238</v>
      </c>
      <c r="B103" s="335">
        <v>0</v>
      </c>
      <c r="C103" s="251">
        <v>0</v>
      </c>
      <c r="D103" s="251">
        <v>1</v>
      </c>
      <c r="E103" s="251">
        <v>1</v>
      </c>
      <c r="F103" s="251">
        <v>8</v>
      </c>
      <c r="G103" s="251">
        <v>4</v>
      </c>
      <c r="H103" s="251">
        <v>3</v>
      </c>
      <c r="I103" s="251">
        <v>4</v>
      </c>
      <c r="J103" s="251">
        <v>21</v>
      </c>
      <c r="K103" s="251">
        <v>22</v>
      </c>
      <c r="L103" s="337">
        <v>64</v>
      </c>
    </row>
    <row r="104" spans="1:12" s="130" customFormat="1" ht="12.75">
      <c r="A104" s="351" t="s">
        <v>239</v>
      </c>
      <c r="B104" s="335">
        <v>2</v>
      </c>
      <c r="C104" s="251">
        <v>3</v>
      </c>
      <c r="D104" s="251">
        <v>4</v>
      </c>
      <c r="E104" s="251">
        <v>2</v>
      </c>
      <c r="F104" s="251">
        <v>7</v>
      </c>
      <c r="G104" s="251">
        <v>11</v>
      </c>
      <c r="H104" s="251">
        <v>14</v>
      </c>
      <c r="I104" s="251">
        <v>6</v>
      </c>
      <c r="J104" s="251">
        <v>27</v>
      </c>
      <c r="K104" s="251">
        <v>18</v>
      </c>
      <c r="L104" s="337">
        <v>94</v>
      </c>
    </row>
    <row r="105" spans="1:12" s="130" customFormat="1" ht="12.75">
      <c r="A105" s="351" t="s">
        <v>240</v>
      </c>
      <c r="B105" s="335">
        <v>1</v>
      </c>
      <c r="C105" s="251">
        <v>2</v>
      </c>
      <c r="D105" s="251">
        <v>6</v>
      </c>
      <c r="E105" s="251">
        <v>3</v>
      </c>
      <c r="F105" s="251">
        <v>3</v>
      </c>
      <c r="G105" s="251">
        <v>3</v>
      </c>
      <c r="H105" s="251">
        <v>7</v>
      </c>
      <c r="I105" s="251">
        <v>5</v>
      </c>
      <c r="J105" s="251">
        <v>14</v>
      </c>
      <c r="K105" s="251">
        <v>13</v>
      </c>
      <c r="L105" s="337">
        <v>57</v>
      </c>
    </row>
    <row r="106" spans="1:12" s="130" customFormat="1" ht="12.75">
      <c r="A106" s="351" t="s">
        <v>241</v>
      </c>
      <c r="B106" s="335">
        <v>0</v>
      </c>
      <c r="C106" s="251">
        <v>0</v>
      </c>
      <c r="D106" s="251">
        <v>3</v>
      </c>
      <c r="E106" s="251">
        <v>3</v>
      </c>
      <c r="F106" s="251">
        <v>7</v>
      </c>
      <c r="G106" s="251">
        <v>6</v>
      </c>
      <c r="H106" s="251">
        <v>25</v>
      </c>
      <c r="I106" s="251">
        <v>18</v>
      </c>
      <c r="J106" s="251">
        <v>22</v>
      </c>
      <c r="K106" s="251">
        <v>21</v>
      </c>
      <c r="L106" s="337">
        <v>105</v>
      </c>
    </row>
    <row r="107" spans="1:12" s="130" customFormat="1" ht="12.75">
      <c r="A107" s="351" t="s">
        <v>90</v>
      </c>
      <c r="B107" s="335">
        <v>6</v>
      </c>
      <c r="C107" s="251">
        <v>7</v>
      </c>
      <c r="D107" s="251">
        <v>54</v>
      </c>
      <c r="E107" s="251">
        <v>47</v>
      </c>
      <c r="F107" s="251">
        <v>163</v>
      </c>
      <c r="G107" s="251">
        <v>144</v>
      </c>
      <c r="H107" s="251">
        <v>206</v>
      </c>
      <c r="I107" s="251">
        <v>174</v>
      </c>
      <c r="J107" s="251">
        <v>401</v>
      </c>
      <c r="K107" s="251">
        <v>389</v>
      </c>
      <c r="L107" s="337">
        <v>1591</v>
      </c>
    </row>
    <row r="108" spans="1:12" s="166" customFormat="1" ht="51" customHeight="1">
      <c r="A108" s="182" t="s">
        <v>133</v>
      </c>
      <c r="B108" s="387" t="s">
        <v>116</v>
      </c>
      <c r="C108" s="387" t="s">
        <v>117</v>
      </c>
      <c r="D108" s="387" t="s">
        <v>118</v>
      </c>
      <c r="E108" s="387" t="s">
        <v>119</v>
      </c>
      <c r="F108" s="387" t="s">
        <v>120</v>
      </c>
      <c r="G108" s="387" t="s">
        <v>121</v>
      </c>
      <c r="H108" s="387" t="s">
        <v>122</v>
      </c>
      <c r="I108" s="387" t="s">
        <v>123</v>
      </c>
      <c r="J108" s="387" t="s">
        <v>124</v>
      </c>
      <c r="K108" s="387" t="s">
        <v>125</v>
      </c>
      <c r="L108" s="387" t="s">
        <v>414</v>
      </c>
    </row>
    <row r="109" spans="1:12" s="130" customFormat="1" ht="12.75">
      <c r="A109" s="351" t="s">
        <v>242</v>
      </c>
      <c r="B109" s="335">
        <v>2</v>
      </c>
      <c r="C109" s="251">
        <v>3</v>
      </c>
      <c r="D109" s="251">
        <v>3</v>
      </c>
      <c r="E109" s="251">
        <v>2</v>
      </c>
      <c r="F109" s="251">
        <v>1</v>
      </c>
      <c r="G109" s="251">
        <v>3</v>
      </c>
      <c r="H109" s="251">
        <v>5</v>
      </c>
      <c r="I109" s="251">
        <v>3</v>
      </c>
      <c r="J109" s="251">
        <v>28</v>
      </c>
      <c r="K109" s="251">
        <v>23</v>
      </c>
      <c r="L109" s="337">
        <v>73</v>
      </c>
    </row>
    <row r="110" spans="1:12" s="130" customFormat="1" ht="12.75">
      <c r="A110" s="351" t="s">
        <v>250</v>
      </c>
      <c r="B110" s="335">
        <v>0</v>
      </c>
      <c r="C110" s="251">
        <v>0</v>
      </c>
      <c r="D110" s="251">
        <v>0</v>
      </c>
      <c r="E110" s="251">
        <v>0</v>
      </c>
      <c r="F110" s="251">
        <v>1</v>
      </c>
      <c r="G110" s="251">
        <v>2</v>
      </c>
      <c r="H110" s="251">
        <v>6</v>
      </c>
      <c r="I110" s="251">
        <v>5</v>
      </c>
      <c r="J110" s="251">
        <v>11</v>
      </c>
      <c r="K110" s="251">
        <v>7</v>
      </c>
      <c r="L110" s="337">
        <v>32</v>
      </c>
    </row>
    <row r="111" spans="1:12" s="130" customFormat="1" ht="12.75">
      <c r="A111" s="351" t="s">
        <v>251</v>
      </c>
      <c r="B111" s="335">
        <v>0</v>
      </c>
      <c r="C111" s="251">
        <v>0</v>
      </c>
      <c r="D111" s="251">
        <v>0</v>
      </c>
      <c r="E111" s="251">
        <v>1</v>
      </c>
      <c r="F111" s="251">
        <v>5</v>
      </c>
      <c r="G111" s="251">
        <v>5</v>
      </c>
      <c r="H111" s="251">
        <v>0</v>
      </c>
      <c r="I111" s="251">
        <v>2</v>
      </c>
      <c r="J111" s="251">
        <v>8</v>
      </c>
      <c r="K111" s="251">
        <v>10</v>
      </c>
      <c r="L111" s="337">
        <v>31</v>
      </c>
    </row>
    <row r="112" spans="1:12" s="130" customFormat="1" ht="12.75">
      <c r="A112" s="351" t="s">
        <v>243</v>
      </c>
      <c r="B112" s="335">
        <v>0</v>
      </c>
      <c r="C112" s="251">
        <v>0</v>
      </c>
      <c r="D112" s="251">
        <v>3</v>
      </c>
      <c r="E112" s="251">
        <v>3</v>
      </c>
      <c r="F112" s="251">
        <v>4</v>
      </c>
      <c r="G112" s="251">
        <v>8</v>
      </c>
      <c r="H112" s="251">
        <v>21</v>
      </c>
      <c r="I112" s="251">
        <v>16</v>
      </c>
      <c r="J112" s="251">
        <v>34</v>
      </c>
      <c r="K112" s="251">
        <v>34</v>
      </c>
      <c r="L112" s="337">
        <v>123</v>
      </c>
    </row>
    <row r="113" spans="1:12" s="130" customFormat="1" ht="12.75">
      <c r="A113" s="351" t="s">
        <v>244</v>
      </c>
      <c r="B113" s="335">
        <v>2</v>
      </c>
      <c r="C113" s="251">
        <v>5</v>
      </c>
      <c r="D113" s="251">
        <v>5</v>
      </c>
      <c r="E113" s="251">
        <v>7</v>
      </c>
      <c r="F113" s="251">
        <v>12</v>
      </c>
      <c r="G113" s="251">
        <v>8</v>
      </c>
      <c r="H113" s="251">
        <v>12</v>
      </c>
      <c r="I113" s="251">
        <v>13</v>
      </c>
      <c r="J113" s="251">
        <v>16</v>
      </c>
      <c r="K113" s="251">
        <v>21</v>
      </c>
      <c r="L113" s="337">
        <v>101</v>
      </c>
    </row>
    <row r="114" spans="1:12" s="130" customFormat="1" ht="12.75">
      <c r="A114" s="351" t="s">
        <v>356</v>
      </c>
      <c r="B114" s="335">
        <v>0</v>
      </c>
      <c r="C114" s="251">
        <v>0</v>
      </c>
      <c r="D114" s="251">
        <v>0</v>
      </c>
      <c r="E114" s="251">
        <v>0</v>
      </c>
      <c r="F114" s="251">
        <v>11</v>
      </c>
      <c r="G114" s="251">
        <v>9</v>
      </c>
      <c r="H114" s="251">
        <v>9</v>
      </c>
      <c r="I114" s="251">
        <v>9</v>
      </c>
      <c r="J114" s="251">
        <v>10</v>
      </c>
      <c r="K114" s="251">
        <v>8</v>
      </c>
      <c r="L114" s="337">
        <v>56</v>
      </c>
    </row>
    <row r="115" spans="1:12" s="130" customFormat="1" ht="12.75">
      <c r="A115" s="351" t="s">
        <v>245</v>
      </c>
      <c r="B115" s="335">
        <v>0</v>
      </c>
      <c r="C115" s="251">
        <v>0</v>
      </c>
      <c r="D115" s="251">
        <v>0</v>
      </c>
      <c r="E115" s="251">
        <v>2</v>
      </c>
      <c r="F115" s="251">
        <v>9</v>
      </c>
      <c r="G115" s="251">
        <v>3</v>
      </c>
      <c r="H115" s="251">
        <v>9</v>
      </c>
      <c r="I115" s="251">
        <v>8</v>
      </c>
      <c r="J115" s="251">
        <v>22</v>
      </c>
      <c r="K115" s="251">
        <v>16</v>
      </c>
      <c r="L115" s="337">
        <v>69</v>
      </c>
    </row>
    <row r="116" spans="1:12" s="130" customFormat="1" ht="12.75">
      <c r="A116" s="351" t="s">
        <v>246</v>
      </c>
      <c r="B116" s="335">
        <v>0</v>
      </c>
      <c r="C116" s="251">
        <v>2</v>
      </c>
      <c r="D116" s="251">
        <v>3</v>
      </c>
      <c r="E116" s="251">
        <v>5</v>
      </c>
      <c r="F116" s="251">
        <v>10</v>
      </c>
      <c r="G116" s="251">
        <v>12</v>
      </c>
      <c r="H116" s="251">
        <v>18</v>
      </c>
      <c r="I116" s="251">
        <v>15</v>
      </c>
      <c r="J116" s="251">
        <v>37</v>
      </c>
      <c r="K116" s="251">
        <v>23</v>
      </c>
      <c r="L116" s="337">
        <v>125</v>
      </c>
    </row>
    <row r="117" spans="1:12" s="130" customFormat="1" ht="12.75">
      <c r="A117" s="351" t="s">
        <v>309</v>
      </c>
      <c r="B117" s="335">
        <v>0</v>
      </c>
      <c r="C117" s="251">
        <v>0</v>
      </c>
      <c r="D117" s="251">
        <v>0</v>
      </c>
      <c r="E117" s="251">
        <v>0</v>
      </c>
      <c r="F117" s="251">
        <v>3</v>
      </c>
      <c r="G117" s="251">
        <v>3</v>
      </c>
      <c r="H117" s="251">
        <v>2</v>
      </c>
      <c r="I117" s="251">
        <v>3</v>
      </c>
      <c r="J117" s="251">
        <v>4</v>
      </c>
      <c r="K117" s="251">
        <v>3</v>
      </c>
      <c r="L117" s="337">
        <v>18</v>
      </c>
    </row>
    <row r="118" spans="1:12" s="130" customFormat="1" ht="12.75">
      <c r="A118" s="351" t="s">
        <v>308</v>
      </c>
      <c r="B118" s="335">
        <v>0</v>
      </c>
      <c r="C118" s="251">
        <v>0</v>
      </c>
      <c r="D118" s="251">
        <v>0</v>
      </c>
      <c r="E118" s="251">
        <v>0</v>
      </c>
      <c r="F118" s="251">
        <v>2</v>
      </c>
      <c r="G118" s="251">
        <v>2</v>
      </c>
      <c r="H118" s="251">
        <v>5</v>
      </c>
      <c r="I118" s="251">
        <v>5</v>
      </c>
      <c r="J118" s="251">
        <v>14</v>
      </c>
      <c r="K118" s="251">
        <v>11</v>
      </c>
      <c r="L118" s="337">
        <v>39</v>
      </c>
    </row>
    <row r="119" spans="1:12" s="413" customFormat="1" ht="26.25" customHeight="1">
      <c r="A119" s="393" t="s">
        <v>109</v>
      </c>
      <c r="B119" s="391">
        <f>SUM(B83:B118)</f>
        <v>19</v>
      </c>
      <c r="C119" s="391">
        <f aca="true" t="shared" si="7" ref="C119:L119">SUM(C83:C118)</f>
        <v>27</v>
      </c>
      <c r="D119" s="391">
        <f t="shared" si="7"/>
        <v>128</v>
      </c>
      <c r="E119" s="391">
        <f t="shared" si="7"/>
        <v>112</v>
      </c>
      <c r="F119" s="391">
        <f t="shared" si="7"/>
        <v>363</v>
      </c>
      <c r="G119" s="391">
        <f t="shared" si="7"/>
        <v>326</v>
      </c>
      <c r="H119" s="391">
        <f t="shared" si="7"/>
        <v>482</v>
      </c>
      <c r="I119" s="391">
        <f t="shared" si="7"/>
        <v>415</v>
      </c>
      <c r="J119" s="391">
        <f t="shared" si="7"/>
        <v>1058</v>
      </c>
      <c r="K119" s="391">
        <f t="shared" si="7"/>
        <v>995</v>
      </c>
      <c r="L119" s="391">
        <f t="shared" si="7"/>
        <v>3925</v>
      </c>
    </row>
    <row r="120" s="130" customFormat="1" ht="12.75"/>
    <row r="121" s="130" customFormat="1" ht="12.75"/>
    <row r="122" spans="1:12" s="99" customFormat="1" ht="49.5" customHeight="1">
      <c r="A122" s="70" t="s">
        <v>70</v>
      </c>
      <c r="B122" s="461" t="s">
        <v>491</v>
      </c>
      <c r="C122" s="462"/>
      <c r="D122" s="462"/>
      <c r="E122" s="462"/>
      <c r="F122" s="462"/>
      <c r="G122" s="462"/>
      <c r="H122" s="462"/>
      <c r="I122" s="462"/>
      <c r="J122" s="462"/>
      <c r="K122" s="462"/>
      <c r="L122" s="463"/>
    </row>
    <row r="123" spans="1:12" s="166" customFormat="1" ht="51" customHeight="1">
      <c r="A123" s="182" t="s">
        <v>133</v>
      </c>
      <c r="B123" s="387" t="s">
        <v>116</v>
      </c>
      <c r="C123" s="387" t="s">
        <v>117</v>
      </c>
      <c r="D123" s="387" t="s">
        <v>118</v>
      </c>
      <c r="E123" s="387" t="s">
        <v>119</v>
      </c>
      <c r="F123" s="387" t="s">
        <v>120</v>
      </c>
      <c r="G123" s="387" t="s">
        <v>121</v>
      </c>
      <c r="H123" s="387" t="s">
        <v>122</v>
      </c>
      <c r="I123" s="387" t="s">
        <v>123</v>
      </c>
      <c r="J123" s="387" t="s">
        <v>124</v>
      </c>
      <c r="K123" s="387" t="s">
        <v>125</v>
      </c>
      <c r="L123" s="387" t="s">
        <v>414</v>
      </c>
    </row>
    <row r="124" spans="1:12" s="130" customFormat="1" ht="12.75">
      <c r="A124" s="389" t="s">
        <v>259</v>
      </c>
      <c r="B124" s="335">
        <v>0</v>
      </c>
      <c r="C124" s="251">
        <v>0</v>
      </c>
      <c r="D124" s="251">
        <v>0</v>
      </c>
      <c r="E124" s="251">
        <v>0</v>
      </c>
      <c r="F124" s="251">
        <v>0</v>
      </c>
      <c r="G124" s="251">
        <v>1</v>
      </c>
      <c r="H124" s="251">
        <v>7</v>
      </c>
      <c r="I124" s="251">
        <v>7</v>
      </c>
      <c r="J124" s="251">
        <v>16</v>
      </c>
      <c r="K124" s="251">
        <v>9</v>
      </c>
      <c r="L124" s="337">
        <v>40</v>
      </c>
    </row>
    <row r="125" spans="1:12" s="130" customFormat="1" ht="12.75">
      <c r="A125" s="351" t="s">
        <v>294</v>
      </c>
      <c r="B125" s="335">
        <v>0</v>
      </c>
      <c r="C125" s="251">
        <v>0</v>
      </c>
      <c r="D125" s="251">
        <v>1</v>
      </c>
      <c r="E125" s="251">
        <v>1</v>
      </c>
      <c r="F125" s="251">
        <v>6</v>
      </c>
      <c r="G125" s="251">
        <v>5</v>
      </c>
      <c r="H125" s="251">
        <v>5</v>
      </c>
      <c r="I125" s="251">
        <v>5</v>
      </c>
      <c r="J125" s="251">
        <v>20</v>
      </c>
      <c r="K125" s="251">
        <v>13</v>
      </c>
      <c r="L125" s="337">
        <v>56</v>
      </c>
    </row>
    <row r="126" spans="1:12" s="130" customFormat="1" ht="12.75">
      <c r="A126" s="351" t="s">
        <v>293</v>
      </c>
      <c r="B126" s="335">
        <v>0</v>
      </c>
      <c r="C126" s="251">
        <v>0</v>
      </c>
      <c r="D126" s="251">
        <v>1</v>
      </c>
      <c r="E126" s="251">
        <v>1</v>
      </c>
      <c r="F126" s="251">
        <v>9</v>
      </c>
      <c r="G126" s="251">
        <v>6</v>
      </c>
      <c r="H126" s="251">
        <v>8</v>
      </c>
      <c r="I126" s="251">
        <v>5</v>
      </c>
      <c r="J126" s="251">
        <v>30</v>
      </c>
      <c r="K126" s="251">
        <v>18</v>
      </c>
      <c r="L126" s="337">
        <v>78</v>
      </c>
    </row>
    <row r="127" spans="1:12" s="130" customFormat="1" ht="12.75">
      <c r="A127" s="351" t="s">
        <v>258</v>
      </c>
      <c r="B127" s="335">
        <v>1</v>
      </c>
      <c r="C127" s="251">
        <v>0</v>
      </c>
      <c r="D127" s="251">
        <v>13</v>
      </c>
      <c r="E127" s="251">
        <v>13</v>
      </c>
      <c r="F127" s="251">
        <v>45</v>
      </c>
      <c r="G127" s="251">
        <v>45</v>
      </c>
      <c r="H127" s="251">
        <v>53</v>
      </c>
      <c r="I127" s="251">
        <v>58</v>
      </c>
      <c r="J127" s="251">
        <v>157</v>
      </c>
      <c r="K127" s="251">
        <v>122</v>
      </c>
      <c r="L127" s="337">
        <v>507</v>
      </c>
    </row>
    <row r="128" spans="1:12" s="130" customFormat="1" ht="12.75">
      <c r="A128" s="351" t="s">
        <v>292</v>
      </c>
      <c r="B128" s="335">
        <v>0</v>
      </c>
      <c r="C128" s="251">
        <v>0</v>
      </c>
      <c r="D128" s="251">
        <v>0</v>
      </c>
      <c r="E128" s="251">
        <v>2</v>
      </c>
      <c r="F128" s="251">
        <v>21</v>
      </c>
      <c r="G128" s="251">
        <v>26</v>
      </c>
      <c r="H128" s="251">
        <v>22</v>
      </c>
      <c r="I128" s="251">
        <v>14</v>
      </c>
      <c r="J128" s="251">
        <v>68</v>
      </c>
      <c r="K128" s="251">
        <v>68</v>
      </c>
      <c r="L128" s="337">
        <v>221</v>
      </c>
    </row>
    <row r="129" spans="1:12" s="130" customFormat="1" ht="12.75">
      <c r="A129" s="351" t="s">
        <v>291</v>
      </c>
      <c r="B129" s="335">
        <v>0</v>
      </c>
      <c r="C129" s="251">
        <v>0</v>
      </c>
      <c r="D129" s="251">
        <v>3</v>
      </c>
      <c r="E129" s="251">
        <v>1</v>
      </c>
      <c r="F129" s="251">
        <v>12</v>
      </c>
      <c r="G129" s="251">
        <v>12</v>
      </c>
      <c r="H129" s="251">
        <v>10</v>
      </c>
      <c r="I129" s="251">
        <v>9</v>
      </c>
      <c r="J129" s="251">
        <v>19</v>
      </c>
      <c r="K129" s="251">
        <v>28</v>
      </c>
      <c r="L129" s="337">
        <v>94</v>
      </c>
    </row>
    <row r="130" spans="1:12" s="130" customFormat="1" ht="12.75">
      <c r="A130" s="351" t="s">
        <v>290</v>
      </c>
      <c r="B130" s="335">
        <v>0</v>
      </c>
      <c r="C130" s="251">
        <v>0</v>
      </c>
      <c r="D130" s="251">
        <v>6</v>
      </c>
      <c r="E130" s="251">
        <v>3</v>
      </c>
      <c r="F130" s="251">
        <v>4</v>
      </c>
      <c r="G130" s="251">
        <v>1</v>
      </c>
      <c r="H130" s="251">
        <v>13</v>
      </c>
      <c r="I130" s="251">
        <v>3</v>
      </c>
      <c r="J130" s="251">
        <v>21</v>
      </c>
      <c r="K130" s="251">
        <v>19</v>
      </c>
      <c r="L130" s="337">
        <v>70</v>
      </c>
    </row>
    <row r="131" spans="1:12" s="130" customFormat="1" ht="12.75">
      <c r="A131" s="351" t="s">
        <v>289</v>
      </c>
      <c r="B131" s="335">
        <v>6</v>
      </c>
      <c r="C131" s="251">
        <v>3</v>
      </c>
      <c r="D131" s="251">
        <v>1</v>
      </c>
      <c r="E131" s="251">
        <v>2</v>
      </c>
      <c r="F131" s="251">
        <v>8</v>
      </c>
      <c r="G131" s="251">
        <v>6</v>
      </c>
      <c r="H131" s="251">
        <v>14</v>
      </c>
      <c r="I131" s="251">
        <v>12</v>
      </c>
      <c r="J131" s="251">
        <v>13</v>
      </c>
      <c r="K131" s="251">
        <v>5</v>
      </c>
      <c r="L131" s="337">
        <v>70</v>
      </c>
    </row>
    <row r="132" spans="1:12" s="130" customFormat="1" ht="12.75">
      <c r="A132" s="351" t="s">
        <v>288</v>
      </c>
      <c r="B132" s="335">
        <v>0</v>
      </c>
      <c r="C132" s="251">
        <v>0</v>
      </c>
      <c r="D132" s="251">
        <v>3</v>
      </c>
      <c r="E132" s="251">
        <v>3</v>
      </c>
      <c r="F132" s="251">
        <v>5</v>
      </c>
      <c r="G132" s="251">
        <v>5</v>
      </c>
      <c r="H132" s="251">
        <v>6</v>
      </c>
      <c r="I132" s="251">
        <v>2</v>
      </c>
      <c r="J132" s="251">
        <v>10</v>
      </c>
      <c r="K132" s="251">
        <v>8</v>
      </c>
      <c r="L132" s="337">
        <v>42</v>
      </c>
    </row>
    <row r="133" spans="1:12" s="130" customFormat="1" ht="12.75">
      <c r="A133" s="351" t="s">
        <v>287</v>
      </c>
      <c r="B133" s="335">
        <v>1</v>
      </c>
      <c r="C133" s="251">
        <v>2</v>
      </c>
      <c r="D133" s="251">
        <v>5</v>
      </c>
      <c r="E133" s="251">
        <v>3</v>
      </c>
      <c r="F133" s="251">
        <v>8</v>
      </c>
      <c r="G133" s="251">
        <v>8</v>
      </c>
      <c r="H133" s="251">
        <v>8</v>
      </c>
      <c r="I133" s="251">
        <v>7</v>
      </c>
      <c r="J133" s="251">
        <v>23</v>
      </c>
      <c r="K133" s="251">
        <v>31</v>
      </c>
      <c r="L133" s="337">
        <v>96</v>
      </c>
    </row>
    <row r="134" spans="1:12" s="130" customFormat="1" ht="12.75">
      <c r="A134" s="351" t="s">
        <v>286</v>
      </c>
      <c r="B134" s="335">
        <v>1</v>
      </c>
      <c r="C134" s="251">
        <v>0</v>
      </c>
      <c r="D134" s="251">
        <v>2</v>
      </c>
      <c r="E134" s="251">
        <v>4</v>
      </c>
      <c r="F134" s="251">
        <v>9</v>
      </c>
      <c r="G134" s="251">
        <v>8</v>
      </c>
      <c r="H134" s="251">
        <v>14</v>
      </c>
      <c r="I134" s="251">
        <v>16</v>
      </c>
      <c r="J134" s="251">
        <v>31</v>
      </c>
      <c r="K134" s="251">
        <v>15</v>
      </c>
      <c r="L134" s="337">
        <v>100</v>
      </c>
    </row>
    <row r="135" spans="1:12" s="130" customFormat="1" ht="12.75">
      <c r="A135" s="351" t="s">
        <v>257</v>
      </c>
      <c r="B135" s="335">
        <v>1</v>
      </c>
      <c r="C135" s="251">
        <v>2</v>
      </c>
      <c r="D135" s="251">
        <v>5</v>
      </c>
      <c r="E135" s="251">
        <v>10</v>
      </c>
      <c r="F135" s="251">
        <v>34</v>
      </c>
      <c r="G135" s="251">
        <v>30</v>
      </c>
      <c r="H135" s="251">
        <v>38</v>
      </c>
      <c r="I135" s="251">
        <v>31</v>
      </c>
      <c r="J135" s="251">
        <v>59</v>
      </c>
      <c r="K135" s="251">
        <v>40</v>
      </c>
      <c r="L135" s="337">
        <v>250</v>
      </c>
    </row>
    <row r="136" spans="1:12" s="130" customFormat="1" ht="12.75">
      <c r="A136" s="351" t="s">
        <v>285</v>
      </c>
      <c r="B136" s="335">
        <v>0</v>
      </c>
      <c r="C136" s="251">
        <v>0</v>
      </c>
      <c r="D136" s="251">
        <v>0</v>
      </c>
      <c r="E136" s="251">
        <v>0</v>
      </c>
      <c r="F136" s="251">
        <v>0</v>
      </c>
      <c r="G136" s="251">
        <v>1</v>
      </c>
      <c r="H136" s="251">
        <v>2</v>
      </c>
      <c r="I136" s="251">
        <v>1</v>
      </c>
      <c r="J136" s="251">
        <v>1</v>
      </c>
      <c r="K136" s="251">
        <v>2</v>
      </c>
      <c r="L136" s="337">
        <v>7</v>
      </c>
    </row>
    <row r="137" spans="1:12" s="130" customFormat="1" ht="12.75">
      <c r="A137" s="351" t="s">
        <v>312</v>
      </c>
      <c r="B137" s="335">
        <v>0</v>
      </c>
      <c r="C137" s="251">
        <v>0</v>
      </c>
      <c r="D137" s="251">
        <v>0</v>
      </c>
      <c r="E137" s="251">
        <v>0</v>
      </c>
      <c r="F137" s="251">
        <v>0</v>
      </c>
      <c r="G137" s="251">
        <v>1</v>
      </c>
      <c r="H137" s="251">
        <v>2</v>
      </c>
      <c r="I137" s="251">
        <v>2</v>
      </c>
      <c r="J137" s="251">
        <v>1</v>
      </c>
      <c r="K137" s="251">
        <v>5</v>
      </c>
      <c r="L137" s="337">
        <v>11</v>
      </c>
    </row>
    <row r="138" spans="1:12" s="130" customFormat="1" ht="12.75">
      <c r="A138" s="351" t="s">
        <v>256</v>
      </c>
      <c r="B138" s="335">
        <v>3</v>
      </c>
      <c r="C138" s="251">
        <v>3</v>
      </c>
      <c r="D138" s="251">
        <v>1</v>
      </c>
      <c r="E138" s="251">
        <v>4</v>
      </c>
      <c r="F138" s="251">
        <v>9</v>
      </c>
      <c r="G138" s="251">
        <v>6</v>
      </c>
      <c r="H138" s="251">
        <v>16</v>
      </c>
      <c r="I138" s="251">
        <v>9</v>
      </c>
      <c r="J138" s="251">
        <v>24</v>
      </c>
      <c r="K138" s="251">
        <v>30</v>
      </c>
      <c r="L138" s="337">
        <v>105</v>
      </c>
    </row>
    <row r="139" spans="1:12" s="130" customFormat="1" ht="12.75">
      <c r="A139" s="351" t="s">
        <v>311</v>
      </c>
      <c r="B139" s="335">
        <v>0</v>
      </c>
      <c r="C139" s="251">
        <v>0</v>
      </c>
      <c r="D139" s="251">
        <v>2</v>
      </c>
      <c r="E139" s="251">
        <v>1</v>
      </c>
      <c r="F139" s="251">
        <v>1</v>
      </c>
      <c r="G139" s="251">
        <v>1</v>
      </c>
      <c r="H139" s="251">
        <v>1</v>
      </c>
      <c r="I139" s="251">
        <v>1</v>
      </c>
      <c r="J139" s="251">
        <v>7</v>
      </c>
      <c r="K139" s="251">
        <v>8</v>
      </c>
      <c r="L139" s="337">
        <v>22</v>
      </c>
    </row>
    <row r="140" spans="1:12" s="130" customFormat="1" ht="12.75">
      <c r="A140" s="351" t="s">
        <v>284</v>
      </c>
      <c r="B140" s="335">
        <v>0</v>
      </c>
      <c r="C140" s="251">
        <v>0</v>
      </c>
      <c r="D140" s="251">
        <v>3</v>
      </c>
      <c r="E140" s="251">
        <v>3</v>
      </c>
      <c r="F140" s="251">
        <v>6</v>
      </c>
      <c r="G140" s="251">
        <v>3</v>
      </c>
      <c r="H140" s="251">
        <v>7</v>
      </c>
      <c r="I140" s="251">
        <v>3</v>
      </c>
      <c r="J140" s="251">
        <v>9</v>
      </c>
      <c r="K140" s="251">
        <v>12</v>
      </c>
      <c r="L140" s="337">
        <v>46</v>
      </c>
    </row>
    <row r="141" spans="1:12" s="130" customFormat="1" ht="12.75">
      <c r="A141" s="351" t="s">
        <v>255</v>
      </c>
      <c r="B141" s="335">
        <v>7</v>
      </c>
      <c r="C141" s="251">
        <v>2</v>
      </c>
      <c r="D141" s="251">
        <v>2</v>
      </c>
      <c r="E141" s="251">
        <v>4</v>
      </c>
      <c r="F141" s="251">
        <v>12</v>
      </c>
      <c r="G141" s="251">
        <v>13</v>
      </c>
      <c r="H141" s="251">
        <v>11</v>
      </c>
      <c r="I141" s="251">
        <v>12</v>
      </c>
      <c r="J141" s="251">
        <v>38</v>
      </c>
      <c r="K141" s="251">
        <v>31</v>
      </c>
      <c r="L141" s="337">
        <v>132</v>
      </c>
    </row>
    <row r="142" spans="1:12" s="130" customFormat="1" ht="12.75">
      <c r="A142" s="351" t="s">
        <v>92</v>
      </c>
      <c r="B142" s="335">
        <v>31</v>
      </c>
      <c r="C142" s="251">
        <v>39</v>
      </c>
      <c r="D142" s="251">
        <v>54</v>
      </c>
      <c r="E142" s="251">
        <v>46</v>
      </c>
      <c r="F142" s="251">
        <v>174</v>
      </c>
      <c r="G142" s="251">
        <v>174</v>
      </c>
      <c r="H142" s="251">
        <v>271</v>
      </c>
      <c r="I142" s="251">
        <v>231</v>
      </c>
      <c r="J142" s="251">
        <v>312</v>
      </c>
      <c r="K142" s="251">
        <v>273</v>
      </c>
      <c r="L142" s="337">
        <v>1605</v>
      </c>
    </row>
    <row r="143" spans="1:12" s="130" customFormat="1" ht="12.75">
      <c r="A143" s="351" t="s">
        <v>254</v>
      </c>
      <c r="B143" s="335">
        <v>0</v>
      </c>
      <c r="C143" s="251">
        <v>0</v>
      </c>
      <c r="D143" s="251">
        <v>4</v>
      </c>
      <c r="E143" s="251">
        <v>0</v>
      </c>
      <c r="F143" s="251">
        <v>7</v>
      </c>
      <c r="G143" s="251">
        <v>4</v>
      </c>
      <c r="H143" s="251">
        <v>7</v>
      </c>
      <c r="I143" s="251">
        <v>8</v>
      </c>
      <c r="J143" s="251">
        <v>20</v>
      </c>
      <c r="K143" s="251">
        <v>20</v>
      </c>
      <c r="L143" s="337">
        <v>70</v>
      </c>
    </row>
    <row r="144" spans="1:12" s="130" customFormat="1" ht="12.75">
      <c r="A144" s="351" t="s">
        <v>283</v>
      </c>
      <c r="B144" s="335">
        <v>1</v>
      </c>
      <c r="C144" s="251">
        <v>2</v>
      </c>
      <c r="D144" s="251">
        <v>1</v>
      </c>
      <c r="E144" s="251">
        <v>3</v>
      </c>
      <c r="F144" s="251">
        <v>2</v>
      </c>
      <c r="G144" s="251">
        <v>3</v>
      </c>
      <c r="H144" s="251">
        <v>9</v>
      </c>
      <c r="I144" s="251">
        <v>6</v>
      </c>
      <c r="J144" s="251">
        <v>19</v>
      </c>
      <c r="K144" s="251">
        <v>12</v>
      </c>
      <c r="L144" s="337">
        <v>58</v>
      </c>
    </row>
    <row r="145" spans="1:12" s="130" customFormat="1" ht="12.75">
      <c r="A145" s="351" t="s">
        <v>253</v>
      </c>
      <c r="B145" s="335">
        <v>2</v>
      </c>
      <c r="C145" s="251">
        <v>4</v>
      </c>
      <c r="D145" s="251">
        <v>1</v>
      </c>
      <c r="E145" s="251">
        <v>3</v>
      </c>
      <c r="F145" s="251">
        <v>7</v>
      </c>
      <c r="G145" s="251">
        <v>6</v>
      </c>
      <c r="H145" s="251">
        <v>8</v>
      </c>
      <c r="I145" s="251">
        <v>9</v>
      </c>
      <c r="J145" s="251">
        <v>22</v>
      </c>
      <c r="K145" s="251">
        <v>9</v>
      </c>
      <c r="L145" s="337">
        <v>71</v>
      </c>
    </row>
    <row r="146" spans="1:12" s="130" customFormat="1" ht="12.75">
      <c r="A146" s="351" t="s">
        <v>282</v>
      </c>
      <c r="B146" s="335">
        <v>0</v>
      </c>
      <c r="C146" s="251">
        <v>0</v>
      </c>
      <c r="D146" s="251">
        <v>3</v>
      </c>
      <c r="E146" s="251">
        <v>1</v>
      </c>
      <c r="F146" s="251">
        <v>7</v>
      </c>
      <c r="G146" s="251">
        <v>6</v>
      </c>
      <c r="H146" s="251">
        <v>6</v>
      </c>
      <c r="I146" s="251">
        <v>5</v>
      </c>
      <c r="J146" s="251">
        <v>9</v>
      </c>
      <c r="K146" s="251">
        <v>5</v>
      </c>
      <c r="L146" s="337">
        <v>42</v>
      </c>
    </row>
    <row r="147" spans="1:12" s="130" customFormat="1" ht="12.75">
      <c r="A147" s="351" t="s">
        <v>281</v>
      </c>
      <c r="B147" s="335">
        <v>0</v>
      </c>
      <c r="C147" s="251">
        <v>0</v>
      </c>
      <c r="D147" s="251">
        <v>2</v>
      </c>
      <c r="E147" s="251">
        <v>2</v>
      </c>
      <c r="F147" s="251">
        <v>7</v>
      </c>
      <c r="G147" s="251">
        <v>3</v>
      </c>
      <c r="H147" s="251">
        <v>8</v>
      </c>
      <c r="I147" s="251">
        <v>5</v>
      </c>
      <c r="J147" s="251">
        <v>11</v>
      </c>
      <c r="K147" s="251">
        <v>11</v>
      </c>
      <c r="L147" s="337">
        <v>49</v>
      </c>
    </row>
    <row r="148" spans="1:12" s="130" customFormat="1" ht="12.75">
      <c r="A148" s="351" t="s">
        <v>280</v>
      </c>
      <c r="B148" s="335">
        <v>1</v>
      </c>
      <c r="C148" s="251">
        <v>2</v>
      </c>
      <c r="D148" s="251">
        <v>2</v>
      </c>
      <c r="E148" s="251">
        <v>4</v>
      </c>
      <c r="F148" s="251">
        <v>1</v>
      </c>
      <c r="G148" s="251">
        <v>4</v>
      </c>
      <c r="H148" s="251">
        <v>3</v>
      </c>
      <c r="I148" s="251">
        <v>1</v>
      </c>
      <c r="J148" s="251">
        <v>7</v>
      </c>
      <c r="K148" s="251">
        <v>9</v>
      </c>
      <c r="L148" s="337">
        <v>34</v>
      </c>
    </row>
    <row r="149" spans="1:12" s="130" customFormat="1" ht="12.75">
      <c r="A149" s="351" t="s">
        <v>279</v>
      </c>
      <c r="B149" s="335">
        <v>0</v>
      </c>
      <c r="C149" s="251">
        <v>0</v>
      </c>
      <c r="D149" s="251">
        <v>0</v>
      </c>
      <c r="E149" s="251">
        <v>0</v>
      </c>
      <c r="F149" s="251">
        <v>0</v>
      </c>
      <c r="G149" s="251">
        <v>0</v>
      </c>
      <c r="H149" s="251">
        <v>0</v>
      </c>
      <c r="I149" s="251">
        <v>0</v>
      </c>
      <c r="J149" s="251">
        <v>14</v>
      </c>
      <c r="K149" s="251">
        <v>10</v>
      </c>
      <c r="L149" s="337">
        <v>24</v>
      </c>
    </row>
    <row r="150" spans="1:12" s="130" customFormat="1" ht="12.75">
      <c r="A150" s="351" t="s">
        <v>278</v>
      </c>
      <c r="B150" s="335">
        <v>0</v>
      </c>
      <c r="C150" s="251">
        <v>0</v>
      </c>
      <c r="D150" s="251">
        <v>4</v>
      </c>
      <c r="E150" s="251">
        <v>2</v>
      </c>
      <c r="F150" s="251">
        <v>3</v>
      </c>
      <c r="G150" s="251">
        <v>4</v>
      </c>
      <c r="H150" s="251">
        <v>0</v>
      </c>
      <c r="I150" s="251">
        <v>2</v>
      </c>
      <c r="J150" s="251">
        <v>6</v>
      </c>
      <c r="K150" s="251">
        <v>7</v>
      </c>
      <c r="L150" s="337">
        <v>28</v>
      </c>
    </row>
    <row r="151" spans="1:12" s="130" customFormat="1" ht="12.75">
      <c r="A151" s="351" t="s">
        <v>277</v>
      </c>
      <c r="B151" s="335">
        <v>3</v>
      </c>
      <c r="C151" s="251">
        <v>4</v>
      </c>
      <c r="D151" s="251">
        <v>18</v>
      </c>
      <c r="E151" s="251">
        <v>13</v>
      </c>
      <c r="F151" s="251">
        <v>32</v>
      </c>
      <c r="G151" s="251">
        <v>31</v>
      </c>
      <c r="H151" s="251">
        <v>41</v>
      </c>
      <c r="I151" s="251">
        <v>41</v>
      </c>
      <c r="J151" s="251">
        <v>71</v>
      </c>
      <c r="K151" s="251">
        <v>65</v>
      </c>
      <c r="L151" s="337">
        <v>319</v>
      </c>
    </row>
    <row r="152" spans="1:12" s="130" customFormat="1" ht="12.75">
      <c r="A152" s="351" t="s">
        <v>276</v>
      </c>
      <c r="B152" s="335">
        <v>0</v>
      </c>
      <c r="C152" s="251">
        <v>0</v>
      </c>
      <c r="D152" s="251">
        <v>1</v>
      </c>
      <c r="E152" s="251">
        <v>2</v>
      </c>
      <c r="F152" s="251">
        <v>8</v>
      </c>
      <c r="G152" s="251">
        <v>4</v>
      </c>
      <c r="H152" s="251">
        <v>6</v>
      </c>
      <c r="I152" s="251">
        <v>7</v>
      </c>
      <c r="J152" s="251">
        <v>8</v>
      </c>
      <c r="K152" s="251">
        <v>13</v>
      </c>
      <c r="L152" s="337">
        <v>49</v>
      </c>
    </row>
    <row r="153" spans="1:12" s="130" customFormat="1" ht="12.75">
      <c r="A153" s="351" t="s">
        <v>252</v>
      </c>
      <c r="B153" s="335">
        <v>0</v>
      </c>
      <c r="C153" s="251">
        <v>0</v>
      </c>
      <c r="D153" s="251">
        <v>5</v>
      </c>
      <c r="E153" s="251">
        <v>5</v>
      </c>
      <c r="F153" s="251">
        <v>18</v>
      </c>
      <c r="G153" s="251">
        <v>15</v>
      </c>
      <c r="H153" s="251">
        <v>9</v>
      </c>
      <c r="I153" s="251">
        <v>15</v>
      </c>
      <c r="J153" s="251">
        <v>45</v>
      </c>
      <c r="K153" s="251">
        <v>37</v>
      </c>
      <c r="L153" s="337">
        <v>149</v>
      </c>
    </row>
    <row r="154" spans="1:12" s="130" customFormat="1" ht="12.75">
      <c r="A154" s="351" t="s">
        <v>275</v>
      </c>
      <c r="B154" s="335">
        <v>0</v>
      </c>
      <c r="C154" s="251">
        <v>0</v>
      </c>
      <c r="D154" s="251">
        <v>3</v>
      </c>
      <c r="E154" s="251">
        <v>2</v>
      </c>
      <c r="F154" s="251">
        <v>10</v>
      </c>
      <c r="G154" s="251">
        <v>3</v>
      </c>
      <c r="H154" s="251">
        <v>9</v>
      </c>
      <c r="I154" s="251">
        <v>5</v>
      </c>
      <c r="J154" s="251">
        <v>19</v>
      </c>
      <c r="K154" s="251">
        <v>19</v>
      </c>
      <c r="L154" s="337">
        <v>70</v>
      </c>
    </row>
    <row r="155" spans="1:12" s="130" customFormat="1" ht="12.75">
      <c r="A155" s="351" t="s">
        <v>274</v>
      </c>
      <c r="B155" s="335">
        <v>0</v>
      </c>
      <c r="C155" s="251">
        <v>0</v>
      </c>
      <c r="D155" s="251">
        <v>7</v>
      </c>
      <c r="E155" s="251">
        <v>6</v>
      </c>
      <c r="F155" s="251">
        <v>23</v>
      </c>
      <c r="G155" s="251">
        <v>17</v>
      </c>
      <c r="H155" s="251">
        <v>31</v>
      </c>
      <c r="I155" s="251">
        <v>24</v>
      </c>
      <c r="J155" s="251">
        <v>50</v>
      </c>
      <c r="K155" s="251">
        <v>42</v>
      </c>
      <c r="L155" s="337">
        <v>200</v>
      </c>
    </row>
    <row r="156" spans="1:12" s="130" customFormat="1" ht="12.75">
      <c r="A156" s="351" t="s">
        <v>310</v>
      </c>
      <c r="B156" s="335">
        <v>0</v>
      </c>
      <c r="C156" s="251">
        <v>0</v>
      </c>
      <c r="D156" s="251">
        <v>0</v>
      </c>
      <c r="E156" s="251">
        <v>0</v>
      </c>
      <c r="F156" s="251">
        <v>0</v>
      </c>
      <c r="G156" s="251">
        <v>0</v>
      </c>
      <c r="H156" s="251">
        <v>2</v>
      </c>
      <c r="I156" s="251">
        <v>1</v>
      </c>
      <c r="J156" s="251">
        <v>4</v>
      </c>
      <c r="K156" s="251">
        <v>6</v>
      </c>
      <c r="L156" s="337">
        <v>13</v>
      </c>
    </row>
    <row r="157" spans="1:12" s="392" customFormat="1" ht="21.75" customHeight="1">
      <c r="A157" s="393" t="s">
        <v>93</v>
      </c>
      <c r="B157" s="391">
        <f>SUM(B124:B156)</f>
        <v>58</v>
      </c>
      <c r="C157" s="391">
        <f aca="true" t="shared" si="8" ref="C157:L157">SUM(C124:C156)</f>
        <v>63</v>
      </c>
      <c r="D157" s="391">
        <f t="shared" si="8"/>
        <v>153</v>
      </c>
      <c r="E157" s="391">
        <f t="shared" si="8"/>
        <v>144</v>
      </c>
      <c r="F157" s="391">
        <f t="shared" si="8"/>
        <v>488</v>
      </c>
      <c r="G157" s="391">
        <f t="shared" si="8"/>
        <v>452</v>
      </c>
      <c r="H157" s="391">
        <f t="shared" si="8"/>
        <v>647</v>
      </c>
      <c r="I157" s="391">
        <f t="shared" si="8"/>
        <v>557</v>
      </c>
      <c r="J157" s="391">
        <f t="shared" si="8"/>
        <v>1164</v>
      </c>
      <c r="K157" s="391">
        <f t="shared" si="8"/>
        <v>1002</v>
      </c>
      <c r="L157" s="391">
        <f t="shared" si="8"/>
        <v>4728</v>
      </c>
    </row>
    <row r="160" spans="1:12" s="99" customFormat="1" ht="49.5" customHeight="1">
      <c r="A160" s="70" t="s">
        <v>70</v>
      </c>
      <c r="B160" s="461" t="s">
        <v>492</v>
      </c>
      <c r="C160" s="462"/>
      <c r="D160" s="462"/>
      <c r="E160" s="462"/>
      <c r="F160" s="462"/>
      <c r="G160" s="462"/>
      <c r="H160" s="462"/>
      <c r="I160" s="462"/>
      <c r="J160" s="462"/>
      <c r="K160" s="462"/>
      <c r="L160" s="463"/>
    </row>
    <row r="161" spans="1:12" s="166" customFormat="1" ht="51" customHeight="1">
      <c r="A161" s="182" t="s">
        <v>133</v>
      </c>
      <c r="B161" s="387" t="s">
        <v>116</v>
      </c>
      <c r="C161" s="387" t="s">
        <v>117</v>
      </c>
      <c r="D161" s="387" t="s">
        <v>118</v>
      </c>
      <c r="E161" s="387" t="s">
        <v>119</v>
      </c>
      <c r="F161" s="387" t="s">
        <v>120</v>
      </c>
      <c r="G161" s="387" t="s">
        <v>121</v>
      </c>
      <c r="H161" s="387" t="s">
        <v>122</v>
      </c>
      <c r="I161" s="387" t="s">
        <v>123</v>
      </c>
      <c r="J161" s="387" t="s">
        <v>124</v>
      </c>
      <c r="K161" s="387" t="s">
        <v>125</v>
      </c>
      <c r="L161" s="387" t="s">
        <v>414</v>
      </c>
    </row>
    <row r="162" spans="1:12" s="130" customFormat="1" ht="12.75">
      <c r="A162" s="351" t="s">
        <v>136</v>
      </c>
      <c r="B162" s="335">
        <v>0</v>
      </c>
      <c r="C162" s="251">
        <v>0</v>
      </c>
      <c r="D162" s="251">
        <v>0</v>
      </c>
      <c r="E162" s="251">
        <v>0</v>
      </c>
      <c r="F162" s="251">
        <v>11</v>
      </c>
      <c r="G162" s="251">
        <v>5</v>
      </c>
      <c r="H162" s="251">
        <v>9</v>
      </c>
      <c r="I162" s="251">
        <v>10</v>
      </c>
      <c r="J162" s="251">
        <v>39</v>
      </c>
      <c r="K162" s="251">
        <v>18</v>
      </c>
      <c r="L162" s="337">
        <f>SUM(B162:K162)</f>
        <v>92</v>
      </c>
    </row>
    <row r="163" spans="1:12" s="130" customFormat="1" ht="12.75">
      <c r="A163" s="351" t="s">
        <v>137</v>
      </c>
      <c r="B163" s="335">
        <v>1</v>
      </c>
      <c r="C163" s="251">
        <v>1</v>
      </c>
      <c r="D163" s="251">
        <v>0</v>
      </c>
      <c r="E163" s="251">
        <v>2</v>
      </c>
      <c r="F163" s="251">
        <v>14</v>
      </c>
      <c r="G163" s="251">
        <v>5</v>
      </c>
      <c r="H163" s="251">
        <v>13</v>
      </c>
      <c r="I163" s="251">
        <v>12</v>
      </c>
      <c r="J163" s="251">
        <v>38</v>
      </c>
      <c r="K163" s="251">
        <v>36</v>
      </c>
      <c r="L163" s="337">
        <f aca="true" t="shared" si="9" ref="L163:L209">SUM(B163:K163)</f>
        <v>122</v>
      </c>
    </row>
    <row r="164" spans="1:12" s="130" customFormat="1" ht="12.75">
      <c r="A164" s="351" t="s">
        <v>138</v>
      </c>
      <c r="B164" s="335">
        <v>0</v>
      </c>
      <c r="C164" s="251">
        <v>0</v>
      </c>
      <c r="D164" s="251">
        <v>0</v>
      </c>
      <c r="E164" s="251">
        <v>0</v>
      </c>
      <c r="F164" s="251">
        <v>7</v>
      </c>
      <c r="G164" s="251">
        <v>6</v>
      </c>
      <c r="H164" s="251">
        <v>4</v>
      </c>
      <c r="I164" s="251">
        <v>6</v>
      </c>
      <c r="J164" s="251">
        <v>13</v>
      </c>
      <c r="K164" s="251">
        <v>6</v>
      </c>
      <c r="L164" s="337">
        <f t="shared" si="9"/>
        <v>42</v>
      </c>
    </row>
    <row r="165" spans="1:12" s="130" customFormat="1" ht="12.75">
      <c r="A165" s="351" t="s">
        <v>139</v>
      </c>
      <c r="B165" s="335">
        <v>0</v>
      </c>
      <c r="C165" s="251">
        <v>0</v>
      </c>
      <c r="D165" s="251">
        <v>0</v>
      </c>
      <c r="E165" s="251">
        <v>0</v>
      </c>
      <c r="F165" s="251">
        <v>3</v>
      </c>
      <c r="G165" s="251">
        <v>2</v>
      </c>
      <c r="H165" s="251">
        <v>7</v>
      </c>
      <c r="I165" s="251">
        <v>7</v>
      </c>
      <c r="J165" s="251">
        <v>8</v>
      </c>
      <c r="K165" s="251">
        <v>9</v>
      </c>
      <c r="L165" s="337">
        <f t="shared" si="9"/>
        <v>36</v>
      </c>
    </row>
    <row r="166" spans="1:12" s="130" customFormat="1" ht="12.75">
      <c r="A166" s="351" t="s">
        <v>140</v>
      </c>
      <c r="B166" s="335">
        <v>0</v>
      </c>
      <c r="C166" s="251">
        <v>0</v>
      </c>
      <c r="D166" s="251">
        <v>7</v>
      </c>
      <c r="E166" s="251">
        <v>4</v>
      </c>
      <c r="F166" s="251">
        <v>4</v>
      </c>
      <c r="G166" s="251">
        <v>4</v>
      </c>
      <c r="H166" s="251">
        <v>6</v>
      </c>
      <c r="I166" s="251">
        <v>4</v>
      </c>
      <c r="J166" s="251">
        <v>3</v>
      </c>
      <c r="K166" s="251">
        <v>6</v>
      </c>
      <c r="L166" s="337">
        <f t="shared" si="9"/>
        <v>38</v>
      </c>
    </row>
    <row r="167" spans="1:12" s="130" customFormat="1" ht="12.75">
      <c r="A167" s="351" t="s">
        <v>94</v>
      </c>
      <c r="B167" s="335">
        <v>11</v>
      </c>
      <c r="C167" s="251">
        <v>8</v>
      </c>
      <c r="D167" s="251">
        <v>101</v>
      </c>
      <c r="E167" s="251">
        <v>104</v>
      </c>
      <c r="F167" s="251">
        <v>240</v>
      </c>
      <c r="G167" s="251">
        <v>232</v>
      </c>
      <c r="H167" s="251">
        <v>329</v>
      </c>
      <c r="I167" s="251">
        <v>290</v>
      </c>
      <c r="J167" s="251">
        <v>807</v>
      </c>
      <c r="K167" s="251">
        <v>770</v>
      </c>
      <c r="L167" s="337">
        <f t="shared" si="9"/>
        <v>2892</v>
      </c>
    </row>
    <row r="168" spans="1:12" s="130" customFormat="1" ht="12.75">
      <c r="A168" s="351" t="s">
        <v>141</v>
      </c>
      <c r="B168" s="335">
        <v>0</v>
      </c>
      <c r="C168" s="251">
        <v>0</v>
      </c>
      <c r="D168" s="251">
        <v>0</v>
      </c>
      <c r="E168" s="251">
        <v>0</v>
      </c>
      <c r="F168" s="251">
        <v>4</v>
      </c>
      <c r="G168" s="251">
        <v>8</v>
      </c>
      <c r="H168" s="251">
        <v>9</v>
      </c>
      <c r="I168" s="251">
        <v>5</v>
      </c>
      <c r="J168" s="251">
        <v>11</v>
      </c>
      <c r="K168" s="251">
        <v>3</v>
      </c>
      <c r="L168" s="337">
        <f t="shared" si="9"/>
        <v>40</v>
      </c>
    </row>
    <row r="169" spans="1:12" s="130" customFormat="1" ht="12.75">
      <c r="A169" s="351" t="s">
        <v>142</v>
      </c>
      <c r="B169" s="335">
        <v>0</v>
      </c>
      <c r="C169" s="251">
        <v>0</v>
      </c>
      <c r="D169" s="251">
        <v>2</v>
      </c>
      <c r="E169" s="251">
        <v>4</v>
      </c>
      <c r="F169" s="251">
        <v>11</v>
      </c>
      <c r="G169" s="251">
        <v>6</v>
      </c>
      <c r="H169" s="251">
        <v>11</v>
      </c>
      <c r="I169" s="251">
        <v>9</v>
      </c>
      <c r="J169" s="251">
        <v>26</v>
      </c>
      <c r="K169" s="251">
        <v>19</v>
      </c>
      <c r="L169" s="337">
        <f t="shared" si="9"/>
        <v>88</v>
      </c>
    </row>
    <row r="170" spans="1:12" s="130" customFormat="1" ht="12.75">
      <c r="A170" s="351" t="s">
        <v>143</v>
      </c>
      <c r="B170" s="335">
        <v>0</v>
      </c>
      <c r="C170" s="251">
        <v>0</v>
      </c>
      <c r="D170" s="251">
        <v>4</v>
      </c>
      <c r="E170" s="251">
        <v>2</v>
      </c>
      <c r="F170" s="251">
        <v>12</v>
      </c>
      <c r="G170" s="251">
        <v>8</v>
      </c>
      <c r="H170" s="251">
        <v>18</v>
      </c>
      <c r="I170" s="251">
        <v>15</v>
      </c>
      <c r="J170" s="251">
        <v>33</v>
      </c>
      <c r="K170" s="251">
        <v>36</v>
      </c>
      <c r="L170" s="337">
        <f t="shared" si="9"/>
        <v>128</v>
      </c>
    </row>
    <row r="171" spans="1:12" s="130" customFormat="1" ht="12.75">
      <c r="A171" s="351" t="s">
        <v>144</v>
      </c>
      <c r="B171" s="335">
        <v>2</v>
      </c>
      <c r="C171" s="251">
        <v>4</v>
      </c>
      <c r="D171" s="251">
        <v>6</v>
      </c>
      <c r="E171" s="251">
        <v>6</v>
      </c>
      <c r="F171" s="251">
        <v>21</v>
      </c>
      <c r="G171" s="251">
        <v>20</v>
      </c>
      <c r="H171" s="251">
        <v>26</v>
      </c>
      <c r="I171" s="251">
        <v>21</v>
      </c>
      <c r="J171" s="251">
        <v>87</v>
      </c>
      <c r="K171" s="251">
        <v>67</v>
      </c>
      <c r="L171" s="337">
        <f t="shared" si="9"/>
        <v>260</v>
      </c>
    </row>
    <row r="172" spans="1:12" s="130" customFormat="1" ht="12.75">
      <c r="A172" s="351" t="s">
        <v>176</v>
      </c>
      <c r="B172" s="335">
        <v>0</v>
      </c>
      <c r="C172" s="251">
        <v>0</v>
      </c>
      <c r="D172" s="251">
        <v>0</v>
      </c>
      <c r="E172" s="251">
        <v>0</v>
      </c>
      <c r="F172" s="251">
        <v>0</v>
      </c>
      <c r="G172" s="251">
        <v>0</v>
      </c>
      <c r="H172" s="251">
        <v>0</v>
      </c>
      <c r="I172" s="251">
        <v>0</v>
      </c>
      <c r="J172" s="251">
        <v>3</v>
      </c>
      <c r="K172" s="251">
        <v>3</v>
      </c>
      <c r="L172" s="337">
        <f t="shared" si="9"/>
        <v>6</v>
      </c>
    </row>
    <row r="173" spans="1:12" s="130" customFormat="1" ht="12.75">
      <c r="A173" s="351" t="s">
        <v>145</v>
      </c>
      <c r="B173" s="335">
        <v>0</v>
      </c>
      <c r="C173" s="251">
        <v>0</v>
      </c>
      <c r="D173" s="251">
        <v>7</v>
      </c>
      <c r="E173" s="251">
        <v>4</v>
      </c>
      <c r="F173" s="251">
        <v>19</v>
      </c>
      <c r="G173" s="251">
        <v>14</v>
      </c>
      <c r="H173" s="251">
        <v>16</v>
      </c>
      <c r="I173" s="251">
        <v>16</v>
      </c>
      <c r="J173" s="251">
        <v>30</v>
      </c>
      <c r="K173" s="251">
        <v>32</v>
      </c>
      <c r="L173" s="337">
        <f t="shared" si="9"/>
        <v>138</v>
      </c>
    </row>
    <row r="174" spans="1:12" s="130" customFormat="1" ht="12.75">
      <c r="A174" s="351" t="s">
        <v>146</v>
      </c>
      <c r="B174" s="335">
        <v>0</v>
      </c>
      <c r="C174" s="251">
        <v>0</v>
      </c>
      <c r="D174" s="251">
        <v>7</v>
      </c>
      <c r="E174" s="251">
        <v>4</v>
      </c>
      <c r="F174" s="251">
        <v>20</v>
      </c>
      <c r="G174" s="251">
        <v>15</v>
      </c>
      <c r="H174" s="251">
        <v>20</v>
      </c>
      <c r="I174" s="251">
        <v>20</v>
      </c>
      <c r="J174" s="251">
        <v>40</v>
      </c>
      <c r="K174" s="251">
        <v>33</v>
      </c>
      <c r="L174" s="337">
        <f t="shared" si="9"/>
        <v>159</v>
      </c>
    </row>
    <row r="175" spans="1:12" s="130" customFormat="1" ht="12.75">
      <c r="A175" s="351" t="s">
        <v>147</v>
      </c>
      <c r="B175" s="335">
        <v>0</v>
      </c>
      <c r="C175" s="251">
        <v>0</v>
      </c>
      <c r="D175" s="251">
        <v>2</v>
      </c>
      <c r="E175" s="251">
        <v>2</v>
      </c>
      <c r="F175" s="251">
        <v>7</v>
      </c>
      <c r="G175" s="251">
        <v>6</v>
      </c>
      <c r="H175" s="251">
        <v>6</v>
      </c>
      <c r="I175" s="251">
        <v>4</v>
      </c>
      <c r="J175" s="251">
        <v>6</v>
      </c>
      <c r="K175" s="251">
        <v>10</v>
      </c>
      <c r="L175" s="337">
        <f t="shared" si="9"/>
        <v>43</v>
      </c>
    </row>
    <row r="176" spans="1:12" s="130" customFormat="1" ht="12.75">
      <c r="A176" s="351" t="s">
        <v>183</v>
      </c>
      <c r="B176" s="335">
        <v>0</v>
      </c>
      <c r="C176" s="251">
        <v>0</v>
      </c>
      <c r="D176" s="251">
        <v>0</v>
      </c>
      <c r="E176" s="251">
        <v>1</v>
      </c>
      <c r="F176" s="251">
        <v>2</v>
      </c>
      <c r="G176" s="251">
        <v>1</v>
      </c>
      <c r="H176" s="251">
        <v>3</v>
      </c>
      <c r="I176" s="251">
        <v>1</v>
      </c>
      <c r="J176" s="251">
        <v>9</v>
      </c>
      <c r="K176" s="251">
        <v>9</v>
      </c>
      <c r="L176" s="337">
        <f t="shared" si="9"/>
        <v>26</v>
      </c>
    </row>
    <row r="177" spans="1:12" s="130" customFormat="1" ht="12.75">
      <c r="A177" s="351" t="s">
        <v>148</v>
      </c>
      <c r="B177" s="335">
        <v>0</v>
      </c>
      <c r="C177" s="251">
        <v>0</v>
      </c>
      <c r="D177" s="251">
        <v>0</v>
      </c>
      <c r="E177" s="251">
        <v>0</v>
      </c>
      <c r="F177" s="251">
        <v>12</v>
      </c>
      <c r="G177" s="251">
        <v>7</v>
      </c>
      <c r="H177" s="251">
        <v>16</v>
      </c>
      <c r="I177" s="251">
        <v>18</v>
      </c>
      <c r="J177" s="251">
        <v>38</v>
      </c>
      <c r="K177" s="251">
        <v>34</v>
      </c>
      <c r="L177" s="337">
        <f t="shared" si="9"/>
        <v>125</v>
      </c>
    </row>
    <row r="178" spans="1:12" s="130" customFormat="1" ht="12.75">
      <c r="A178" s="351" t="s">
        <v>177</v>
      </c>
      <c r="B178" s="335">
        <v>0</v>
      </c>
      <c r="C178" s="251">
        <v>0</v>
      </c>
      <c r="D178" s="251">
        <v>2</v>
      </c>
      <c r="E178" s="251">
        <v>0</v>
      </c>
      <c r="F178" s="251">
        <v>0</v>
      </c>
      <c r="G178" s="251">
        <v>2</v>
      </c>
      <c r="H178" s="251">
        <v>2</v>
      </c>
      <c r="I178" s="251">
        <v>2</v>
      </c>
      <c r="J178" s="251">
        <v>1</v>
      </c>
      <c r="K178" s="251">
        <v>5</v>
      </c>
      <c r="L178" s="337">
        <f t="shared" si="9"/>
        <v>14</v>
      </c>
    </row>
    <row r="179" spans="1:12" s="130" customFormat="1" ht="12.75">
      <c r="A179" s="351" t="s">
        <v>149</v>
      </c>
      <c r="B179" s="335">
        <v>0</v>
      </c>
      <c r="C179" s="251">
        <v>0</v>
      </c>
      <c r="D179" s="251">
        <v>0</v>
      </c>
      <c r="E179" s="251">
        <v>0</v>
      </c>
      <c r="F179" s="251">
        <v>4</v>
      </c>
      <c r="G179" s="251">
        <v>3</v>
      </c>
      <c r="H179" s="251">
        <v>7</v>
      </c>
      <c r="I179" s="251">
        <v>4</v>
      </c>
      <c r="J179" s="251">
        <v>22</v>
      </c>
      <c r="K179" s="251">
        <v>14</v>
      </c>
      <c r="L179" s="337">
        <f t="shared" si="9"/>
        <v>54</v>
      </c>
    </row>
    <row r="180" spans="1:12" s="130" customFormat="1" ht="12.75">
      <c r="A180" s="351" t="s">
        <v>150</v>
      </c>
      <c r="B180" s="335">
        <v>1</v>
      </c>
      <c r="C180" s="251">
        <v>2</v>
      </c>
      <c r="D180" s="251">
        <v>1</v>
      </c>
      <c r="E180" s="251">
        <v>1</v>
      </c>
      <c r="F180" s="251">
        <v>11</v>
      </c>
      <c r="G180" s="251">
        <v>7</v>
      </c>
      <c r="H180" s="251">
        <v>6</v>
      </c>
      <c r="I180" s="251">
        <v>6</v>
      </c>
      <c r="J180" s="251">
        <v>11</v>
      </c>
      <c r="K180" s="251">
        <v>16</v>
      </c>
      <c r="L180" s="337">
        <f t="shared" si="9"/>
        <v>62</v>
      </c>
    </row>
    <row r="181" spans="1:12" s="130" customFormat="1" ht="12.75">
      <c r="A181" s="351" t="s">
        <v>151</v>
      </c>
      <c r="B181" s="335">
        <v>0</v>
      </c>
      <c r="C181" s="251">
        <v>0</v>
      </c>
      <c r="D181" s="251">
        <v>4</v>
      </c>
      <c r="E181" s="251">
        <v>3</v>
      </c>
      <c r="F181" s="251">
        <v>14</v>
      </c>
      <c r="G181" s="251">
        <v>7</v>
      </c>
      <c r="H181" s="251">
        <v>11</v>
      </c>
      <c r="I181" s="251">
        <v>8</v>
      </c>
      <c r="J181" s="251">
        <v>10</v>
      </c>
      <c r="K181" s="251">
        <v>13</v>
      </c>
      <c r="L181" s="337">
        <f t="shared" si="9"/>
        <v>70</v>
      </c>
    </row>
    <row r="182" spans="1:12" s="130" customFormat="1" ht="12.75">
      <c r="A182" s="351" t="s">
        <v>152</v>
      </c>
      <c r="B182" s="335">
        <v>1</v>
      </c>
      <c r="C182" s="251">
        <v>0</v>
      </c>
      <c r="D182" s="251">
        <v>1</v>
      </c>
      <c r="E182" s="251">
        <v>0</v>
      </c>
      <c r="F182" s="251">
        <v>1</v>
      </c>
      <c r="G182" s="251">
        <v>2</v>
      </c>
      <c r="H182" s="251">
        <v>5</v>
      </c>
      <c r="I182" s="251">
        <v>5</v>
      </c>
      <c r="J182" s="251">
        <v>9</v>
      </c>
      <c r="K182" s="251">
        <v>4</v>
      </c>
      <c r="L182" s="337">
        <f t="shared" si="9"/>
        <v>28</v>
      </c>
    </row>
    <row r="183" spans="1:12" s="130" customFormat="1" ht="12.75">
      <c r="A183" s="351" t="s">
        <v>153</v>
      </c>
      <c r="B183" s="335">
        <v>0</v>
      </c>
      <c r="C183" s="251">
        <v>0</v>
      </c>
      <c r="D183" s="251">
        <v>0</v>
      </c>
      <c r="E183" s="251">
        <v>0</v>
      </c>
      <c r="F183" s="251">
        <v>17</v>
      </c>
      <c r="G183" s="251">
        <v>7</v>
      </c>
      <c r="H183" s="251">
        <v>9</v>
      </c>
      <c r="I183" s="251">
        <v>10</v>
      </c>
      <c r="J183" s="251">
        <v>34</v>
      </c>
      <c r="K183" s="251">
        <v>24</v>
      </c>
      <c r="L183" s="337">
        <f t="shared" si="9"/>
        <v>101</v>
      </c>
    </row>
    <row r="184" spans="1:12" s="130" customFormat="1" ht="12.75">
      <c r="A184" s="351" t="s">
        <v>154</v>
      </c>
      <c r="B184" s="335">
        <v>0</v>
      </c>
      <c r="C184" s="251">
        <v>0</v>
      </c>
      <c r="D184" s="251">
        <v>2</v>
      </c>
      <c r="E184" s="251">
        <v>0</v>
      </c>
      <c r="F184" s="251">
        <v>0</v>
      </c>
      <c r="G184" s="251">
        <v>1</v>
      </c>
      <c r="H184" s="251">
        <v>1</v>
      </c>
      <c r="I184" s="251">
        <v>0</v>
      </c>
      <c r="J184" s="251">
        <v>9</v>
      </c>
      <c r="K184" s="251">
        <v>3</v>
      </c>
      <c r="L184" s="337">
        <f t="shared" si="9"/>
        <v>16</v>
      </c>
    </row>
    <row r="185" spans="1:12" s="130" customFormat="1" ht="12.75">
      <c r="A185" s="351" t="s">
        <v>155</v>
      </c>
      <c r="B185" s="335">
        <v>6</v>
      </c>
      <c r="C185" s="251">
        <v>4</v>
      </c>
      <c r="D185" s="251">
        <v>32</v>
      </c>
      <c r="E185" s="251">
        <v>15</v>
      </c>
      <c r="F185" s="251">
        <v>53</v>
      </c>
      <c r="G185" s="251">
        <v>47</v>
      </c>
      <c r="H185" s="251">
        <v>68</v>
      </c>
      <c r="I185" s="251">
        <v>51</v>
      </c>
      <c r="J185" s="251">
        <v>122</v>
      </c>
      <c r="K185" s="251">
        <v>101</v>
      </c>
      <c r="L185" s="337">
        <f t="shared" si="9"/>
        <v>499</v>
      </c>
    </row>
    <row r="186" spans="1:12" s="130" customFormat="1" ht="12.75">
      <c r="A186" s="351" t="s">
        <v>156</v>
      </c>
      <c r="B186" s="335">
        <v>0</v>
      </c>
      <c r="C186" s="251">
        <v>0</v>
      </c>
      <c r="D186" s="251">
        <v>0</v>
      </c>
      <c r="E186" s="251">
        <v>0</v>
      </c>
      <c r="F186" s="251">
        <v>2</v>
      </c>
      <c r="G186" s="251">
        <v>5</v>
      </c>
      <c r="H186" s="251">
        <v>6</v>
      </c>
      <c r="I186" s="251">
        <v>8</v>
      </c>
      <c r="J186" s="251">
        <v>17</v>
      </c>
      <c r="K186" s="251">
        <v>10</v>
      </c>
      <c r="L186" s="337">
        <f t="shared" si="9"/>
        <v>48</v>
      </c>
    </row>
    <row r="187" spans="1:12" s="130" customFormat="1" ht="12.75">
      <c r="A187" s="351" t="s">
        <v>178</v>
      </c>
      <c r="B187" s="335">
        <v>0</v>
      </c>
      <c r="C187" s="251">
        <v>0</v>
      </c>
      <c r="D187" s="251">
        <v>0</v>
      </c>
      <c r="E187" s="251">
        <v>1</v>
      </c>
      <c r="F187" s="251">
        <v>5</v>
      </c>
      <c r="G187" s="251">
        <v>0</v>
      </c>
      <c r="H187" s="251">
        <v>1</v>
      </c>
      <c r="I187" s="251">
        <v>6</v>
      </c>
      <c r="J187" s="251">
        <v>11</v>
      </c>
      <c r="K187" s="251">
        <v>8</v>
      </c>
      <c r="L187" s="337">
        <f t="shared" si="9"/>
        <v>32</v>
      </c>
    </row>
    <row r="188" spans="1:12" s="130" customFormat="1" ht="12.75">
      <c r="A188" s="351" t="s">
        <v>157</v>
      </c>
      <c r="B188" s="335">
        <v>0</v>
      </c>
      <c r="C188" s="251">
        <v>0</v>
      </c>
      <c r="D188" s="251">
        <v>7</v>
      </c>
      <c r="E188" s="251">
        <v>5</v>
      </c>
      <c r="F188" s="251">
        <v>14</v>
      </c>
      <c r="G188" s="251">
        <v>7</v>
      </c>
      <c r="H188" s="251">
        <v>16</v>
      </c>
      <c r="I188" s="251">
        <v>8</v>
      </c>
      <c r="J188" s="251">
        <v>36</v>
      </c>
      <c r="K188" s="251">
        <v>23</v>
      </c>
      <c r="L188" s="337">
        <f t="shared" si="9"/>
        <v>116</v>
      </c>
    </row>
    <row r="189" spans="1:12" s="130" customFormat="1" ht="12.75">
      <c r="A189" s="351" t="s">
        <v>158</v>
      </c>
      <c r="B189" s="335">
        <v>0</v>
      </c>
      <c r="C189" s="251">
        <v>0</v>
      </c>
      <c r="D189" s="251">
        <v>0</v>
      </c>
      <c r="E189" s="251">
        <v>0</v>
      </c>
      <c r="F189" s="251">
        <v>5</v>
      </c>
      <c r="G189" s="251">
        <v>8</v>
      </c>
      <c r="H189" s="251">
        <v>5</v>
      </c>
      <c r="I189" s="251">
        <v>1</v>
      </c>
      <c r="J189" s="251">
        <v>10</v>
      </c>
      <c r="K189" s="251">
        <v>17</v>
      </c>
      <c r="L189" s="337">
        <f t="shared" si="9"/>
        <v>46</v>
      </c>
    </row>
    <row r="190" spans="1:12" s="130" customFormat="1" ht="12.75">
      <c r="A190" s="351" t="s">
        <v>159</v>
      </c>
      <c r="B190" s="335">
        <v>3</v>
      </c>
      <c r="C190" s="251">
        <v>3</v>
      </c>
      <c r="D190" s="251">
        <v>5</v>
      </c>
      <c r="E190" s="251">
        <v>8</v>
      </c>
      <c r="F190" s="251">
        <v>8</v>
      </c>
      <c r="G190" s="251">
        <v>11</v>
      </c>
      <c r="H190" s="251">
        <v>10</v>
      </c>
      <c r="I190" s="251">
        <v>8</v>
      </c>
      <c r="J190" s="251">
        <v>19</v>
      </c>
      <c r="K190" s="251">
        <v>27</v>
      </c>
      <c r="L190" s="337">
        <f t="shared" si="9"/>
        <v>102</v>
      </c>
    </row>
    <row r="191" spans="1:12" s="130" customFormat="1" ht="12.75">
      <c r="A191" s="351" t="s">
        <v>179</v>
      </c>
      <c r="B191" s="335">
        <v>0</v>
      </c>
      <c r="C191" s="251">
        <v>0</v>
      </c>
      <c r="D191" s="251">
        <v>0</v>
      </c>
      <c r="E191" s="251">
        <v>0</v>
      </c>
      <c r="F191" s="251">
        <v>3</v>
      </c>
      <c r="G191" s="251">
        <v>4</v>
      </c>
      <c r="H191" s="251">
        <v>13</v>
      </c>
      <c r="I191" s="251">
        <v>7</v>
      </c>
      <c r="J191" s="251">
        <v>25</v>
      </c>
      <c r="K191" s="251">
        <v>14</v>
      </c>
      <c r="L191" s="337">
        <f t="shared" si="9"/>
        <v>66</v>
      </c>
    </row>
    <row r="192" spans="1:12" s="130" customFormat="1" ht="12.75">
      <c r="A192" s="351" t="s">
        <v>160</v>
      </c>
      <c r="B192" s="335">
        <v>0</v>
      </c>
      <c r="C192" s="251">
        <v>0</v>
      </c>
      <c r="D192" s="251">
        <v>0</v>
      </c>
      <c r="E192" s="251">
        <v>0</v>
      </c>
      <c r="F192" s="251">
        <v>0</v>
      </c>
      <c r="G192" s="251">
        <v>0</v>
      </c>
      <c r="H192" s="251">
        <v>0</v>
      </c>
      <c r="I192" s="251">
        <v>0</v>
      </c>
      <c r="J192" s="251">
        <v>14</v>
      </c>
      <c r="K192" s="251">
        <v>7</v>
      </c>
      <c r="L192" s="337">
        <f t="shared" si="9"/>
        <v>21</v>
      </c>
    </row>
    <row r="193" spans="1:12" s="130" customFormat="1" ht="12.75">
      <c r="A193" s="351" t="s">
        <v>161</v>
      </c>
      <c r="B193" s="335">
        <v>0</v>
      </c>
      <c r="C193" s="251">
        <v>0</v>
      </c>
      <c r="D193" s="251">
        <v>0</v>
      </c>
      <c r="E193" s="251">
        <v>1</v>
      </c>
      <c r="F193" s="251">
        <v>7</v>
      </c>
      <c r="G193" s="251">
        <v>3</v>
      </c>
      <c r="H193" s="251">
        <v>8</v>
      </c>
      <c r="I193" s="251">
        <v>6</v>
      </c>
      <c r="J193" s="251">
        <v>11</v>
      </c>
      <c r="K193" s="251">
        <v>6</v>
      </c>
      <c r="L193" s="337">
        <f t="shared" si="9"/>
        <v>42</v>
      </c>
    </row>
    <row r="194" spans="1:12" s="130" customFormat="1" ht="12.75">
      <c r="A194" s="351" t="s">
        <v>180</v>
      </c>
      <c r="B194" s="335">
        <v>0</v>
      </c>
      <c r="C194" s="251">
        <v>0</v>
      </c>
      <c r="D194" s="251">
        <v>0</v>
      </c>
      <c r="E194" s="251">
        <v>0</v>
      </c>
      <c r="F194" s="251">
        <v>1</v>
      </c>
      <c r="G194" s="251">
        <v>0</v>
      </c>
      <c r="H194" s="251">
        <v>5</v>
      </c>
      <c r="I194" s="251">
        <v>5</v>
      </c>
      <c r="J194" s="251">
        <v>11</v>
      </c>
      <c r="K194" s="251">
        <v>6</v>
      </c>
      <c r="L194" s="337">
        <f t="shared" si="9"/>
        <v>28</v>
      </c>
    </row>
    <row r="195" spans="1:12" s="166" customFormat="1" ht="51" customHeight="1">
      <c r="A195" s="182" t="s">
        <v>133</v>
      </c>
      <c r="B195" s="387" t="s">
        <v>116</v>
      </c>
      <c r="C195" s="387" t="s">
        <v>117</v>
      </c>
      <c r="D195" s="387" t="s">
        <v>118</v>
      </c>
      <c r="E195" s="387" t="s">
        <v>119</v>
      </c>
      <c r="F195" s="387" t="s">
        <v>120</v>
      </c>
      <c r="G195" s="387" t="s">
        <v>121</v>
      </c>
      <c r="H195" s="387" t="s">
        <v>122</v>
      </c>
      <c r="I195" s="387" t="s">
        <v>123</v>
      </c>
      <c r="J195" s="387" t="s">
        <v>124</v>
      </c>
      <c r="K195" s="387" t="s">
        <v>125</v>
      </c>
      <c r="L195" s="387" t="s">
        <v>414</v>
      </c>
    </row>
    <row r="196" spans="1:12" s="130" customFormat="1" ht="12.75">
      <c r="A196" s="351" t="s">
        <v>162</v>
      </c>
      <c r="B196" s="335">
        <v>0</v>
      </c>
      <c r="C196" s="251">
        <v>1</v>
      </c>
      <c r="D196" s="251">
        <v>0</v>
      </c>
      <c r="E196" s="251">
        <v>1</v>
      </c>
      <c r="F196" s="251">
        <v>1</v>
      </c>
      <c r="G196" s="251">
        <v>4</v>
      </c>
      <c r="H196" s="251">
        <v>7</v>
      </c>
      <c r="I196" s="251">
        <v>4</v>
      </c>
      <c r="J196" s="251">
        <v>7</v>
      </c>
      <c r="K196" s="251">
        <v>8</v>
      </c>
      <c r="L196" s="337">
        <f t="shared" si="9"/>
        <v>33</v>
      </c>
    </row>
    <row r="197" spans="1:12" s="130" customFormat="1" ht="12.75">
      <c r="A197" s="351" t="s">
        <v>163</v>
      </c>
      <c r="B197" s="335">
        <v>0</v>
      </c>
      <c r="C197" s="251">
        <v>0</v>
      </c>
      <c r="D197" s="251">
        <v>0</v>
      </c>
      <c r="E197" s="251">
        <v>0</v>
      </c>
      <c r="F197" s="251">
        <v>10</v>
      </c>
      <c r="G197" s="251">
        <v>16</v>
      </c>
      <c r="H197" s="251">
        <v>14</v>
      </c>
      <c r="I197" s="251">
        <v>9</v>
      </c>
      <c r="J197" s="251">
        <v>27</v>
      </c>
      <c r="K197" s="251">
        <v>21</v>
      </c>
      <c r="L197" s="337">
        <f t="shared" si="9"/>
        <v>97</v>
      </c>
    </row>
    <row r="198" spans="1:12" s="130" customFormat="1" ht="12.75">
      <c r="A198" s="351" t="s">
        <v>164</v>
      </c>
      <c r="B198" s="335">
        <v>0</v>
      </c>
      <c r="C198" s="251">
        <v>0</v>
      </c>
      <c r="D198" s="251">
        <v>6</v>
      </c>
      <c r="E198" s="251">
        <v>5</v>
      </c>
      <c r="F198" s="251">
        <v>16</v>
      </c>
      <c r="G198" s="251">
        <v>17</v>
      </c>
      <c r="H198" s="251">
        <v>21</v>
      </c>
      <c r="I198" s="251">
        <v>19</v>
      </c>
      <c r="J198" s="251">
        <v>18</v>
      </c>
      <c r="K198" s="251">
        <v>14</v>
      </c>
      <c r="L198" s="337">
        <f t="shared" si="9"/>
        <v>116</v>
      </c>
    </row>
    <row r="199" spans="1:12" s="130" customFormat="1" ht="12.75">
      <c r="A199" s="351" t="s">
        <v>165</v>
      </c>
      <c r="B199" s="335">
        <v>0</v>
      </c>
      <c r="C199" s="251">
        <v>0</v>
      </c>
      <c r="D199" s="251">
        <v>1</v>
      </c>
      <c r="E199" s="251">
        <v>3</v>
      </c>
      <c r="F199" s="251">
        <v>3</v>
      </c>
      <c r="G199" s="251">
        <v>5</v>
      </c>
      <c r="H199" s="251">
        <v>6</v>
      </c>
      <c r="I199" s="251">
        <v>3</v>
      </c>
      <c r="J199" s="251">
        <v>10</v>
      </c>
      <c r="K199" s="251">
        <v>16</v>
      </c>
      <c r="L199" s="337">
        <f t="shared" si="9"/>
        <v>47</v>
      </c>
    </row>
    <row r="200" spans="1:12" s="130" customFormat="1" ht="12.75">
      <c r="A200" s="351" t="s">
        <v>166</v>
      </c>
      <c r="B200" s="335">
        <v>0</v>
      </c>
      <c r="C200" s="251">
        <v>0</v>
      </c>
      <c r="D200" s="251">
        <v>1</v>
      </c>
      <c r="E200" s="251">
        <v>1</v>
      </c>
      <c r="F200" s="251">
        <v>3</v>
      </c>
      <c r="G200" s="251">
        <v>4</v>
      </c>
      <c r="H200" s="251">
        <v>3</v>
      </c>
      <c r="I200" s="251">
        <v>5</v>
      </c>
      <c r="J200" s="251">
        <v>5</v>
      </c>
      <c r="K200" s="251">
        <v>9</v>
      </c>
      <c r="L200" s="337">
        <f t="shared" si="9"/>
        <v>31</v>
      </c>
    </row>
    <row r="201" spans="1:12" s="130" customFormat="1" ht="12.75">
      <c r="A201" s="351" t="s">
        <v>167</v>
      </c>
      <c r="B201" s="335">
        <v>0</v>
      </c>
      <c r="C201" s="251">
        <v>0</v>
      </c>
      <c r="D201" s="251">
        <v>2</v>
      </c>
      <c r="E201" s="251">
        <v>0</v>
      </c>
      <c r="F201" s="251">
        <v>5</v>
      </c>
      <c r="G201" s="251">
        <v>4</v>
      </c>
      <c r="H201" s="251">
        <v>10</v>
      </c>
      <c r="I201" s="251">
        <v>9</v>
      </c>
      <c r="J201" s="251">
        <v>15</v>
      </c>
      <c r="K201" s="251">
        <v>13</v>
      </c>
      <c r="L201" s="337">
        <f t="shared" si="9"/>
        <v>58</v>
      </c>
    </row>
    <row r="202" spans="1:12" s="130" customFormat="1" ht="12.75">
      <c r="A202" s="351" t="s">
        <v>168</v>
      </c>
      <c r="B202" s="335">
        <v>0</v>
      </c>
      <c r="C202" s="251">
        <v>0</v>
      </c>
      <c r="D202" s="251">
        <v>0</v>
      </c>
      <c r="E202" s="251">
        <v>0</v>
      </c>
      <c r="F202" s="251">
        <v>1</v>
      </c>
      <c r="G202" s="251">
        <v>3</v>
      </c>
      <c r="H202" s="251">
        <v>3</v>
      </c>
      <c r="I202" s="251">
        <v>8</v>
      </c>
      <c r="J202" s="251">
        <v>29</v>
      </c>
      <c r="K202" s="251">
        <v>18</v>
      </c>
      <c r="L202" s="337">
        <f t="shared" si="9"/>
        <v>62</v>
      </c>
    </row>
    <row r="203" spans="1:12" s="130" customFormat="1" ht="12.75">
      <c r="A203" s="351" t="s">
        <v>169</v>
      </c>
      <c r="B203" s="335">
        <v>2</v>
      </c>
      <c r="C203" s="251">
        <v>5</v>
      </c>
      <c r="D203" s="251">
        <v>2</v>
      </c>
      <c r="E203" s="251">
        <v>5</v>
      </c>
      <c r="F203" s="251">
        <v>20</v>
      </c>
      <c r="G203" s="251">
        <v>7</v>
      </c>
      <c r="H203" s="251">
        <v>27</v>
      </c>
      <c r="I203" s="251">
        <v>26</v>
      </c>
      <c r="J203" s="251">
        <v>77</v>
      </c>
      <c r="K203" s="251">
        <v>72</v>
      </c>
      <c r="L203" s="337">
        <f t="shared" si="9"/>
        <v>243</v>
      </c>
    </row>
    <row r="204" spans="1:12" s="130" customFormat="1" ht="12.75">
      <c r="A204" s="351" t="s">
        <v>170</v>
      </c>
      <c r="B204" s="335">
        <v>0</v>
      </c>
      <c r="C204" s="251">
        <v>0</v>
      </c>
      <c r="D204" s="251">
        <v>0</v>
      </c>
      <c r="E204" s="251">
        <v>1</v>
      </c>
      <c r="F204" s="251">
        <v>31</v>
      </c>
      <c r="G204" s="251">
        <v>20</v>
      </c>
      <c r="H204" s="251">
        <v>21</v>
      </c>
      <c r="I204" s="251">
        <v>35</v>
      </c>
      <c r="J204" s="251">
        <v>68</v>
      </c>
      <c r="K204" s="251">
        <v>68</v>
      </c>
      <c r="L204" s="337">
        <f t="shared" si="9"/>
        <v>244</v>
      </c>
    </row>
    <row r="205" spans="1:12" s="130" customFormat="1" ht="12.75">
      <c r="A205" s="351" t="s">
        <v>171</v>
      </c>
      <c r="B205" s="335">
        <v>0</v>
      </c>
      <c r="C205" s="251">
        <v>0</v>
      </c>
      <c r="D205" s="251">
        <v>4</v>
      </c>
      <c r="E205" s="251">
        <v>2</v>
      </c>
      <c r="F205" s="251">
        <v>12</v>
      </c>
      <c r="G205" s="251">
        <v>16</v>
      </c>
      <c r="H205" s="251">
        <v>12</v>
      </c>
      <c r="I205" s="251">
        <v>8</v>
      </c>
      <c r="J205" s="251">
        <v>30</v>
      </c>
      <c r="K205" s="251">
        <v>29</v>
      </c>
      <c r="L205" s="337">
        <f t="shared" si="9"/>
        <v>113</v>
      </c>
    </row>
    <row r="206" spans="1:12" s="130" customFormat="1" ht="12.75">
      <c r="A206" s="351" t="s">
        <v>172</v>
      </c>
      <c r="B206" s="335">
        <v>2</v>
      </c>
      <c r="C206" s="251">
        <v>0</v>
      </c>
      <c r="D206" s="251">
        <v>4</v>
      </c>
      <c r="E206" s="251">
        <v>0</v>
      </c>
      <c r="F206" s="251">
        <v>5</v>
      </c>
      <c r="G206" s="251">
        <v>6</v>
      </c>
      <c r="H206" s="251">
        <v>10</v>
      </c>
      <c r="I206" s="251">
        <v>10</v>
      </c>
      <c r="J206" s="251">
        <v>19</v>
      </c>
      <c r="K206" s="251">
        <v>26</v>
      </c>
      <c r="L206" s="337">
        <f t="shared" si="9"/>
        <v>82</v>
      </c>
    </row>
    <row r="207" spans="1:12" s="130" customFormat="1" ht="12.75">
      <c r="A207" s="351" t="s">
        <v>173</v>
      </c>
      <c r="B207" s="335">
        <v>0</v>
      </c>
      <c r="C207" s="251">
        <v>0</v>
      </c>
      <c r="D207" s="251">
        <v>6</v>
      </c>
      <c r="E207" s="251">
        <v>5</v>
      </c>
      <c r="F207" s="251">
        <v>20</v>
      </c>
      <c r="G207" s="251">
        <v>15</v>
      </c>
      <c r="H207" s="251">
        <v>17</v>
      </c>
      <c r="I207" s="251">
        <v>12</v>
      </c>
      <c r="J207" s="251">
        <v>20</v>
      </c>
      <c r="K207" s="251">
        <v>16</v>
      </c>
      <c r="L207" s="337">
        <f t="shared" si="9"/>
        <v>111</v>
      </c>
    </row>
    <row r="208" spans="1:12" s="130" customFormat="1" ht="12.75">
      <c r="A208" s="351" t="s">
        <v>174</v>
      </c>
      <c r="B208" s="335">
        <v>0</v>
      </c>
      <c r="C208" s="251">
        <v>0</v>
      </c>
      <c r="D208" s="251">
        <v>1</v>
      </c>
      <c r="E208" s="251">
        <v>1</v>
      </c>
      <c r="F208" s="251">
        <v>5</v>
      </c>
      <c r="G208" s="251">
        <v>1</v>
      </c>
      <c r="H208" s="251">
        <v>5</v>
      </c>
      <c r="I208" s="251">
        <v>3</v>
      </c>
      <c r="J208" s="251">
        <v>6</v>
      </c>
      <c r="K208" s="251">
        <v>14</v>
      </c>
      <c r="L208" s="337">
        <f t="shared" si="9"/>
        <v>36</v>
      </c>
    </row>
    <row r="209" spans="1:12" s="130" customFormat="1" ht="12.75">
      <c r="A209" s="351" t="s">
        <v>175</v>
      </c>
      <c r="B209" s="335">
        <v>0</v>
      </c>
      <c r="C209" s="251">
        <v>0</v>
      </c>
      <c r="D209" s="251">
        <v>0</v>
      </c>
      <c r="E209" s="251">
        <v>0</v>
      </c>
      <c r="F209" s="251">
        <v>31</v>
      </c>
      <c r="G209" s="251">
        <v>36</v>
      </c>
      <c r="H209" s="251">
        <v>24</v>
      </c>
      <c r="I209" s="251">
        <v>12</v>
      </c>
      <c r="J209" s="251">
        <v>23</v>
      </c>
      <c r="K209" s="251">
        <v>22</v>
      </c>
      <c r="L209" s="337">
        <f t="shared" si="9"/>
        <v>148</v>
      </c>
    </row>
    <row r="210" spans="1:12" s="392" customFormat="1" ht="24.75" customHeight="1">
      <c r="A210" s="393" t="s">
        <v>95</v>
      </c>
      <c r="B210" s="391">
        <f>SUM(B162:B209)</f>
        <v>29</v>
      </c>
      <c r="C210" s="391">
        <f aca="true" t="shared" si="10" ref="C210:L210">SUM(C162:C209)</f>
        <v>28</v>
      </c>
      <c r="D210" s="391">
        <f t="shared" si="10"/>
        <v>217</v>
      </c>
      <c r="E210" s="391">
        <f t="shared" si="10"/>
        <v>191</v>
      </c>
      <c r="F210" s="391">
        <f t="shared" si="10"/>
        <v>695</v>
      </c>
      <c r="G210" s="391">
        <f t="shared" si="10"/>
        <v>607</v>
      </c>
      <c r="H210" s="391">
        <f t="shared" si="10"/>
        <v>846</v>
      </c>
      <c r="I210" s="391">
        <f t="shared" si="10"/>
        <v>736</v>
      </c>
      <c r="J210" s="391">
        <f t="shared" si="10"/>
        <v>1917</v>
      </c>
      <c r="K210" s="391">
        <f t="shared" si="10"/>
        <v>1735</v>
      </c>
      <c r="L210" s="391">
        <f t="shared" si="10"/>
        <v>7001</v>
      </c>
    </row>
    <row r="211" spans="1:12" s="58" customFormat="1" ht="24.75" customHeight="1">
      <c r="A211" s="102"/>
      <c r="B211" s="69"/>
      <c r="C211" s="69"/>
      <c r="D211" s="69"/>
      <c r="E211" s="69"/>
      <c r="F211" s="69"/>
      <c r="G211" s="69"/>
      <c r="H211" s="69"/>
      <c r="I211" s="69"/>
      <c r="J211" s="69"/>
      <c r="K211" s="69"/>
      <c r="L211" s="69"/>
    </row>
    <row r="212" spans="1:12" s="99" customFormat="1" ht="49.5" customHeight="1">
      <c r="A212" s="70" t="s">
        <v>70</v>
      </c>
      <c r="B212" s="461" t="s">
        <v>493</v>
      </c>
      <c r="C212" s="462"/>
      <c r="D212" s="462"/>
      <c r="E212" s="462"/>
      <c r="F212" s="462"/>
      <c r="G212" s="462"/>
      <c r="H212" s="462"/>
      <c r="I212" s="462"/>
      <c r="J212" s="462"/>
      <c r="K212" s="462"/>
      <c r="L212" s="463"/>
    </row>
    <row r="213" spans="1:12" s="166" customFormat="1" ht="51" customHeight="1">
      <c r="A213" s="182" t="s">
        <v>133</v>
      </c>
      <c r="B213" s="387" t="s">
        <v>116</v>
      </c>
      <c r="C213" s="387" t="s">
        <v>117</v>
      </c>
      <c r="D213" s="387" t="s">
        <v>118</v>
      </c>
      <c r="E213" s="387" t="s">
        <v>119</v>
      </c>
      <c r="F213" s="387" t="s">
        <v>120</v>
      </c>
      <c r="G213" s="387" t="s">
        <v>121</v>
      </c>
      <c r="H213" s="387" t="s">
        <v>122</v>
      </c>
      <c r="I213" s="387" t="s">
        <v>123</v>
      </c>
      <c r="J213" s="387" t="s">
        <v>124</v>
      </c>
      <c r="K213" s="387" t="s">
        <v>125</v>
      </c>
      <c r="L213" s="387" t="s">
        <v>414</v>
      </c>
    </row>
    <row r="214" spans="1:12" s="130" customFormat="1" ht="12.75">
      <c r="A214" s="351" t="s">
        <v>360</v>
      </c>
      <c r="B214" s="335">
        <v>1</v>
      </c>
      <c r="C214" s="251">
        <v>2</v>
      </c>
      <c r="D214" s="251">
        <v>1</v>
      </c>
      <c r="E214" s="251">
        <v>2</v>
      </c>
      <c r="F214" s="251">
        <v>3</v>
      </c>
      <c r="G214" s="251">
        <v>5</v>
      </c>
      <c r="H214" s="251">
        <v>3</v>
      </c>
      <c r="I214" s="251">
        <v>7</v>
      </c>
      <c r="J214" s="251">
        <v>10</v>
      </c>
      <c r="K214" s="251">
        <v>16</v>
      </c>
      <c r="L214" s="337">
        <v>50</v>
      </c>
    </row>
    <row r="215" spans="1:12" s="130" customFormat="1" ht="12.75">
      <c r="A215" s="351" t="s">
        <v>361</v>
      </c>
      <c r="B215" s="335">
        <v>0</v>
      </c>
      <c r="C215" s="251">
        <v>0</v>
      </c>
      <c r="D215" s="251">
        <v>3</v>
      </c>
      <c r="E215" s="251">
        <v>1</v>
      </c>
      <c r="F215" s="251">
        <v>2</v>
      </c>
      <c r="G215" s="251">
        <v>0</v>
      </c>
      <c r="H215" s="251">
        <v>1</v>
      </c>
      <c r="I215" s="251">
        <v>2</v>
      </c>
      <c r="J215" s="251">
        <v>9</v>
      </c>
      <c r="K215" s="251">
        <v>2</v>
      </c>
      <c r="L215" s="337">
        <v>20</v>
      </c>
    </row>
    <row r="216" spans="1:12" s="130" customFormat="1" ht="12.75">
      <c r="A216" s="351" t="s">
        <v>362</v>
      </c>
      <c r="B216" s="335">
        <v>2</v>
      </c>
      <c r="C216" s="251">
        <v>2</v>
      </c>
      <c r="D216" s="251">
        <v>1</v>
      </c>
      <c r="E216" s="251">
        <v>1</v>
      </c>
      <c r="F216" s="251">
        <v>14</v>
      </c>
      <c r="G216" s="251">
        <v>6</v>
      </c>
      <c r="H216" s="251">
        <v>6</v>
      </c>
      <c r="I216" s="251">
        <v>2</v>
      </c>
      <c r="J216" s="251">
        <v>18</v>
      </c>
      <c r="K216" s="251">
        <v>24</v>
      </c>
      <c r="L216" s="337">
        <v>76</v>
      </c>
    </row>
    <row r="217" spans="1:12" s="130" customFormat="1" ht="12.75">
      <c r="A217" s="351" t="s">
        <v>363</v>
      </c>
      <c r="B217" s="335">
        <v>1</v>
      </c>
      <c r="C217" s="251">
        <v>2</v>
      </c>
      <c r="D217" s="251">
        <v>5</v>
      </c>
      <c r="E217" s="251">
        <v>8</v>
      </c>
      <c r="F217" s="251">
        <v>21</v>
      </c>
      <c r="G217" s="251">
        <v>15</v>
      </c>
      <c r="H217" s="251">
        <v>21</v>
      </c>
      <c r="I217" s="251">
        <v>16</v>
      </c>
      <c r="J217" s="251">
        <v>49</v>
      </c>
      <c r="K217" s="251">
        <v>46</v>
      </c>
      <c r="L217" s="337">
        <v>184</v>
      </c>
    </row>
    <row r="218" spans="1:12" s="130" customFormat="1" ht="12.75">
      <c r="A218" s="351" t="s">
        <v>364</v>
      </c>
      <c r="B218" s="335">
        <v>0</v>
      </c>
      <c r="C218" s="251">
        <v>0</v>
      </c>
      <c r="D218" s="251">
        <v>0</v>
      </c>
      <c r="E218" s="251">
        <v>0</v>
      </c>
      <c r="F218" s="251">
        <v>6</v>
      </c>
      <c r="G218" s="251">
        <v>4</v>
      </c>
      <c r="H218" s="251">
        <v>1</v>
      </c>
      <c r="I218" s="251">
        <v>0</v>
      </c>
      <c r="J218" s="251">
        <v>12</v>
      </c>
      <c r="K218" s="251">
        <v>7</v>
      </c>
      <c r="L218" s="337">
        <v>30</v>
      </c>
    </row>
    <row r="219" spans="1:12" s="130" customFormat="1" ht="12.75">
      <c r="A219" s="351" t="s">
        <v>385</v>
      </c>
      <c r="B219" s="335">
        <v>1</v>
      </c>
      <c r="C219" s="251">
        <v>1</v>
      </c>
      <c r="D219" s="251">
        <v>2</v>
      </c>
      <c r="E219" s="251">
        <v>1</v>
      </c>
      <c r="F219" s="251">
        <v>6</v>
      </c>
      <c r="G219" s="251">
        <v>7</v>
      </c>
      <c r="H219" s="251">
        <v>3</v>
      </c>
      <c r="I219" s="251">
        <v>3</v>
      </c>
      <c r="J219" s="251">
        <v>2</v>
      </c>
      <c r="K219" s="251">
        <v>4</v>
      </c>
      <c r="L219" s="337">
        <v>30</v>
      </c>
    </row>
    <row r="220" spans="1:12" s="130" customFormat="1" ht="12.75">
      <c r="A220" s="351" t="s">
        <v>365</v>
      </c>
      <c r="B220" s="335">
        <v>1</v>
      </c>
      <c r="C220" s="251">
        <v>1</v>
      </c>
      <c r="D220" s="251">
        <v>3</v>
      </c>
      <c r="E220" s="251">
        <v>6</v>
      </c>
      <c r="F220" s="251">
        <v>4</v>
      </c>
      <c r="G220" s="251">
        <v>10</v>
      </c>
      <c r="H220" s="251">
        <v>8</v>
      </c>
      <c r="I220" s="251">
        <v>6</v>
      </c>
      <c r="J220" s="251">
        <v>35</v>
      </c>
      <c r="K220" s="251">
        <v>36</v>
      </c>
      <c r="L220" s="337">
        <v>110</v>
      </c>
    </row>
    <row r="221" spans="1:12" s="130" customFormat="1" ht="12.75">
      <c r="A221" s="351" t="s">
        <v>96</v>
      </c>
      <c r="B221" s="335">
        <v>25</v>
      </c>
      <c r="C221" s="251">
        <v>12</v>
      </c>
      <c r="D221" s="251">
        <v>41</v>
      </c>
      <c r="E221" s="251">
        <v>54</v>
      </c>
      <c r="F221" s="251">
        <v>95</v>
      </c>
      <c r="G221" s="251">
        <v>93</v>
      </c>
      <c r="H221" s="251">
        <v>120</v>
      </c>
      <c r="I221" s="251">
        <v>89</v>
      </c>
      <c r="J221" s="251">
        <v>220</v>
      </c>
      <c r="K221" s="251">
        <v>252</v>
      </c>
      <c r="L221" s="337">
        <v>1001</v>
      </c>
    </row>
    <row r="222" spans="1:12" s="130" customFormat="1" ht="12.75">
      <c r="A222" s="351" t="s">
        <v>386</v>
      </c>
      <c r="B222" s="335">
        <v>0</v>
      </c>
      <c r="C222" s="251">
        <v>0</v>
      </c>
      <c r="D222" s="251">
        <v>0</v>
      </c>
      <c r="E222" s="251">
        <v>0</v>
      </c>
      <c r="F222" s="251">
        <v>8</v>
      </c>
      <c r="G222" s="251">
        <v>3</v>
      </c>
      <c r="H222" s="251">
        <v>4</v>
      </c>
      <c r="I222" s="251">
        <v>3</v>
      </c>
      <c r="J222" s="251">
        <v>0</v>
      </c>
      <c r="K222" s="251">
        <v>0</v>
      </c>
      <c r="L222" s="337">
        <v>18</v>
      </c>
    </row>
    <row r="223" spans="1:12" s="130" customFormat="1" ht="12.75">
      <c r="A223" s="351" t="s">
        <v>366</v>
      </c>
      <c r="B223" s="335">
        <v>0</v>
      </c>
      <c r="C223" s="251">
        <v>0</v>
      </c>
      <c r="D223" s="251">
        <v>0</v>
      </c>
      <c r="E223" s="251">
        <v>0</v>
      </c>
      <c r="F223" s="251">
        <v>1</v>
      </c>
      <c r="G223" s="251">
        <v>2</v>
      </c>
      <c r="H223" s="251">
        <v>2</v>
      </c>
      <c r="I223" s="251">
        <v>1</v>
      </c>
      <c r="J223" s="251">
        <v>5</v>
      </c>
      <c r="K223" s="251">
        <v>4</v>
      </c>
      <c r="L223" s="337">
        <v>15</v>
      </c>
    </row>
    <row r="224" spans="1:12" s="130" customFormat="1" ht="12.75">
      <c r="A224" s="351" t="s">
        <v>367</v>
      </c>
      <c r="B224" s="335">
        <v>1</v>
      </c>
      <c r="C224" s="251">
        <v>0</v>
      </c>
      <c r="D224" s="251">
        <v>1</v>
      </c>
      <c r="E224" s="251">
        <v>2</v>
      </c>
      <c r="F224" s="251">
        <v>2</v>
      </c>
      <c r="G224" s="251">
        <v>4</v>
      </c>
      <c r="H224" s="251">
        <v>5</v>
      </c>
      <c r="I224" s="251">
        <v>0</v>
      </c>
      <c r="J224" s="251">
        <v>7</v>
      </c>
      <c r="K224" s="251">
        <v>8</v>
      </c>
      <c r="L224" s="337">
        <v>30</v>
      </c>
    </row>
    <row r="225" spans="1:12" s="130" customFormat="1" ht="12.75">
      <c r="A225" s="351" t="s">
        <v>368</v>
      </c>
      <c r="B225" s="335">
        <v>0</v>
      </c>
      <c r="C225" s="251">
        <v>0</v>
      </c>
      <c r="D225" s="251">
        <v>1</v>
      </c>
      <c r="E225" s="251">
        <v>0</v>
      </c>
      <c r="F225" s="251">
        <v>4</v>
      </c>
      <c r="G225" s="251">
        <v>1</v>
      </c>
      <c r="H225" s="251">
        <v>2</v>
      </c>
      <c r="I225" s="251">
        <v>3</v>
      </c>
      <c r="J225" s="251">
        <v>10</v>
      </c>
      <c r="K225" s="251">
        <v>8</v>
      </c>
      <c r="L225" s="337">
        <v>29</v>
      </c>
    </row>
    <row r="226" spans="1:12" s="130" customFormat="1" ht="12.75">
      <c r="A226" s="351" t="s">
        <v>261</v>
      </c>
      <c r="B226" s="335">
        <v>0</v>
      </c>
      <c r="C226" s="251">
        <v>0</v>
      </c>
      <c r="D226" s="251">
        <v>2</v>
      </c>
      <c r="E226" s="251">
        <v>1</v>
      </c>
      <c r="F226" s="251">
        <v>3</v>
      </c>
      <c r="G226" s="251">
        <v>4</v>
      </c>
      <c r="H226" s="251">
        <v>1</v>
      </c>
      <c r="I226" s="251">
        <v>2</v>
      </c>
      <c r="J226" s="251">
        <v>10</v>
      </c>
      <c r="K226" s="251">
        <v>9</v>
      </c>
      <c r="L226" s="337">
        <v>32</v>
      </c>
    </row>
    <row r="227" spans="1:12" s="130" customFormat="1" ht="12.75">
      <c r="A227" s="351" t="s">
        <v>369</v>
      </c>
      <c r="B227" s="335">
        <v>0</v>
      </c>
      <c r="C227" s="251">
        <v>0</v>
      </c>
      <c r="D227" s="251">
        <v>1</v>
      </c>
      <c r="E227" s="251">
        <v>2</v>
      </c>
      <c r="F227" s="251">
        <v>5</v>
      </c>
      <c r="G227" s="251">
        <v>0</v>
      </c>
      <c r="H227" s="251">
        <v>3</v>
      </c>
      <c r="I227" s="251">
        <v>4</v>
      </c>
      <c r="J227" s="251">
        <v>7</v>
      </c>
      <c r="K227" s="251">
        <v>8</v>
      </c>
      <c r="L227" s="337">
        <v>30</v>
      </c>
    </row>
    <row r="228" spans="1:12" s="130" customFormat="1" ht="12.75">
      <c r="A228" s="351" t="s">
        <v>387</v>
      </c>
      <c r="B228" s="335">
        <v>2</v>
      </c>
      <c r="C228" s="251">
        <v>2</v>
      </c>
      <c r="D228" s="251">
        <v>2</v>
      </c>
      <c r="E228" s="251">
        <v>2</v>
      </c>
      <c r="F228" s="251">
        <v>1</v>
      </c>
      <c r="G228" s="251">
        <v>3</v>
      </c>
      <c r="H228" s="251">
        <v>4</v>
      </c>
      <c r="I228" s="251">
        <v>5</v>
      </c>
      <c r="J228" s="251">
        <v>10</v>
      </c>
      <c r="K228" s="251">
        <v>9</v>
      </c>
      <c r="L228" s="337">
        <v>40</v>
      </c>
    </row>
    <row r="229" spans="1:12" s="130" customFormat="1" ht="12.75">
      <c r="A229" s="351" t="s">
        <v>260</v>
      </c>
      <c r="B229" s="335">
        <v>1</v>
      </c>
      <c r="C229" s="251">
        <v>0</v>
      </c>
      <c r="D229" s="251">
        <v>6</v>
      </c>
      <c r="E229" s="251">
        <v>2</v>
      </c>
      <c r="F229" s="251">
        <v>12</v>
      </c>
      <c r="G229" s="251">
        <v>10</v>
      </c>
      <c r="H229" s="251">
        <v>4</v>
      </c>
      <c r="I229" s="251">
        <v>6</v>
      </c>
      <c r="J229" s="251">
        <v>8</v>
      </c>
      <c r="K229" s="251">
        <v>16</v>
      </c>
      <c r="L229" s="337">
        <v>65</v>
      </c>
    </row>
    <row r="230" spans="1:12" s="130" customFormat="1" ht="12.75">
      <c r="A230" s="351" t="s">
        <v>264</v>
      </c>
      <c r="B230" s="335">
        <v>0</v>
      </c>
      <c r="C230" s="251">
        <v>0</v>
      </c>
      <c r="D230" s="251">
        <v>0</v>
      </c>
      <c r="E230" s="251">
        <v>0</v>
      </c>
      <c r="F230" s="251">
        <v>1</v>
      </c>
      <c r="G230" s="251">
        <v>0</v>
      </c>
      <c r="H230" s="251">
        <v>4</v>
      </c>
      <c r="I230" s="251">
        <v>3</v>
      </c>
      <c r="J230" s="251">
        <v>2</v>
      </c>
      <c r="K230" s="251">
        <v>1</v>
      </c>
      <c r="L230" s="337">
        <v>11</v>
      </c>
    </row>
    <row r="231" spans="1:12" s="130" customFormat="1" ht="12.75">
      <c r="A231" s="351" t="s">
        <v>370</v>
      </c>
      <c r="B231" s="335">
        <v>1</v>
      </c>
      <c r="C231" s="251">
        <v>1</v>
      </c>
      <c r="D231" s="251">
        <v>4</v>
      </c>
      <c r="E231" s="251">
        <v>3</v>
      </c>
      <c r="F231" s="251">
        <v>2</v>
      </c>
      <c r="G231" s="251">
        <v>3</v>
      </c>
      <c r="H231" s="251">
        <v>5</v>
      </c>
      <c r="I231" s="251">
        <v>6</v>
      </c>
      <c r="J231" s="251">
        <v>4</v>
      </c>
      <c r="K231" s="251">
        <v>7</v>
      </c>
      <c r="L231" s="337">
        <v>36</v>
      </c>
    </row>
    <row r="232" spans="1:12" s="130" customFormat="1" ht="12.75">
      <c r="A232" s="351" t="s">
        <v>371</v>
      </c>
      <c r="B232" s="335">
        <v>0</v>
      </c>
      <c r="C232" s="251">
        <v>4</v>
      </c>
      <c r="D232" s="251">
        <v>1</v>
      </c>
      <c r="E232" s="251">
        <v>0</v>
      </c>
      <c r="F232" s="251">
        <v>0</v>
      </c>
      <c r="G232" s="251">
        <v>3</v>
      </c>
      <c r="H232" s="251">
        <v>6</v>
      </c>
      <c r="I232" s="251">
        <v>2</v>
      </c>
      <c r="J232" s="251">
        <v>15</v>
      </c>
      <c r="K232" s="251">
        <v>11</v>
      </c>
      <c r="L232" s="337">
        <v>42</v>
      </c>
    </row>
    <row r="233" spans="1:12" s="392" customFormat="1" ht="24.75" customHeight="1">
      <c r="A233" s="393" t="s">
        <v>97</v>
      </c>
      <c r="B233" s="391">
        <f>SUM(B214:B232)</f>
        <v>36</v>
      </c>
      <c r="C233" s="391">
        <f aca="true" t="shared" si="11" ref="C233:L233">SUM(C214:C232)</f>
        <v>27</v>
      </c>
      <c r="D233" s="391">
        <f t="shared" si="11"/>
        <v>74</v>
      </c>
      <c r="E233" s="391">
        <f t="shared" si="11"/>
        <v>85</v>
      </c>
      <c r="F233" s="391">
        <f t="shared" si="11"/>
        <v>190</v>
      </c>
      <c r="G233" s="391">
        <f t="shared" si="11"/>
        <v>173</v>
      </c>
      <c r="H233" s="391">
        <f t="shared" si="11"/>
        <v>203</v>
      </c>
      <c r="I233" s="391">
        <f t="shared" si="11"/>
        <v>160</v>
      </c>
      <c r="J233" s="391">
        <f t="shared" si="11"/>
        <v>433</v>
      </c>
      <c r="K233" s="391">
        <f t="shared" si="11"/>
        <v>468</v>
      </c>
      <c r="L233" s="391">
        <f t="shared" si="11"/>
        <v>1849</v>
      </c>
    </row>
    <row r="236" spans="1:12" s="99" customFormat="1" ht="49.5" customHeight="1">
      <c r="A236" s="70" t="s">
        <v>70</v>
      </c>
      <c r="B236" s="461" t="s">
        <v>494</v>
      </c>
      <c r="C236" s="462"/>
      <c r="D236" s="462"/>
      <c r="E236" s="462"/>
      <c r="F236" s="462"/>
      <c r="G236" s="462"/>
      <c r="H236" s="462"/>
      <c r="I236" s="462"/>
      <c r="J236" s="462"/>
      <c r="K236" s="462"/>
      <c r="L236" s="463"/>
    </row>
    <row r="237" spans="1:12" s="166" customFormat="1" ht="51" customHeight="1">
      <c r="A237" s="182" t="s">
        <v>133</v>
      </c>
      <c r="B237" s="387" t="s">
        <v>116</v>
      </c>
      <c r="C237" s="387" t="s">
        <v>117</v>
      </c>
      <c r="D237" s="387" t="s">
        <v>118</v>
      </c>
      <c r="E237" s="387" t="s">
        <v>119</v>
      </c>
      <c r="F237" s="387" t="s">
        <v>120</v>
      </c>
      <c r="G237" s="387" t="s">
        <v>121</v>
      </c>
      <c r="H237" s="387" t="s">
        <v>122</v>
      </c>
      <c r="I237" s="387" t="s">
        <v>123</v>
      </c>
      <c r="J237" s="387" t="s">
        <v>124</v>
      </c>
      <c r="K237" s="387" t="s">
        <v>125</v>
      </c>
      <c r="L237" s="387" t="s">
        <v>414</v>
      </c>
    </row>
    <row r="238" spans="1:12" s="130" customFormat="1" ht="12.75">
      <c r="A238" s="351" t="s">
        <v>302</v>
      </c>
      <c r="B238" s="335">
        <v>0</v>
      </c>
      <c r="C238" s="251">
        <v>0</v>
      </c>
      <c r="D238" s="251">
        <v>0</v>
      </c>
      <c r="E238" s="251">
        <v>0</v>
      </c>
      <c r="F238" s="251">
        <v>12</v>
      </c>
      <c r="G238" s="251">
        <v>14</v>
      </c>
      <c r="H238" s="251">
        <v>5</v>
      </c>
      <c r="I238" s="251">
        <v>10</v>
      </c>
      <c r="J238" s="251">
        <v>32</v>
      </c>
      <c r="K238" s="251">
        <v>30</v>
      </c>
      <c r="L238" s="337">
        <v>103</v>
      </c>
    </row>
    <row r="239" spans="1:12" s="130" customFormat="1" ht="12.75">
      <c r="A239" s="351" t="s">
        <v>301</v>
      </c>
      <c r="B239" s="335">
        <v>0</v>
      </c>
      <c r="C239" s="251">
        <v>3</v>
      </c>
      <c r="D239" s="251">
        <v>6</v>
      </c>
      <c r="E239" s="251">
        <v>4</v>
      </c>
      <c r="F239" s="251">
        <v>9</v>
      </c>
      <c r="G239" s="251">
        <v>6</v>
      </c>
      <c r="H239" s="251">
        <v>10</v>
      </c>
      <c r="I239" s="251">
        <v>17</v>
      </c>
      <c r="J239" s="251">
        <v>30</v>
      </c>
      <c r="K239" s="251">
        <v>29</v>
      </c>
      <c r="L239" s="337">
        <v>114</v>
      </c>
    </row>
    <row r="240" spans="1:12" s="130" customFormat="1" ht="12.75">
      <c r="A240" s="351" t="s">
        <v>305</v>
      </c>
      <c r="B240" s="335">
        <v>0</v>
      </c>
      <c r="C240" s="251">
        <v>0</v>
      </c>
      <c r="D240" s="251">
        <v>0</v>
      </c>
      <c r="E240" s="251">
        <v>0</v>
      </c>
      <c r="F240" s="251">
        <v>2</v>
      </c>
      <c r="G240" s="251">
        <v>3</v>
      </c>
      <c r="H240" s="251">
        <v>1</v>
      </c>
      <c r="I240" s="251">
        <v>3</v>
      </c>
      <c r="J240" s="251">
        <v>4</v>
      </c>
      <c r="K240" s="251">
        <v>4</v>
      </c>
      <c r="L240" s="337">
        <v>17</v>
      </c>
    </row>
    <row r="241" spans="1:12" s="130" customFormat="1" ht="12.75">
      <c r="A241" s="351" t="s">
        <v>304</v>
      </c>
      <c r="B241" s="335">
        <v>1</v>
      </c>
      <c r="C241" s="251">
        <v>0</v>
      </c>
      <c r="D241" s="251">
        <v>0</v>
      </c>
      <c r="E241" s="251">
        <v>0</v>
      </c>
      <c r="F241" s="251">
        <v>4</v>
      </c>
      <c r="G241" s="251">
        <v>1</v>
      </c>
      <c r="H241" s="251">
        <v>5</v>
      </c>
      <c r="I241" s="251">
        <v>9</v>
      </c>
      <c r="J241" s="251">
        <v>10</v>
      </c>
      <c r="K241" s="251">
        <v>8</v>
      </c>
      <c r="L241" s="337">
        <v>38</v>
      </c>
    </row>
    <row r="242" spans="1:12" s="130" customFormat="1" ht="12.75">
      <c r="A242" s="351" t="s">
        <v>375</v>
      </c>
      <c r="B242" s="335">
        <v>0</v>
      </c>
      <c r="C242" s="251">
        <v>0</v>
      </c>
      <c r="D242" s="251">
        <v>0</v>
      </c>
      <c r="E242" s="251">
        <v>0</v>
      </c>
      <c r="F242" s="251">
        <v>1</v>
      </c>
      <c r="G242" s="251">
        <v>2</v>
      </c>
      <c r="H242" s="251">
        <v>6</v>
      </c>
      <c r="I242" s="251">
        <v>2</v>
      </c>
      <c r="J242" s="251">
        <v>5</v>
      </c>
      <c r="K242" s="251">
        <v>3</v>
      </c>
      <c r="L242" s="337">
        <v>19</v>
      </c>
    </row>
    <row r="243" spans="1:12" s="130" customFormat="1" ht="12.75">
      <c r="A243" s="351" t="s">
        <v>380</v>
      </c>
      <c r="B243" s="335">
        <v>2</v>
      </c>
      <c r="C243" s="251">
        <v>0</v>
      </c>
      <c r="D243" s="251">
        <v>6</v>
      </c>
      <c r="E243" s="251">
        <v>2</v>
      </c>
      <c r="F243" s="251">
        <v>2</v>
      </c>
      <c r="G243" s="251">
        <v>3</v>
      </c>
      <c r="H243" s="251">
        <v>3</v>
      </c>
      <c r="I243" s="251">
        <v>4</v>
      </c>
      <c r="J243" s="251">
        <v>11</v>
      </c>
      <c r="K243" s="251">
        <v>8</v>
      </c>
      <c r="L243" s="337">
        <v>41</v>
      </c>
    </row>
    <row r="244" spans="1:12" s="130" customFormat="1" ht="12.75">
      <c r="A244" s="351" t="s">
        <v>300</v>
      </c>
      <c r="B244" s="335">
        <v>1</v>
      </c>
      <c r="C244" s="251">
        <v>1</v>
      </c>
      <c r="D244" s="251">
        <v>4</v>
      </c>
      <c r="E244" s="251">
        <v>0</v>
      </c>
      <c r="F244" s="251">
        <v>7</v>
      </c>
      <c r="G244" s="251">
        <v>5</v>
      </c>
      <c r="H244" s="251">
        <v>4</v>
      </c>
      <c r="I244" s="251">
        <v>2</v>
      </c>
      <c r="J244" s="251">
        <v>34</v>
      </c>
      <c r="K244" s="251">
        <v>21</v>
      </c>
      <c r="L244" s="337">
        <v>79</v>
      </c>
    </row>
    <row r="245" spans="1:12" s="130" customFormat="1" ht="12.75">
      <c r="A245" s="351" t="s">
        <v>376</v>
      </c>
      <c r="B245" s="335">
        <v>2</v>
      </c>
      <c r="C245" s="251">
        <v>4</v>
      </c>
      <c r="D245" s="251">
        <v>7</v>
      </c>
      <c r="E245" s="251">
        <v>7</v>
      </c>
      <c r="F245" s="251">
        <v>19</v>
      </c>
      <c r="G245" s="251">
        <v>14</v>
      </c>
      <c r="H245" s="251">
        <v>15</v>
      </c>
      <c r="I245" s="251">
        <v>12</v>
      </c>
      <c r="J245" s="251">
        <v>17</v>
      </c>
      <c r="K245" s="251">
        <v>16</v>
      </c>
      <c r="L245" s="337">
        <v>113</v>
      </c>
    </row>
    <row r="246" spans="1:12" s="130" customFormat="1" ht="12.75">
      <c r="A246" s="351" t="s">
        <v>377</v>
      </c>
      <c r="B246" s="335">
        <v>1</v>
      </c>
      <c r="C246" s="251">
        <v>1</v>
      </c>
      <c r="D246" s="251">
        <v>1</v>
      </c>
      <c r="E246" s="251">
        <v>0</v>
      </c>
      <c r="F246" s="251">
        <v>3</v>
      </c>
      <c r="G246" s="251">
        <v>5</v>
      </c>
      <c r="H246" s="251">
        <v>7</v>
      </c>
      <c r="I246" s="251">
        <v>5</v>
      </c>
      <c r="J246" s="251">
        <v>6</v>
      </c>
      <c r="K246" s="251">
        <v>7</v>
      </c>
      <c r="L246" s="337">
        <v>36</v>
      </c>
    </row>
    <row r="247" spans="1:12" s="130" customFormat="1" ht="12.75">
      <c r="A247" s="351" t="s">
        <v>303</v>
      </c>
      <c r="B247" s="335">
        <v>0</v>
      </c>
      <c r="C247" s="251">
        <v>0</v>
      </c>
      <c r="D247" s="251">
        <v>5</v>
      </c>
      <c r="E247" s="251">
        <v>9</v>
      </c>
      <c r="F247" s="251">
        <v>42</v>
      </c>
      <c r="G247" s="251">
        <v>26</v>
      </c>
      <c r="H247" s="251">
        <v>29</v>
      </c>
      <c r="I247" s="251">
        <v>32</v>
      </c>
      <c r="J247" s="251">
        <v>73</v>
      </c>
      <c r="K247" s="251">
        <v>82</v>
      </c>
      <c r="L247" s="337">
        <v>298</v>
      </c>
    </row>
    <row r="248" spans="1:12" s="130" customFormat="1" ht="12.75">
      <c r="A248" s="351" t="s">
        <v>378</v>
      </c>
      <c r="B248" s="335">
        <v>0</v>
      </c>
      <c r="C248" s="251">
        <v>0</v>
      </c>
      <c r="D248" s="251">
        <v>5</v>
      </c>
      <c r="E248" s="251">
        <v>2</v>
      </c>
      <c r="F248" s="251">
        <v>2</v>
      </c>
      <c r="G248" s="251">
        <v>3</v>
      </c>
      <c r="H248" s="251">
        <v>6</v>
      </c>
      <c r="I248" s="251">
        <v>7</v>
      </c>
      <c r="J248" s="251">
        <v>27</v>
      </c>
      <c r="K248" s="251">
        <v>12</v>
      </c>
      <c r="L248" s="337">
        <v>64</v>
      </c>
    </row>
    <row r="249" spans="1:12" s="130" customFormat="1" ht="12.75">
      <c r="A249" s="351" t="s">
        <v>299</v>
      </c>
      <c r="B249" s="335">
        <v>0</v>
      </c>
      <c r="C249" s="251">
        <v>0</v>
      </c>
      <c r="D249" s="251">
        <v>6</v>
      </c>
      <c r="E249" s="251">
        <v>6</v>
      </c>
      <c r="F249" s="251">
        <v>25</v>
      </c>
      <c r="G249" s="251">
        <v>21</v>
      </c>
      <c r="H249" s="251">
        <v>22</v>
      </c>
      <c r="I249" s="251">
        <v>30</v>
      </c>
      <c r="J249" s="251">
        <v>82</v>
      </c>
      <c r="K249" s="251">
        <v>54</v>
      </c>
      <c r="L249" s="337">
        <v>246</v>
      </c>
    </row>
    <row r="250" spans="1:12" s="130" customFormat="1" ht="12.75">
      <c r="A250" s="351" t="s">
        <v>298</v>
      </c>
      <c r="B250" s="335">
        <v>1</v>
      </c>
      <c r="C250" s="251">
        <v>1</v>
      </c>
      <c r="D250" s="251">
        <v>1</v>
      </c>
      <c r="E250" s="251">
        <v>4</v>
      </c>
      <c r="F250" s="251">
        <v>12</v>
      </c>
      <c r="G250" s="251">
        <v>4</v>
      </c>
      <c r="H250" s="251">
        <v>7</v>
      </c>
      <c r="I250" s="251">
        <v>6</v>
      </c>
      <c r="J250" s="251">
        <v>26</v>
      </c>
      <c r="K250" s="251">
        <v>20</v>
      </c>
      <c r="L250" s="337">
        <v>82</v>
      </c>
    </row>
    <row r="251" spans="1:12" s="130" customFormat="1" ht="12.75">
      <c r="A251" s="351" t="s">
        <v>98</v>
      </c>
      <c r="B251" s="335">
        <v>7</v>
      </c>
      <c r="C251" s="251">
        <v>10</v>
      </c>
      <c r="D251" s="251">
        <v>24</v>
      </c>
      <c r="E251" s="251">
        <v>25</v>
      </c>
      <c r="F251" s="251">
        <v>86</v>
      </c>
      <c r="G251" s="251">
        <v>71</v>
      </c>
      <c r="H251" s="251">
        <v>105</v>
      </c>
      <c r="I251" s="251">
        <v>85</v>
      </c>
      <c r="J251" s="251">
        <v>287</v>
      </c>
      <c r="K251" s="251">
        <v>262</v>
      </c>
      <c r="L251" s="337">
        <v>962</v>
      </c>
    </row>
    <row r="252" spans="1:12" s="130" customFormat="1" ht="12.75">
      <c r="A252" s="351" t="s">
        <v>379</v>
      </c>
      <c r="B252" s="335">
        <v>0</v>
      </c>
      <c r="C252" s="251">
        <v>0</v>
      </c>
      <c r="D252" s="251">
        <v>0</v>
      </c>
      <c r="E252" s="251">
        <v>0</v>
      </c>
      <c r="F252" s="251">
        <v>0</v>
      </c>
      <c r="G252" s="251">
        <v>5</v>
      </c>
      <c r="H252" s="251">
        <v>6</v>
      </c>
      <c r="I252" s="251">
        <v>0</v>
      </c>
      <c r="J252" s="251">
        <v>9</v>
      </c>
      <c r="K252" s="251">
        <v>6</v>
      </c>
      <c r="L252" s="337">
        <v>26</v>
      </c>
    </row>
    <row r="253" spans="1:12" s="130" customFormat="1" ht="12.75">
      <c r="A253" s="351" t="s">
        <v>297</v>
      </c>
      <c r="B253" s="335">
        <v>3</v>
      </c>
      <c r="C253" s="251">
        <v>3</v>
      </c>
      <c r="D253" s="251">
        <v>4</v>
      </c>
      <c r="E253" s="251">
        <v>2</v>
      </c>
      <c r="F253" s="251">
        <v>1</v>
      </c>
      <c r="G253" s="251">
        <v>7</v>
      </c>
      <c r="H253" s="251">
        <v>13</v>
      </c>
      <c r="I253" s="251">
        <v>8</v>
      </c>
      <c r="J253" s="251">
        <v>30</v>
      </c>
      <c r="K253" s="251">
        <v>28</v>
      </c>
      <c r="L253" s="337">
        <v>99</v>
      </c>
    </row>
    <row r="254" spans="1:12" s="130" customFormat="1" ht="12.75">
      <c r="A254" s="351" t="s">
        <v>381</v>
      </c>
      <c r="B254" s="335">
        <v>0</v>
      </c>
      <c r="C254" s="251">
        <v>0</v>
      </c>
      <c r="D254" s="251">
        <v>0</v>
      </c>
      <c r="E254" s="251">
        <v>0</v>
      </c>
      <c r="F254" s="251">
        <v>6</v>
      </c>
      <c r="G254" s="251">
        <v>2</v>
      </c>
      <c r="H254" s="251">
        <v>4</v>
      </c>
      <c r="I254" s="251">
        <v>5</v>
      </c>
      <c r="J254" s="251">
        <v>10</v>
      </c>
      <c r="K254" s="251">
        <v>10</v>
      </c>
      <c r="L254" s="337">
        <v>37</v>
      </c>
    </row>
    <row r="255" spans="1:12" s="130" customFormat="1" ht="12.75">
      <c r="A255" s="351" t="s">
        <v>382</v>
      </c>
      <c r="B255" s="335">
        <v>2</v>
      </c>
      <c r="C255" s="251">
        <v>0</v>
      </c>
      <c r="D255" s="251">
        <v>4</v>
      </c>
      <c r="E255" s="251">
        <v>2</v>
      </c>
      <c r="F255" s="251">
        <v>2</v>
      </c>
      <c r="G255" s="251">
        <v>4</v>
      </c>
      <c r="H255" s="251">
        <v>4</v>
      </c>
      <c r="I255" s="251">
        <v>4</v>
      </c>
      <c r="J255" s="251">
        <v>8</v>
      </c>
      <c r="K255" s="251">
        <v>9</v>
      </c>
      <c r="L255" s="337">
        <v>39</v>
      </c>
    </row>
    <row r="256" spans="1:12" s="392" customFormat="1" ht="27.75" customHeight="1">
      <c r="A256" s="393" t="s">
        <v>99</v>
      </c>
      <c r="B256" s="391">
        <f>SUM(B238:B255)</f>
        <v>20</v>
      </c>
      <c r="C256" s="391">
        <f aca="true" t="shared" si="12" ref="C256:L256">SUM(C238:C255)</f>
        <v>23</v>
      </c>
      <c r="D256" s="391">
        <f t="shared" si="12"/>
        <v>73</v>
      </c>
      <c r="E256" s="391">
        <f t="shared" si="12"/>
        <v>63</v>
      </c>
      <c r="F256" s="391">
        <f t="shared" si="12"/>
        <v>235</v>
      </c>
      <c r="G256" s="391">
        <f t="shared" si="12"/>
        <v>196</v>
      </c>
      <c r="H256" s="391">
        <f t="shared" si="12"/>
        <v>252</v>
      </c>
      <c r="I256" s="391">
        <f t="shared" si="12"/>
        <v>241</v>
      </c>
      <c r="J256" s="391">
        <f t="shared" si="12"/>
        <v>701</v>
      </c>
      <c r="K256" s="391">
        <f t="shared" si="12"/>
        <v>609</v>
      </c>
      <c r="L256" s="391">
        <f t="shared" si="12"/>
        <v>2413</v>
      </c>
    </row>
    <row r="259" spans="1:12" s="99" customFormat="1" ht="49.5" customHeight="1">
      <c r="A259" s="70" t="s">
        <v>70</v>
      </c>
      <c r="B259" s="461" t="s">
        <v>0</v>
      </c>
      <c r="C259" s="462"/>
      <c r="D259" s="462"/>
      <c r="E259" s="462"/>
      <c r="F259" s="462"/>
      <c r="G259" s="462"/>
      <c r="H259" s="462"/>
      <c r="I259" s="462"/>
      <c r="J259" s="462"/>
      <c r="K259" s="462"/>
      <c r="L259" s="463"/>
    </row>
    <row r="260" spans="1:12" s="166" customFormat="1" ht="51" customHeight="1">
      <c r="A260" s="182" t="s">
        <v>133</v>
      </c>
      <c r="B260" s="387" t="s">
        <v>116</v>
      </c>
      <c r="C260" s="387" t="s">
        <v>117</v>
      </c>
      <c r="D260" s="387" t="s">
        <v>118</v>
      </c>
      <c r="E260" s="387" t="s">
        <v>119</v>
      </c>
      <c r="F260" s="387" t="s">
        <v>120</v>
      </c>
      <c r="G260" s="387" t="s">
        <v>121</v>
      </c>
      <c r="H260" s="387" t="s">
        <v>122</v>
      </c>
      <c r="I260" s="387" t="s">
        <v>123</v>
      </c>
      <c r="J260" s="387" t="s">
        <v>124</v>
      </c>
      <c r="K260" s="387" t="s">
        <v>125</v>
      </c>
      <c r="L260" s="387" t="s">
        <v>414</v>
      </c>
    </row>
    <row r="261" spans="1:12" s="130" customFormat="1" ht="12.75">
      <c r="A261" s="351" t="s">
        <v>396</v>
      </c>
      <c r="B261" s="350">
        <v>0</v>
      </c>
      <c r="C261" s="255">
        <v>0</v>
      </c>
      <c r="D261" s="255">
        <v>0</v>
      </c>
      <c r="E261" s="255">
        <v>0</v>
      </c>
      <c r="F261" s="255">
        <v>1</v>
      </c>
      <c r="G261" s="255">
        <v>0</v>
      </c>
      <c r="H261" s="255">
        <v>6</v>
      </c>
      <c r="I261" s="255">
        <v>9</v>
      </c>
      <c r="J261" s="255">
        <v>12</v>
      </c>
      <c r="K261" s="255">
        <v>9</v>
      </c>
      <c r="L261" s="318">
        <v>37</v>
      </c>
    </row>
    <row r="262" spans="1:12" s="130" customFormat="1" ht="12.75">
      <c r="A262" s="351" t="s">
        <v>324</v>
      </c>
      <c r="B262" s="350">
        <v>0</v>
      </c>
      <c r="C262" s="255">
        <v>0</v>
      </c>
      <c r="D262" s="255">
        <v>0</v>
      </c>
      <c r="E262" s="255">
        <v>0</v>
      </c>
      <c r="F262" s="255">
        <v>3</v>
      </c>
      <c r="G262" s="255">
        <v>6</v>
      </c>
      <c r="H262" s="255">
        <v>6</v>
      </c>
      <c r="I262" s="255">
        <v>3</v>
      </c>
      <c r="J262" s="255">
        <v>15</v>
      </c>
      <c r="K262" s="255">
        <v>11</v>
      </c>
      <c r="L262" s="318">
        <v>44</v>
      </c>
    </row>
    <row r="263" spans="1:12" s="130" customFormat="1" ht="22.5">
      <c r="A263" s="351" t="s">
        <v>322</v>
      </c>
      <c r="B263" s="350">
        <v>0</v>
      </c>
      <c r="C263" s="255">
        <v>0</v>
      </c>
      <c r="D263" s="255">
        <v>0</v>
      </c>
      <c r="E263" s="255">
        <v>0</v>
      </c>
      <c r="F263" s="255">
        <v>1</v>
      </c>
      <c r="G263" s="255">
        <v>4</v>
      </c>
      <c r="H263" s="255">
        <v>2</v>
      </c>
      <c r="I263" s="255">
        <v>3</v>
      </c>
      <c r="J263" s="255">
        <v>18</v>
      </c>
      <c r="K263" s="255">
        <v>16</v>
      </c>
      <c r="L263" s="318">
        <v>44</v>
      </c>
    </row>
    <row r="264" spans="1:12" s="130" customFormat="1" ht="12.75">
      <c r="A264" s="351" t="s">
        <v>321</v>
      </c>
      <c r="B264" s="350">
        <v>4</v>
      </c>
      <c r="C264" s="255">
        <v>3</v>
      </c>
      <c r="D264" s="255">
        <v>17</v>
      </c>
      <c r="E264" s="255">
        <v>18</v>
      </c>
      <c r="F264" s="255">
        <v>49</v>
      </c>
      <c r="G264" s="255">
        <v>47</v>
      </c>
      <c r="H264" s="255">
        <v>56</v>
      </c>
      <c r="I264" s="255">
        <v>55</v>
      </c>
      <c r="J264" s="255">
        <v>147</v>
      </c>
      <c r="K264" s="255">
        <v>156</v>
      </c>
      <c r="L264" s="318">
        <v>552</v>
      </c>
    </row>
    <row r="265" spans="1:12" s="130" customFormat="1" ht="12.75">
      <c r="A265" s="351" t="s">
        <v>320</v>
      </c>
      <c r="B265" s="350">
        <v>0</v>
      </c>
      <c r="C265" s="255">
        <v>0</v>
      </c>
      <c r="D265" s="255">
        <v>0</v>
      </c>
      <c r="E265" s="255">
        <v>0</v>
      </c>
      <c r="F265" s="255">
        <v>10</v>
      </c>
      <c r="G265" s="255">
        <v>9</v>
      </c>
      <c r="H265" s="255">
        <v>14</v>
      </c>
      <c r="I265" s="255">
        <v>8</v>
      </c>
      <c r="J265" s="255">
        <v>45</v>
      </c>
      <c r="K265" s="255">
        <v>40</v>
      </c>
      <c r="L265" s="318">
        <v>126</v>
      </c>
    </row>
    <row r="266" spans="1:12" s="130" customFormat="1" ht="12.75">
      <c r="A266" s="351" t="s">
        <v>325</v>
      </c>
      <c r="B266" s="350">
        <v>0</v>
      </c>
      <c r="C266" s="255">
        <v>0</v>
      </c>
      <c r="D266" s="255">
        <v>0</v>
      </c>
      <c r="E266" s="255">
        <v>0</v>
      </c>
      <c r="F266" s="255">
        <v>0</v>
      </c>
      <c r="G266" s="255">
        <v>0</v>
      </c>
      <c r="H266" s="255">
        <v>0</v>
      </c>
      <c r="I266" s="255">
        <v>0</v>
      </c>
      <c r="J266" s="255">
        <v>8</v>
      </c>
      <c r="K266" s="255">
        <v>6</v>
      </c>
      <c r="L266" s="318">
        <v>14</v>
      </c>
    </row>
    <row r="267" spans="1:12" s="130" customFormat="1" ht="12.75">
      <c r="A267" s="351" t="s">
        <v>319</v>
      </c>
      <c r="B267" s="350">
        <v>26</v>
      </c>
      <c r="C267" s="255">
        <v>14</v>
      </c>
      <c r="D267" s="255">
        <v>22</v>
      </c>
      <c r="E267" s="255">
        <v>22</v>
      </c>
      <c r="F267" s="255">
        <v>66</v>
      </c>
      <c r="G267" s="255">
        <v>52</v>
      </c>
      <c r="H267" s="255">
        <v>88</v>
      </c>
      <c r="I267" s="255">
        <v>86</v>
      </c>
      <c r="J267" s="255">
        <v>217</v>
      </c>
      <c r="K267" s="255">
        <v>204</v>
      </c>
      <c r="L267" s="318">
        <v>797</v>
      </c>
    </row>
    <row r="268" spans="1:12" s="130" customFormat="1" ht="12.75">
      <c r="A268" s="351" t="s">
        <v>318</v>
      </c>
      <c r="B268" s="350">
        <v>0</v>
      </c>
      <c r="C268" s="255">
        <v>0</v>
      </c>
      <c r="D268" s="255">
        <v>0</v>
      </c>
      <c r="E268" s="255">
        <v>0</v>
      </c>
      <c r="F268" s="255">
        <v>9</v>
      </c>
      <c r="G268" s="255">
        <v>10</v>
      </c>
      <c r="H268" s="255">
        <v>7</v>
      </c>
      <c r="I268" s="255">
        <v>0</v>
      </c>
      <c r="J268" s="255">
        <v>29</v>
      </c>
      <c r="K268" s="255">
        <v>19</v>
      </c>
      <c r="L268" s="318">
        <v>74</v>
      </c>
    </row>
    <row r="269" spans="1:12" s="130" customFormat="1" ht="12.75">
      <c r="A269" s="351" t="s">
        <v>398</v>
      </c>
      <c r="B269" s="350">
        <v>0</v>
      </c>
      <c r="C269" s="255">
        <v>0</v>
      </c>
      <c r="D269" s="255">
        <v>0</v>
      </c>
      <c r="E269" s="255">
        <v>0</v>
      </c>
      <c r="F269" s="255">
        <v>0</v>
      </c>
      <c r="G269" s="255">
        <v>0</v>
      </c>
      <c r="H269" s="255">
        <v>1</v>
      </c>
      <c r="I269" s="255">
        <v>0</v>
      </c>
      <c r="J269" s="255">
        <v>4</v>
      </c>
      <c r="K269" s="255">
        <v>3</v>
      </c>
      <c r="L269" s="318">
        <v>8</v>
      </c>
    </row>
    <row r="270" spans="1:12" s="130" customFormat="1" ht="12.75">
      <c r="A270" s="351" t="s">
        <v>388</v>
      </c>
      <c r="B270" s="350">
        <v>0</v>
      </c>
      <c r="C270" s="255">
        <v>0</v>
      </c>
      <c r="D270" s="255">
        <v>1</v>
      </c>
      <c r="E270" s="255">
        <v>2</v>
      </c>
      <c r="F270" s="255">
        <v>13</v>
      </c>
      <c r="G270" s="255">
        <v>2</v>
      </c>
      <c r="H270" s="255">
        <v>3</v>
      </c>
      <c r="I270" s="255">
        <v>6</v>
      </c>
      <c r="J270" s="255">
        <v>12</v>
      </c>
      <c r="K270" s="255">
        <v>5</v>
      </c>
      <c r="L270" s="318">
        <v>44</v>
      </c>
    </row>
    <row r="271" spans="1:12" s="130" customFormat="1" ht="12.75">
      <c r="A271" s="351" t="s">
        <v>389</v>
      </c>
      <c r="B271" s="350">
        <v>0</v>
      </c>
      <c r="C271" s="255">
        <v>0</v>
      </c>
      <c r="D271" s="255">
        <v>0</v>
      </c>
      <c r="E271" s="255">
        <v>0</v>
      </c>
      <c r="F271" s="255">
        <v>4</v>
      </c>
      <c r="G271" s="255">
        <v>1</v>
      </c>
      <c r="H271" s="255">
        <v>1</v>
      </c>
      <c r="I271" s="255">
        <v>2</v>
      </c>
      <c r="J271" s="255">
        <v>9</v>
      </c>
      <c r="K271" s="255">
        <v>1</v>
      </c>
      <c r="L271" s="318">
        <v>18</v>
      </c>
    </row>
    <row r="272" spans="1:12" s="130" customFormat="1" ht="12.75">
      <c r="A272" s="351" t="s">
        <v>395</v>
      </c>
      <c r="B272" s="350">
        <v>0</v>
      </c>
      <c r="C272" s="255">
        <v>0</v>
      </c>
      <c r="D272" s="255">
        <v>3</v>
      </c>
      <c r="E272" s="255">
        <v>0</v>
      </c>
      <c r="F272" s="255">
        <v>4</v>
      </c>
      <c r="G272" s="255">
        <v>0</v>
      </c>
      <c r="H272" s="255">
        <v>3</v>
      </c>
      <c r="I272" s="255">
        <v>7</v>
      </c>
      <c r="J272" s="255">
        <v>5</v>
      </c>
      <c r="K272" s="255">
        <v>7</v>
      </c>
      <c r="L272" s="318">
        <v>29</v>
      </c>
    </row>
    <row r="273" spans="1:12" s="130" customFormat="1" ht="12.75">
      <c r="A273" s="351" t="s">
        <v>317</v>
      </c>
      <c r="B273" s="350">
        <v>0</v>
      </c>
      <c r="C273" s="255">
        <v>0</v>
      </c>
      <c r="D273" s="255">
        <v>0</v>
      </c>
      <c r="E273" s="255">
        <v>0</v>
      </c>
      <c r="F273" s="255">
        <v>7</v>
      </c>
      <c r="G273" s="255">
        <v>2</v>
      </c>
      <c r="H273" s="255">
        <v>7</v>
      </c>
      <c r="I273" s="255">
        <v>4</v>
      </c>
      <c r="J273" s="255">
        <v>21</v>
      </c>
      <c r="K273" s="255">
        <v>21</v>
      </c>
      <c r="L273" s="318">
        <v>62</v>
      </c>
    </row>
    <row r="274" spans="1:12" s="130" customFormat="1" ht="12.75">
      <c r="A274" s="351" t="s">
        <v>326</v>
      </c>
      <c r="B274" s="350">
        <v>0</v>
      </c>
      <c r="C274" s="255">
        <v>0</v>
      </c>
      <c r="D274" s="255">
        <v>0</v>
      </c>
      <c r="E274" s="255">
        <v>1</v>
      </c>
      <c r="F274" s="255">
        <v>0</v>
      </c>
      <c r="G274" s="255">
        <v>1</v>
      </c>
      <c r="H274" s="255">
        <v>0</v>
      </c>
      <c r="I274" s="255">
        <v>1</v>
      </c>
      <c r="J274" s="255">
        <v>4</v>
      </c>
      <c r="K274" s="255">
        <v>3</v>
      </c>
      <c r="L274" s="318">
        <v>10</v>
      </c>
    </row>
    <row r="275" spans="1:12" s="130" customFormat="1" ht="12.75">
      <c r="A275" s="351" t="s">
        <v>394</v>
      </c>
      <c r="B275" s="350">
        <v>0</v>
      </c>
      <c r="C275" s="255">
        <v>0</v>
      </c>
      <c r="D275" s="255">
        <v>0</v>
      </c>
      <c r="E275" s="255">
        <v>1</v>
      </c>
      <c r="F275" s="255">
        <v>5</v>
      </c>
      <c r="G275" s="255">
        <v>7</v>
      </c>
      <c r="H275" s="255">
        <v>4</v>
      </c>
      <c r="I275" s="255">
        <v>1</v>
      </c>
      <c r="J275" s="255">
        <v>15</v>
      </c>
      <c r="K275" s="255">
        <v>8</v>
      </c>
      <c r="L275" s="318">
        <v>41</v>
      </c>
    </row>
    <row r="276" spans="1:12" s="130" customFormat="1" ht="12.75">
      <c r="A276" s="351" t="s">
        <v>327</v>
      </c>
      <c r="B276" s="350">
        <v>0</v>
      </c>
      <c r="C276" s="255">
        <v>0</v>
      </c>
      <c r="D276" s="255">
        <v>0</v>
      </c>
      <c r="E276" s="255">
        <v>0</v>
      </c>
      <c r="F276" s="255">
        <v>0</v>
      </c>
      <c r="G276" s="255">
        <v>0</v>
      </c>
      <c r="H276" s="255">
        <v>0</v>
      </c>
      <c r="I276" s="255">
        <v>0</v>
      </c>
      <c r="J276" s="255">
        <v>3</v>
      </c>
      <c r="K276" s="255">
        <v>1</v>
      </c>
      <c r="L276" s="318">
        <v>4</v>
      </c>
    </row>
    <row r="277" spans="1:12" s="130" customFormat="1" ht="12.75">
      <c r="A277" s="351" t="s">
        <v>393</v>
      </c>
      <c r="B277" s="350">
        <v>0</v>
      </c>
      <c r="C277" s="255">
        <v>0</v>
      </c>
      <c r="D277" s="255">
        <v>0</v>
      </c>
      <c r="E277" s="255">
        <v>0</v>
      </c>
      <c r="F277" s="255">
        <v>2</v>
      </c>
      <c r="G277" s="255">
        <v>2</v>
      </c>
      <c r="H277" s="255">
        <v>2</v>
      </c>
      <c r="I277" s="255">
        <v>4</v>
      </c>
      <c r="J277" s="255">
        <v>7</v>
      </c>
      <c r="K277" s="255">
        <v>5</v>
      </c>
      <c r="L277" s="318">
        <v>22</v>
      </c>
    </row>
    <row r="278" spans="1:12" s="130" customFormat="1" ht="12.75">
      <c r="A278" s="351" t="s">
        <v>328</v>
      </c>
      <c r="B278" s="350">
        <v>0</v>
      </c>
      <c r="C278" s="255">
        <v>0</v>
      </c>
      <c r="D278" s="255">
        <v>0</v>
      </c>
      <c r="E278" s="255">
        <v>0</v>
      </c>
      <c r="F278" s="255">
        <v>0</v>
      </c>
      <c r="G278" s="255">
        <v>0</v>
      </c>
      <c r="H278" s="255">
        <v>0</v>
      </c>
      <c r="I278" s="255">
        <v>0</v>
      </c>
      <c r="J278" s="255">
        <v>4</v>
      </c>
      <c r="K278" s="255">
        <v>3</v>
      </c>
      <c r="L278" s="318">
        <v>7</v>
      </c>
    </row>
    <row r="279" spans="1:12" s="130" customFormat="1" ht="12.75">
      <c r="A279" s="351" t="s">
        <v>390</v>
      </c>
      <c r="B279" s="350">
        <v>0</v>
      </c>
      <c r="C279" s="255">
        <v>0</v>
      </c>
      <c r="D279" s="255">
        <v>0</v>
      </c>
      <c r="E279" s="255">
        <v>0</v>
      </c>
      <c r="F279" s="255">
        <v>7</v>
      </c>
      <c r="G279" s="255">
        <v>5</v>
      </c>
      <c r="H279" s="255">
        <v>4</v>
      </c>
      <c r="I279" s="255">
        <v>2</v>
      </c>
      <c r="J279" s="255">
        <v>9</v>
      </c>
      <c r="K279" s="255">
        <v>18</v>
      </c>
      <c r="L279" s="318">
        <v>45</v>
      </c>
    </row>
    <row r="280" spans="1:12" s="130" customFormat="1" ht="12.75">
      <c r="A280" s="351" t="s">
        <v>392</v>
      </c>
      <c r="B280" s="350">
        <v>0</v>
      </c>
      <c r="C280" s="255">
        <v>0</v>
      </c>
      <c r="D280" s="255">
        <v>0</v>
      </c>
      <c r="E280" s="255">
        <v>0</v>
      </c>
      <c r="F280" s="255">
        <v>0</v>
      </c>
      <c r="G280" s="255">
        <v>4</v>
      </c>
      <c r="H280" s="255">
        <v>2</v>
      </c>
      <c r="I280" s="255">
        <v>3</v>
      </c>
      <c r="J280" s="255">
        <v>6</v>
      </c>
      <c r="K280" s="255">
        <v>2</v>
      </c>
      <c r="L280" s="318">
        <v>17</v>
      </c>
    </row>
    <row r="281" spans="1:12" s="130" customFormat="1" ht="12.75">
      <c r="A281" s="351" t="s">
        <v>329</v>
      </c>
      <c r="B281" s="350">
        <v>0</v>
      </c>
      <c r="C281" s="255">
        <v>0</v>
      </c>
      <c r="D281" s="255">
        <v>0</v>
      </c>
      <c r="E281" s="255">
        <v>0</v>
      </c>
      <c r="F281" s="255">
        <v>0</v>
      </c>
      <c r="G281" s="255">
        <v>0</v>
      </c>
      <c r="H281" s="255">
        <v>0</v>
      </c>
      <c r="I281" s="255">
        <v>0</v>
      </c>
      <c r="J281" s="255">
        <v>10</v>
      </c>
      <c r="K281" s="255">
        <v>2</v>
      </c>
      <c r="L281" s="318">
        <v>12</v>
      </c>
    </row>
    <row r="282" spans="1:12" s="130" customFormat="1" ht="12.75">
      <c r="A282" s="351" t="s">
        <v>391</v>
      </c>
      <c r="B282" s="350">
        <v>3</v>
      </c>
      <c r="C282" s="255">
        <v>2</v>
      </c>
      <c r="D282" s="255">
        <v>2</v>
      </c>
      <c r="E282" s="255">
        <v>5</v>
      </c>
      <c r="F282" s="255">
        <v>4</v>
      </c>
      <c r="G282" s="255">
        <v>4</v>
      </c>
      <c r="H282" s="255">
        <v>6</v>
      </c>
      <c r="I282" s="255">
        <v>8</v>
      </c>
      <c r="J282" s="255">
        <v>16</v>
      </c>
      <c r="K282" s="255">
        <v>11</v>
      </c>
      <c r="L282" s="318">
        <v>61</v>
      </c>
    </row>
    <row r="283" spans="1:12" s="130" customFormat="1" ht="12.75">
      <c r="A283" s="351" t="s">
        <v>397</v>
      </c>
      <c r="B283" s="350">
        <v>0</v>
      </c>
      <c r="C283" s="255">
        <v>0</v>
      </c>
      <c r="D283" s="255">
        <v>0</v>
      </c>
      <c r="E283" s="255">
        <v>0</v>
      </c>
      <c r="F283" s="255">
        <v>1</v>
      </c>
      <c r="G283" s="255">
        <v>3</v>
      </c>
      <c r="H283" s="255">
        <v>2</v>
      </c>
      <c r="I283" s="255">
        <v>1</v>
      </c>
      <c r="J283" s="255">
        <v>3</v>
      </c>
      <c r="K283" s="255">
        <v>4</v>
      </c>
      <c r="L283" s="318">
        <v>14</v>
      </c>
    </row>
    <row r="284" spans="1:12" s="392" customFormat="1" ht="31.5" customHeight="1">
      <c r="A284" s="393" t="s">
        <v>100</v>
      </c>
      <c r="B284" s="391">
        <f>SUM(B261:B283)</f>
        <v>33</v>
      </c>
      <c r="C284" s="391">
        <f aca="true" t="shared" si="13" ref="C284:L284">SUM(C261:C283)</f>
        <v>19</v>
      </c>
      <c r="D284" s="391">
        <f t="shared" si="13"/>
        <v>45</v>
      </c>
      <c r="E284" s="391">
        <f t="shared" si="13"/>
        <v>49</v>
      </c>
      <c r="F284" s="391">
        <f t="shared" si="13"/>
        <v>186</v>
      </c>
      <c r="G284" s="391">
        <f t="shared" si="13"/>
        <v>159</v>
      </c>
      <c r="H284" s="391">
        <f t="shared" si="13"/>
        <v>214</v>
      </c>
      <c r="I284" s="391">
        <f t="shared" si="13"/>
        <v>203</v>
      </c>
      <c r="J284" s="391">
        <f t="shared" si="13"/>
        <v>619</v>
      </c>
      <c r="K284" s="391">
        <f t="shared" si="13"/>
        <v>555</v>
      </c>
      <c r="L284" s="391">
        <f t="shared" si="13"/>
        <v>2082</v>
      </c>
    </row>
    <row r="287" spans="1:12" s="99" customFormat="1" ht="49.5" customHeight="1">
      <c r="A287" s="70" t="s">
        <v>70</v>
      </c>
      <c r="B287" s="461" t="s">
        <v>1</v>
      </c>
      <c r="C287" s="462"/>
      <c r="D287" s="462"/>
      <c r="E287" s="462"/>
      <c r="F287" s="462"/>
      <c r="G287" s="462"/>
      <c r="H287" s="462"/>
      <c r="I287" s="462"/>
      <c r="J287" s="462"/>
      <c r="K287" s="462"/>
      <c r="L287" s="463"/>
    </row>
    <row r="288" spans="1:12" s="166" customFormat="1" ht="51" customHeight="1">
      <c r="A288" s="182" t="s">
        <v>133</v>
      </c>
      <c r="B288" s="387" t="s">
        <v>116</v>
      </c>
      <c r="C288" s="387" t="s">
        <v>117</v>
      </c>
      <c r="D288" s="387" t="s">
        <v>118</v>
      </c>
      <c r="E288" s="387" t="s">
        <v>119</v>
      </c>
      <c r="F288" s="387" t="s">
        <v>120</v>
      </c>
      <c r="G288" s="387" t="s">
        <v>121</v>
      </c>
      <c r="H288" s="387" t="s">
        <v>122</v>
      </c>
      <c r="I288" s="387" t="s">
        <v>123</v>
      </c>
      <c r="J288" s="387" t="s">
        <v>124</v>
      </c>
      <c r="K288" s="387" t="s">
        <v>125</v>
      </c>
      <c r="L288" s="387" t="s">
        <v>414</v>
      </c>
    </row>
    <row r="289" spans="1:12" s="130" customFormat="1" ht="12.75">
      <c r="A289" s="351" t="s">
        <v>399</v>
      </c>
      <c r="B289" s="335">
        <v>0</v>
      </c>
      <c r="C289" s="251">
        <v>0</v>
      </c>
      <c r="D289" s="251">
        <v>0</v>
      </c>
      <c r="E289" s="251">
        <v>0</v>
      </c>
      <c r="F289" s="251">
        <v>14</v>
      </c>
      <c r="G289" s="251">
        <v>7</v>
      </c>
      <c r="H289" s="251">
        <v>15</v>
      </c>
      <c r="I289" s="251">
        <v>6</v>
      </c>
      <c r="J289" s="251">
        <v>17</v>
      </c>
      <c r="K289" s="251">
        <v>20</v>
      </c>
      <c r="L289" s="337">
        <v>79</v>
      </c>
    </row>
    <row r="290" spans="1:12" s="130" customFormat="1" ht="12.75">
      <c r="A290" s="351" t="s">
        <v>400</v>
      </c>
      <c r="B290" s="335">
        <v>0</v>
      </c>
      <c r="C290" s="251">
        <v>2</v>
      </c>
      <c r="D290" s="251">
        <v>3</v>
      </c>
      <c r="E290" s="251">
        <v>3</v>
      </c>
      <c r="F290" s="251">
        <v>12</v>
      </c>
      <c r="G290" s="251">
        <v>7</v>
      </c>
      <c r="H290" s="251">
        <v>5</v>
      </c>
      <c r="I290" s="251">
        <v>7</v>
      </c>
      <c r="J290" s="251">
        <v>19</v>
      </c>
      <c r="K290" s="251">
        <v>22</v>
      </c>
      <c r="L290" s="337">
        <v>80</v>
      </c>
    </row>
    <row r="291" spans="1:12" s="130" customFormat="1" ht="12.75">
      <c r="A291" s="351" t="s">
        <v>405</v>
      </c>
      <c r="B291" s="335">
        <v>0</v>
      </c>
      <c r="C291" s="251">
        <v>0</v>
      </c>
      <c r="D291" s="251">
        <v>0</v>
      </c>
      <c r="E291" s="251">
        <v>0</v>
      </c>
      <c r="F291" s="251">
        <v>1</v>
      </c>
      <c r="G291" s="251">
        <v>0</v>
      </c>
      <c r="H291" s="251">
        <v>3</v>
      </c>
      <c r="I291" s="251">
        <v>6</v>
      </c>
      <c r="J291" s="251">
        <v>10</v>
      </c>
      <c r="K291" s="251">
        <v>4</v>
      </c>
      <c r="L291" s="337">
        <v>24</v>
      </c>
    </row>
    <row r="292" spans="1:12" s="130" customFormat="1" ht="12.75">
      <c r="A292" s="351" t="s">
        <v>401</v>
      </c>
      <c r="B292" s="335">
        <v>0</v>
      </c>
      <c r="C292" s="251">
        <v>1</v>
      </c>
      <c r="D292" s="251">
        <v>4</v>
      </c>
      <c r="E292" s="251">
        <v>0</v>
      </c>
      <c r="F292" s="251">
        <v>4</v>
      </c>
      <c r="G292" s="251">
        <v>4</v>
      </c>
      <c r="H292" s="251">
        <v>13</v>
      </c>
      <c r="I292" s="251">
        <v>3</v>
      </c>
      <c r="J292" s="251">
        <v>23</v>
      </c>
      <c r="K292" s="251">
        <v>10</v>
      </c>
      <c r="L292" s="337">
        <v>62</v>
      </c>
    </row>
    <row r="293" spans="1:12" s="130" customFormat="1" ht="12.75">
      <c r="A293" s="351" t="s">
        <v>306</v>
      </c>
      <c r="B293" s="335">
        <v>0</v>
      </c>
      <c r="C293" s="251">
        <v>0</v>
      </c>
      <c r="D293" s="251">
        <v>0</v>
      </c>
      <c r="E293" s="251">
        <v>0</v>
      </c>
      <c r="F293" s="251">
        <v>1</v>
      </c>
      <c r="G293" s="251">
        <v>3</v>
      </c>
      <c r="H293" s="251">
        <v>4</v>
      </c>
      <c r="I293" s="251">
        <v>0</v>
      </c>
      <c r="J293" s="251">
        <v>0</v>
      </c>
      <c r="K293" s="251">
        <v>1</v>
      </c>
      <c r="L293" s="337">
        <v>9</v>
      </c>
    </row>
    <row r="294" spans="1:12" s="130" customFormat="1" ht="12.75">
      <c r="A294" s="351" t="s">
        <v>406</v>
      </c>
      <c r="B294" s="335">
        <v>0</v>
      </c>
      <c r="C294" s="251">
        <v>0</v>
      </c>
      <c r="D294" s="251">
        <v>0</v>
      </c>
      <c r="E294" s="251">
        <v>0</v>
      </c>
      <c r="F294" s="251">
        <v>6</v>
      </c>
      <c r="G294" s="251">
        <v>6</v>
      </c>
      <c r="H294" s="251">
        <v>5</v>
      </c>
      <c r="I294" s="251">
        <v>6</v>
      </c>
      <c r="J294" s="251">
        <v>12</v>
      </c>
      <c r="K294" s="251">
        <v>5</v>
      </c>
      <c r="L294" s="337">
        <v>40</v>
      </c>
    </row>
    <row r="295" spans="1:12" s="130" customFormat="1" ht="12.75">
      <c r="A295" s="351" t="s">
        <v>407</v>
      </c>
      <c r="B295" s="335">
        <v>0</v>
      </c>
      <c r="C295" s="251">
        <v>0</v>
      </c>
      <c r="D295" s="251">
        <v>1</v>
      </c>
      <c r="E295" s="251">
        <v>1</v>
      </c>
      <c r="F295" s="251">
        <v>3</v>
      </c>
      <c r="G295" s="251">
        <v>3</v>
      </c>
      <c r="H295" s="251">
        <v>3</v>
      </c>
      <c r="I295" s="251">
        <v>2</v>
      </c>
      <c r="J295" s="251">
        <v>5</v>
      </c>
      <c r="K295" s="251">
        <v>2</v>
      </c>
      <c r="L295" s="337">
        <v>20</v>
      </c>
    </row>
    <row r="296" spans="1:12" s="130" customFormat="1" ht="12.75">
      <c r="A296" s="351" t="s">
        <v>402</v>
      </c>
      <c r="B296" s="335">
        <v>0</v>
      </c>
      <c r="C296" s="251">
        <v>0</v>
      </c>
      <c r="D296" s="251">
        <v>0</v>
      </c>
      <c r="E296" s="251">
        <v>0</v>
      </c>
      <c r="F296" s="251">
        <v>20</v>
      </c>
      <c r="G296" s="251">
        <v>15</v>
      </c>
      <c r="H296" s="251">
        <v>31</v>
      </c>
      <c r="I296" s="251">
        <v>34</v>
      </c>
      <c r="J296" s="251">
        <v>70</v>
      </c>
      <c r="K296" s="251">
        <v>65</v>
      </c>
      <c r="L296" s="337">
        <v>235</v>
      </c>
    </row>
    <row r="297" spans="1:12" s="130" customFormat="1" ht="12.75">
      <c r="A297" s="351" t="s">
        <v>101</v>
      </c>
      <c r="B297" s="335">
        <v>5</v>
      </c>
      <c r="C297" s="251">
        <v>3</v>
      </c>
      <c r="D297" s="251">
        <v>11</v>
      </c>
      <c r="E297" s="251">
        <v>14</v>
      </c>
      <c r="F297" s="251">
        <v>51</v>
      </c>
      <c r="G297" s="251">
        <v>32</v>
      </c>
      <c r="H297" s="251">
        <v>61</v>
      </c>
      <c r="I297" s="251">
        <v>68</v>
      </c>
      <c r="J297" s="251">
        <v>185</v>
      </c>
      <c r="K297" s="251">
        <v>150</v>
      </c>
      <c r="L297" s="337">
        <v>580</v>
      </c>
    </row>
    <row r="298" spans="1:12" s="130" customFormat="1" ht="12.75">
      <c r="A298" s="351" t="s">
        <v>408</v>
      </c>
      <c r="B298" s="335">
        <v>0</v>
      </c>
      <c r="C298" s="251">
        <v>0</v>
      </c>
      <c r="D298" s="251">
        <v>1</v>
      </c>
      <c r="E298" s="251">
        <v>1</v>
      </c>
      <c r="F298" s="251">
        <v>2</v>
      </c>
      <c r="G298" s="251">
        <v>2</v>
      </c>
      <c r="H298" s="251">
        <v>8</v>
      </c>
      <c r="I298" s="251">
        <v>5</v>
      </c>
      <c r="J298" s="251">
        <v>11</v>
      </c>
      <c r="K298" s="251">
        <v>5</v>
      </c>
      <c r="L298" s="337">
        <v>35</v>
      </c>
    </row>
    <row r="299" spans="1:12" s="130" customFormat="1" ht="12.75">
      <c r="A299" s="351" t="s">
        <v>403</v>
      </c>
      <c r="B299" s="335">
        <v>0</v>
      </c>
      <c r="C299" s="251">
        <v>0</v>
      </c>
      <c r="D299" s="251">
        <v>3</v>
      </c>
      <c r="E299" s="251">
        <v>6</v>
      </c>
      <c r="F299" s="251">
        <v>3</v>
      </c>
      <c r="G299" s="251">
        <v>3</v>
      </c>
      <c r="H299" s="251">
        <v>13</v>
      </c>
      <c r="I299" s="251">
        <v>12</v>
      </c>
      <c r="J299" s="251">
        <v>13</v>
      </c>
      <c r="K299" s="251">
        <v>15</v>
      </c>
      <c r="L299" s="337">
        <v>68</v>
      </c>
    </row>
    <row r="300" spans="1:12" s="130" customFormat="1" ht="12.75">
      <c r="A300" s="351" t="s">
        <v>404</v>
      </c>
      <c r="B300" s="335">
        <v>0</v>
      </c>
      <c r="C300" s="251">
        <v>0</v>
      </c>
      <c r="D300" s="251">
        <v>1</v>
      </c>
      <c r="E300" s="251">
        <v>1</v>
      </c>
      <c r="F300" s="251">
        <v>7</v>
      </c>
      <c r="G300" s="251">
        <v>5</v>
      </c>
      <c r="H300" s="251">
        <v>8</v>
      </c>
      <c r="I300" s="251">
        <v>8</v>
      </c>
      <c r="J300" s="251">
        <v>12</v>
      </c>
      <c r="K300" s="251">
        <v>10</v>
      </c>
      <c r="L300" s="337">
        <v>52</v>
      </c>
    </row>
    <row r="301" spans="1:12" s="392" customFormat="1" ht="21.75" customHeight="1">
      <c r="A301" s="393" t="s">
        <v>102</v>
      </c>
      <c r="B301" s="391">
        <f>SUM(B289:B300)</f>
        <v>5</v>
      </c>
      <c r="C301" s="391">
        <f aca="true" t="shared" si="14" ref="C301:L301">SUM(C289:C300)</f>
        <v>6</v>
      </c>
      <c r="D301" s="391">
        <f t="shared" si="14"/>
        <v>24</v>
      </c>
      <c r="E301" s="391">
        <f t="shared" si="14"/>
        <v>26</v>
      </c>
      <c r="F301" s="391">
        <f t="shared" si="14"/>
        <v>124</v>
      </c>
      <c r="G301" s="391">
        <f t="shared" si="14"/>
        <v>87</v>
      </c>
      <c r="H301" s="391">
        <f t="shared" si="14"/>
        <v>169</v>
      </c>
      <c r="I301" s="391">
        <f t="shared" si="14"/>
        <v>157</v>
      </c>
      <c r="J301" s="391">
        <f t="shared" si="14"/>
        <v>377</v>
      </c>
      <c r="K301" s="391">
        <f t="shared" si="14"/>
        <v>309</v>
      </c>
      <c r="L301" s="391">
        <f t="shared" si="14"/>
        <v>1284</v>
      </c>
    </row>
  </sheetData>
  <mergeCells count="16">
    <mergeCell ref="B287:L287"/>
    <mergeCell ref="B160:L160"/>
    <mergeCell ref="B212:L212"/>
    <mergeCell ref="B236:L236"/>
    <mergeCell ref="B259:L259"/>
    <mergeCell ref="B35:L35"/>
    <mergeCell ref="B56:L56"/>
    <mergeCell ref="B81:L81"/>
    <mergeCell ref="B122:L122"/>
    <mergeCell ref="A3:A4"/>
    <mergeCell ref="B1:L1"/>
    <mergeCell ref="B3:C3"/>
    <mergeCell ref="D3:E3"/>
    <mergeCell ref="F3:G3"/>
    <mergeCell ref="H3:I3"/>
    <mergeCell ref="J3:K3"/>
  </mergeCells>
  <printOptions horizontalCentered="1"/>
  <pageMargins left="0.3937007874015748" right="0.3937007874015748" top="0.3937007874015748" bottom="0.3937007874015748" header="0.5118110236220472" footer="0.1968503937007874"/>
  <pageSetup horizontalDpi="600" verticalDpi="600" orientation="landscape" paperSize="9" r:id="rId2"/>
  <headerFooter alignWithMargins="0">
    <oddFooter>&amp;C&amp;7&amp;P</oddFooter>
  </headerFooter>
  <rowBreaks count="8" manualBreakCount="8">
    <brk id="55" max="255" man="1"/>
    <brk id="80" max="255" man="1"/>
    <brk id="107" max="255" man="1"/>
    <brk id="121" max="255" man="1"/>
    <brk id="211" max="255" man="1"/>
    <brk id="235" max="255" man="1"/>
    <brk id="258" max="255" man="1"/>
    <brk id="286" max="255" man="1"/>
  </rowBreaks>
  <drawing r:id="rId1"/>
</worksheet>
</file>

<file path=xl/worksheets/sheet8.xml><?xml version="1.0" encoding="utf-8"?>
<worksheet xmlns="http://schemas.openxmlformats.org/spreadsheetml/2006/main" xmlns:r="http://schemas.openxmlformats.org/officeDocument/2006/relationships">
  <dimension ref="A1:R241"/>
  <sheetViews>
    <sheetView workbookViewId="0" topLeftCell="A1">
      <selection activeCell="A241" sqref="A1:L241"/>
    </sheetView>
  </sheetViews>
  <sheetFormatPr defaultColWidth="9.140625" defaultRowHeight="12.75"/>
  <cols>
    <col min="1" max="1" width="22.421875" style="68" customWidth="1"/>
    <col min="2" max="2" width="8.7109375" style="68" customWidth="1"/>
    <col min="3" max="3" width="9.421875" style="68" bestFit="1" customWidth="1"/>
    <col min="4" max="4" width="11.28125" style="68" bestFit="1" customWidth="1"/>
    <col min="5" max="5" width="8.140625" style="68" customWidth="1"/>
    <col min="6" max="6" width="8.7109375" style="68" customWidth="1"/>
    <col min="7" max="7" width="8.28125" style="68" customWidth="1"/>
    <col min="8" max="8" width="8.28125" style="68" bestFit="1" customWidth="1"/>
    <col min="9" max="9" width="8.421875" style="68" customWidth="1"/>
    <col min="10" max="10" width="8.7109375" style="68" bestFit="1" customWidth="1"/>
    <col min="11" max="11" width="9.00390625" style="68" customWidth="1"/>
    <col min="12" max="12" width="10.7109375" style="68" customWidth="1"/>
    <col min="13" max="16384" width="9.140625" style="68" customWidth="1"/>
  </cols>
  <sheetData>
    <row r="1" spans="1:13" ht="42.75" customHeight="1">
      <c r="A1" s="1" t="s">
        <v>71</v>
      </c>
      <c r="B1" s="434" t="s">
        <v>48</v>
      </c>
      <c r="C1" s="435"/>
      <c r="D1" s="435"/>
      <c r="E1" s="435"/>
      <c r="F1" s="435"/>
      <c r="G1" s="435"/>
      <c r="H1" s="435"/>
      <c r="I1" s="435"/>
      <c r="J1" s="435"/>
      <c r="K1" s="435"/>
      <c r="L1" s="436"/>
      <c r="M1" s="56"/>
    </row>
    <row r="2" s="3" customFormat="1" ht="7.5" customHeight="1">
      <c r="A2" s="53"/>
    </row>
    <row r="3" spans="1:13" ht="33.75" customHeight="1">
      <c r="A3" s="450" t="s">
        <v>412</v>
      </c>
      <c r="B3" s="485" t="s">
        <v>127</v>
      </c>
      <c r="C3" s="486"/>
      <c r="D3" s="485" t="s">
        <v>128</v>
      </c>
      <c r="E3" s="486"/>
      <c r="F3" s="485" t="s">
        <v>129</v>
      </c>
      <c r="G3" s="486"/>
      <c r="H3" s="485" t="s">
        <v>110</v>
      </c>
      <c r="I3" s="486"/>
      <c r="J3" s="485" t="s">
        <v>111</v>
      </c>
      <c r="K3" s="486"/>
      <c r="L3" s="73" t="s">
        <v>112</v>
      </c>
      <c r="M3"/>
    </row>
    <row r="4" spans="1:13" ht="39.75" customHeight="1">
      <c r="A4" s="433"/>
      <c r="B4" s="116" t="s">
        <v>85</v>
      </c>
      <c r="C4" s="117" t="s">
        <v>66</v>
      </c>
      <c r="D4" s="116" t="s">
        <v>85</v>
      </c>
      <c r="E4" s="117" t="s">
        <v>66</v>
      </c>
      <c r="F4" s="116" t="s">
        <v>85</v>
      </c>
      <c r="G4" s="117" t="s">
        <v>66</v>
      </c>
      <c r="H4" s="116" t="s">
        <v>85</v>
      </c>
      <c r="I4" s="117" t="s">
        <v>66</v>
      </c>
      <c r="J4" s="116" t="s">
        <v>85</v>
      </c>
      <c r="K4" s="117" t="s">
        <v>66</v>
      </c>
      <c r="L4" s="116" t="s">
        <v>85</v>
      </c>
      <c r="M4"/>
    </row>
    <row r="5" spans="1:13" ht="12.75">
      <c r="A5" s="320" t="s">
        <v>86</v>
      </c>
      <c r="B5" s="323">
        <f>B40+C40</f>
        <v>32</v>
      </c>
      <c r="C5" s="324">
        <f aca="true" t="shared" si="0" ref="C5:C14">B5/L5*100</f>
        <v>4.5584045584045585</v>
      </c>
      <c r="D5" s="323">
        <f>D40+E40</f>
        <v>92</v>
      </c>
      <c r="E5" s="324">
        <f aca="true" t="shared" si="1" ref="E5:E14">D5/L5*100</f>
        <v>13.105413105413104</v>
      </c>
      <c r="F5" s="323">
        <f>F40+G40</f>
        <v>123</v>
      </c>
      <c r="G5" s="324">
        <f aca="true" t="shared" si="2" ref="G5:G14">F5/L5*100</f>
        <v>17.52136752136752</v>
      </c>
      <c r="H5" s="323">
        <f>H40+I40</f>
        <v>159</v>
      </c>
      <c r="I5" s="324">
        <f aca="true" t="shared" si="3" ref="I5:I14">H5/L5*100</f>
        <v>22.64957264957265</v>
      </c>
      <c r="J5" s="323">
        <f>J40+K40</f>
        <v>296</v>
      </c>
      <c r="K5" s="324">
        <f aca="true" t="shared" si="4" ref="K5:K14">J5/L5*100</f>
        <v>42.16524216524217</v>
      </c>
      <c r="L5" s="328">
        <f aca="true" t="shared" si="5" ref="L5:L13">B5+D5+F5+H5+J5</f>
        <v>702</v>
      </c>
      <c r="M5"/>
    </row>
    <row r="6" spans="1:13" ht="12.75">
      <c r="A6" s="242" t="s">
        <v>88</v>
      </c>
      <c r="B6" s="325">
        <f>B59+C59</f>
        <v>13</v>
      </c>
      <c r="C6" s="238">
        <f t="shared" si="0"/>
        <v>0.8861622358554875</v>
      </c>
      <c r="D6" s="325">
        <f>D59+E59</f>
        <v>128</v>
      </c>
      <c r="E6" s="238">
        <f t="shared" si="1"/>
        <v>8.7252897068848</v>
      </c>
      <c r="F6" s="325">
        <f>F59+G59</f>
        <v>303</v>
      </c>
      <c r="G6" s="238">
        <f t="shared" si="2"/>
        <v>20.654396728016362</v>
      </c>
      <c r="H6" s="325">
        <f>H59+I59</f>
        <v>343</v>
      </c>
      <c r="I6" s="238">
        <f t="shared" si="3"/>
        <v>23.38104976141786</v>
      </c>
      <c r="J6" s="325">
        <f>J59+K59</f>
        <v>680</v>
      </c>
      <c r="K6" s="238">
        <f t="shared" si="4"/>
        <v>46.3531015678255</v>
      </c>
      <c r="L6" s="329">
        <f t="shared" si="5"/>
        <v>1467</v>
      </c>
      <c r="M6"/>
    </row>
    <row r="7" spans="1:13" ht="12.75">
      <c r="A7" s="242" t="s">
        <v>115</v>
      </c>
      <c r="B7" s="325">
        <f>B92+C92</f>
        <v>37</v>
      </c>
      <c r="C7" s="238">
        <f t="shared" si="0"/>
        <v>1.4670896114195082</v>
      </c>
      <c r="D7" s="325">
        <f>D92+E92</f>
        <v>195</v>
      </c>
      <c r="E7" s="238">
        <f t="shared" si="1"/>
        <v>7.731958762886598</v>
      </c>
      <c r="F7" s="325">
        <f>F92+G92</f>
        <v>459</v>
      </c>
      <c r="G7" s="238">
        <f t="shared" si="2"/>
        <v>18.199841395717684</v>
      </c>
      <c r="H7" s="325">
        <f>H92+I92</f>
        <v>549</v>
      </c>
      <c r="I7" s="238">
        <f t="shared" si="3"/>
        <v>21.768437747819192</v>
      </c>
      <c r="J7" s="325">
        <f>J92+K92</f>
        <v>1282</v>
      </c>
      <c r="K7" s="238">
        <f t="shared" si="4"/>
        <v>50.832672482157015</v>
      </c>
      <c r="L7" s="329">
        <f t="shared" si="5"/>
        <v>2522</v>
      </c>
      <c r="M7"/>
    </row>
    <row r="8" spans="1:13" ht="12.75">
      <c r="A8" s="321" t="s">
        <v>92</v>
      </c>
      <c r="B8" s="325">
        <f>B127+C127</f>
        <v>106</v>
      </c>
      <c r="C8" s="238">
        <f t="shared" si="0"/>
        <v>3.2575291948371237</v>
      </c>
      <c r="D8" s="325">
        <f>D127+E127</f>
        <v>254</v>
      </c>
      <c r="E8" s="238">
        <f t="shared" si="1"/>
        <v>7.80577750460971</v>
      </c>
      <c r="F8" s="325">
        <f>F127+G127</f>
        <v>669</v>
      </c>
      <c r="G8" s="238">
        <f t="shared" si="2"/>
        <v>20.559311616472034</v>
      </c>
      <c r="H8" s="325">
        <f>H127+I127</f>
        <v>867</v>
      </c>
      <c r="I8" s="238">
        <f t="shared" si="3"/>
        <v>26.644130301167795</v>
      </c>
      <c r="J8" s="325">
        <f>J127+K127</f>
        <v>1358</v>
      </c>
      <c r="K8" s="238">
        <f t="shared" si="4"/>
        <v>41.73325138291334</v>
      </c>
      <c r="L8" s="329">
        <f t="shared" si="5"/>
        <v>3254</v>
      </c>
      <c r="M8"/>
    </row>
    <row r="9" spans="1:13" ht="12.75">
      <c r="A9" s="242" t="s">
        <v>94</v>
      </c>
      <c r="B9" s="325">
        <f>B175+C175</f>
        <v>52</v>
      </c>
      <c r="C9" s="238">
        <f t="shared" si="0"/>
        <v>0.9307320565598711</v>
      </c>
      <c r="D9" s="325">
        <f>D175+E175</f>
        <v>382</v>
      </c>
      <c r="E9" s="238">
        <f t="shared" si="1"/>
        <v>6.837300877035976</v>
      </c>
      <c r="F9" s="325">
        <f>F175+G175</f>
        <v>1048</v>
      </c>
      <c r="G9" s="238">
        <f t="shared" si="2"/>
        <v>18.75783067836048</v>
      </c>
      <c r="H9" s="325">
        <f>H175+I175</f>
        <v>1249</v>
      </c>
      <c r="I9" s="238">
        <f t="shared" si="3"/>
        <v>22.35546805083229</v>
      </c>
      <c r="J9" s="325">
        <f>J175+K175</f>
        <v>2856</v>
      </c>
      <c r="K9" s="238">
        <f t="shared" si="4"/>
        <v>51.11866833721138</v>
      </c>
      <c r="L9" s="329">
        <f t="shared" si="5"/>
        <v>5587</v>
      </c>
      <c r="M9"/>
    </row>
    <row r="10" spans="1:13" ht="12.75">
      <c r="A10" s="242" t="s">
        <v>96</v>
      </c>
      <c r="B10" s="325">
        <f>B195+C195</f>
        <v>44</v>
      </c>
      <c r="C10" s="238">
        <f t="shared" si="0"/>
        <v>3.3794162826420893</v>
      </c>
      <c r="D10" s="325">
        <f>D195+E195</f>
        <v>118</v>
      </c>
      <c r="E10" s="238">
        <f t="shared" si="1"/>
        <v>9.062980030721967</v>
      </c>
      <c r="F10" s="325">
        <f>F195+G195</f>
        <v>260</v>
      </c>
      <c r="G10" s="238">
        <f t="shared" si="2"/>
        <v>19.969278033794165</v>
      </c>
      <c r="H10" s="325">
        <f>H195+I195</f>
        <v>255</v>
      </c>
      <c r="I10" s="238">
        <f t="shared" si="3"/>
        <v>19.5852534562212</v>
      </c>
      <c r="J10" s="325">
        <f>J195+K195</f>
        <v>625</v>
      </c>
      <c r="K10" s="238">
        <f t="shared" si="4"/>
        <v>48.003072196620586</v>
      </c>
      <c r="L10" s="329">
        <f t="shared" si="5"/>
        <v>1302</v>
      </c>
      <c r="M10"/>
    </row>
    <row r="11" spans="1:13" ht="12.75">
      <c r="A11" s="242" t="s">
        <v>98</v>
      </c>
      <c r="B11" s="325">
        <f>B212+C212</f>
        <v>36</v>
      </c>
      <c r="C11" s="238">
        <f t="shared" si="0"/>
        <v>2.9925187032418954</v>
      </c>
      <c r="D11" s="325">
        <f>D212+E212</f>
        <v>86</v>
      </c>
      <c r="E11" s="238">
        <f t="shared" si="1"/>
        <v>7.148794679966749</v>
      </c>
      <c r="F11" s="325">
        <f>F212+G212</f>
        <v>236</v>
      </c>
      <c r="G11" s="238">
        <f t="shared" si="2"/>
        <v>19.617622610141314</v>
      </c>
      <c r="H11" s="325">
        <f>H212+I212</f>
        <v>270</v>
      </c>
      <c r="I11" s="238">
        <f t="shared" si="3"/>
        <v>22.443890274314214</v>
      </c>
      <c r="J11" s="325">
        <f>J212+K212</f>
        <v>575</v>
      </c>
      <c r="K11" s="238">
        <f t="shared" si="4"/>
        <v>47.79717373233583</v>
      </c>
      <c r="L11" s="329">
        <f t="shared" si="5"/>
        <v>1203</v>
      </c>
      <c r="M11"/>
    </row>
    <row r="12" spans="1:13" ht="12.75">
      <c r="A12" s="242" t="s">
        <v>113</v>
      </c>
      <c r="B12" s="325">
        <f>B227+C227</f>
        <v>52</v>
      </c>
      <c r="C12" s="238">
        <f t="shared" si="0"/>
        <v>4.533565823888405</v>
      </c>
      <c r="D12" s="325">
        <f>D227+E227</f>
        <v>86</v>
      </c>
      <c r="E12" s="238">
        <f t="shared" si="1"/>
        <v>7.497820401046207</v>
      </c>
      <c r="F12" s="325">
        <f>F227+G227</f>
        <v>204</v>
      </c>
      <c r="G12" s="238">
        <f t="shared" si="2"/>
        <v>17.785527462946817</v>
      </c>
      <c r="H12" s="325">
        <f>H227+I227</f>
        <v>276</v>
      </c>
      <c r="I12" s="238">
        <f t="shared" si="3"/>
        <v>24.062772449869225</v>
      </c>
      <c r="J12" s="325">
        <f>J227+K227</f>
        <v>529</v>
      </c>
      <c r="K12" s="238">
        <f t="shared" si="4"/>
        <v>46.12031386224935</v>
      </c>
      <c r="L12" s="329">
        <f t="shared" si="5"/>
        <v>1147</v>
      </c>
      <c r="M12"/>
    </row>
    <row r="13" spans="1:13" ht="12.75">
      <c r="A13" s="322" t="s">
        <v>101</v>
      </c>
      <c r="B13" s="326">
        <f>B240+C240</f>
        <v>11</v>
      </c>
      <c r="C13" s="327">
        <f t="shared" si="0"/>
        <v>1.0036496350364963</v>
      </c>
      <c r="D13" s="326">
        <f>D240+E240</f>
        <v>46</v>
      </c>
      <c r="E13" s="327">
        <f t="shared" si="1"/>
        <v>4.197080291970803</v>
      </c>
      <c r="F13" s="326">
        <f>F240+G240</f>
        <v>177</v>
      </c>
      <c r="G13" s="327">
        <f t="shared" si="2"/>
        <v>16.149635036496353</v>
      </c>
      <c r="H13" s="326">
        <f>H240+I240</f>
        <v>271</v>
      </c>
      <c r="I13" s="327">
        <f t="shared" si="3"/>
        <v>24.72627737226277</v>
      </c>
      <c r="J13" s="326">
        <f>J240+K240</f>
        <v>591</v>
      </c>
      <c r="K13" s="327">
        <f t="shared" si="4"/>
        <v>53.92335766423357</v>
      </c>
      <c r="L13" s="330">
        <f t="shared" si="5"/>
        <v>1096</v>
      </c>
      <c r="M13"/>
    </row>
    <row r="14" spans="1:13" s="46" customFormat="1" ht="19.5" customHeight="1">
      <c r="A14" s="59" t="s">
        <v>78</v>
      </c>
      <c r="B14" s="60">
        <f>SUM(B5:B13)</f>
        <v>383</v>
      </c>
      <c r="C14" s="61">
        <f t="shared" si="0"/>
        <v>2.0951859956236323</v>
      </c>
      <c r="D14" s="60">
        <f>SUM(D5:D13)</f>
        <v>1387</v>
      </c>
      <c r="E14" s="61">
        <f t="shared" si="1"/>
        <v>7.5875273522975935</v>
      </c>
      <c r="F14" s="60">
        <f>SUM(F5:F13)</f>
        <v>3479</v>
      </c>
      <c r="G14" s="61">
        <f t="shared" si="2"/>
        <v>19.03172866520788</v>
      </c>
      <c r="H14" s="60">
        <f>SUM(H5:H13)</f>
        <v>4239</v>
      </c>
      <c r="I14" s="61">
        <f t="shared" si="3"/>
        <v>23.189277899343544</v>
      </c>
      <c r="J14" s="60">
        <f>SUM(J5:J13)</f>
        <v>8792</v>
      </c>
      <c r="K14" s="61">
        <f t="shared" si="4"/>
        <v>48.096280087527354</v>
      </c>
      <c r="L14" s="62">
        <f>SUM(L5:L13)</f>
        <v>18280</v>
      </c>
      <c r="M14"/>
    </row>
    <row r="15" spans="1:8" s="75" customFormat="1" ht="12" customHeight="1">
      <c r="A15" s="96" t="s">
        <v>212</v>
      </c>
      <c r="H15" s="3"/>
    </row>
    <row r="17" spans="3:7" ht="12.75">
      <c r="C17" s="68" t="s">
        <v>127</v>
      </c>
      <c r="D17" s="68" t="s">
        <v>128</v>
      </c>
      <c r="E17" s="68" t="s">
        <v>129</v>
      </c>
      <c r="F17" s="68" t="s">
        <v>110</v>
      </c>
      <c r="G17" s="68" t="s">
        <v>110</v>
      </c>
    </row>
    <row r="18" spans="3:7" ht="12.75">
      <c r="C18" s="334">
        <v>383</v>
      </c>
      <c r="D18" s="334">
        <v>1387</v>
      </c>
      <c r="E18" s="334">
        <v>3479</v>
      </c>
      <c r="F18" s="334">
        <v>4239</v>
      </c>
      <c r="G18" s="334">
        <v>8792</v>
      </c>
    </row>
    <row r="26" s="12" customFormat="1" ht="51.75" customHeight="1"/>
    <row r="27" s="12" customFormat="1" ht="33" customHeight="1"/>
    <row r="28" spans="1:12" ht="33" customHeight="1">
      <c r="A28" s="487" t="s">
        <v>64</v>
      </c>
      <c r="B28" s="488"/>
      <c r="C28" s="488"/>
      <c r="D28" s="488"/>
      <c r="E28" s="488"/>
      <c r="F28" s="488"/>
      <c r="G28" s="488"/>
      <c r="H28" s="488"/>
      <c r="I28" s="488"/>
      <c r="J28" s="488"/>
      <c r="K28" s="488"/>
      <c r="L28" s="488"/>
    </row>
    <row r="29" spans="1:13" s="96" customFormat="1" ht="50.25" customHeight="1">
      <c r="A29" s="390" t="s">
        <v>71</v>
      </c>
      <c r="B29" s="490" t="s">
        <v>2</v>
      </c>
      <c r="C29" s="490"/>
      <c r="D29" s="490"/>
      <c r="E29" s="490"/>
      <c r="F29" s="490"/>
      <c r="G29" s="490"/>
      <c r="H29" s="490"/>
      <c r="I29" s="490"/>
      <c r="J29" s="490"/>
      <c r="K29" s="490"/>
      <c r="L29" s="491"/>
      <c r="M29" s="92"/>
    </row>
    <row r="30" spans="1:12" s="388" customFormat="1" ht="51" customHeight="1">
      <c r="A30" s="182" t="s">
        <v>133</v>
      </c>
      <c r="B30" s="415" t="s">
        <v>116</v>
      </c>
      <c r="C30" s="387" t="s">
        <v>117</v>
      </c>
      <c r="D30" s="387" t="s">
        <v>118</v>
      </c>
      <c r="E30" s="387" t="s">
        <v>119</v>
      </c>
      <c r="F30" s="387" t="s">
        <v>120</v>
      </c>
      <c r="G30" s="387" t="s">
        <v>121</v>
      </c>
      <c r="H30" s="387" t="s">
        <v>122</v>
      </c>
      <c r="I30" s="387" t="s">
        <v>123</v>
      </c>
      <c r="J30" s="387" t="s">
        <v>124</v>
      </c>
      <c r="K30" s="387" t="s">
        <v>125</v>
      </c>
      <c r="L30" s="387" t="s">
        <v>414</v>
      </c>
    </row>
    <row r="31" spans="1:12" ht="12.75">
      <c r="A31" s="348" t="s">
        <v>184</v>
      </c>
      <c r="B31" s="335">
        <v>0</v>
      </c>
      <c r="C31" s="251">
        <v>0</v>
      </c>
      <c r="D31" s="251">
        <v>0</v>
      </c>
      <c r="E31" s="251">
        <v>0</v>
      </c>
      <c r="F31" s="251">
        <v>0</v>
      </c>
      <c r="G31" s="251">
        <v>1</v>
      </c>
      <c r="H31" s="251">
        <v>5</v>
      </c>
      <c r="I31" s="251">
        <v>4</v>
      </c>
      <c r="J31" s="251">
        <v>6</v>
      </c>
      <c r="K31" s="251">
        <v>5</v>
      </c>
      <c r="L31" s="337">
        <f>SUM(B31:K31)</f>
        <v>21</v>
      </c>
    </row>
    <row r="32" spans="1:12" ht="12.75">
      <c r="A32" s="336" t="s">
        <v>185</v>
      </c>
      <c r="B32" s="335">
        <v>1</v>
      </c>
      <c r="C32" s="251">
        <v>2</v>
      </c>
      <c r="D32" s="251">
        <v>2</v>
      </c>
      <c r="E32" s="251">
        <v>1</v>
      </c>
      <c r="F32" s="251">
        <v>7</v>
      </c>
      <c r="G32" s="251">
        <v>5</v>
      </c>
      <c r="H32" s="251">
        <v>3</v>
      </c>
      <c r="I32" s="251">
        <v>3</v>
      </c>
      <c r="J32" s="251">
        <v>5</v>
      </c>
      <c r="K32" s="251">
        <v>3</v>
      </c>
      <c r="L32" s="337">
        <f aca="true" t="shared" si="6" ref="L32:L39">SUM(B32:K32)</f>
        <v>32</v>
      </c>
    </row>
    <row r="33" spans="1:12" ht="12.75">
      <c r="A33" s="336" t="s">
        <v>186</v>
      </c>
      <c r="B33" s="335">
        <v>1</v>
      </c>
      <c r="C33" s="251">
        <v>0</v>
      </c>
      <c r="D33" s="251">
        <v>0</v>
      </c>
      <c r="E33" s="251">
        <v>0</v>
      </c>
      <c r="F33" s="251">
        <v>3</v>
      </c>
      <c r="G33" s="251">
        <v>1</v>
      </c>
      <c r="H33" s="251">
        <v>4</v>
      </c>
      <c r="I33" s="251">
        <v>3</v>
      </c>
      <c r="J33" s="251">
        <v>2</v>
      </c>
      <c r="K33" s="251">
        <v>3</v>
      </c>
      <c r="L33" s="337">
        <f t="shared" si="6"/>
        <v>17</v>
      </c>
    </row>
    <row r="34" spans="1:12" ht="12.75">
      <c r="A34" s="336" t="s">
        <v>187</v>
      </c>
      <c r="B34" s="335">
        <v>4</v>
      </c>
      <c r="C34" s="251">
        <v>5</v>
      </c>
      <c r="D34" s="251">
        <v>6</v>
      </c>
      <c r="E34" s="251">
        <v>4</v>
      </c>
      <c r="F34" s="251">
        <v>5</v>
      </c>
      <c r="G34" s="251">
        <v>6</v>
      </c>
      <c r="H34" s="251">
        <v>5</v>
      </c>
      <c r="I34" s="251">
        <v>3</v>
      </c>
      <c r="J34" s="251">
        <v>4</v>
      </c>
      <c r="K34" s="251">
        <v>5</v>
      </c>
      <c r="L34" s="337">
        <f t="shared" si="6"/>
        <v>47</v>
      </c>
    </row>
    <row r="35" spans="1:12" ht="12.75">
      <c r="A35" s="336" t="s">
        <v>188</v>
      </c>
      <c r="B35" s="335">
        <v>1</v>
      </c>
      <c r="C35" s="251">
        <v>0</v>
      </c>
      <c r="D35" s="251">
        <v>2</v>
      </c>
      <c r="E35" s="251">
        <v>0</v>
      </c>
      <c r="F35" s="251">
        <v>3</v>
      </c>
      <c r="G35" s="251">
        <v>2</v>
      </c>
      <c r="H35" s="251">
        <v>3</v>
      </c>
      <c r="I35" s="251">
        <v>2</v>
      </c>
      <c r="J35" s="251">
        <v>4</v>
      </c>
      <c r="K35" s="251">
        <v>7</v>
      </c>
      <c r="L35" s="337">
        <f t="shared" si="6"/>
        <v>24</v>
      </c>
    </row>
    <row r="36" spans="1:12" ht="12.75">
      <c r="A36" s="336" t="s">
        <v>189</v>
      </c>
      <c r="B36" s="335">
        <v>0</v>
      </c>
      <c r="C36" s="251">
        <v>1</v>
      </c>
      <c r="D36" s="251">
        <v>3</v>
      </c>
      <c r="E36" s="251">
        <v>1</v>
      </c>
      <c r="F36" s="251">
        <v>2</v>
      </c>
      <c r="G36" s="251">
        <v>2</v>
      </c>
      <c r="H36" s="251">
        <v>6</v>
      </c>
      <c r="I36" s="251">
        <v>2</v>
      </c>
      <c r="J36" s="251">
        <v>9</v>
      </c>
      <c r="K36" s="251">
        <v>6</v>
      </c>
      <c r="L36" s="337">
        <f t="shared" si="6"/>
        <v>32</v>
      </c>
    </row>
    <row r="37" spans="1:12" ht="12.75">
      <c r="A37" s="336" t="s">
        <v>86</v>
      </c>
      <c r="B37" s="335">
        <v>7</v>
      </c>
      <c r="C37" s="251">
        <v>9</v>
      </c>
      <c r="D37" s="251">
        <v>34</v>
      </c>
      <c r="E37" s="251">
        <v>22</v>
      </c>
      <c r="F37" s="251">
        <v>32</v>
      </c>
      <c r="G37" s="251">
        <v>35</v>
      </c>
      <c r="H37" s="251">
        <v>48</v>
      </c>
      <c r="I37" s="251">
        <v>46</v>
      </c>
      <c r="J37" s="251">
        <v>112</v>
      </c>
      <c r="K37" s="251">
        <v>94</v>
      </c>
      <c r="L37" s="337">
        <f t="shared" si="6"/>
        <v>439</v>
      </c>
    </row>
    <row r="38" spans="1:12" ht="12.75">
      <c r="A38" s="336" t="s">
        <v>190</v>
      </c>
      <c r="B38" s="335">
        <v>0</v>
      </c>
      <c r="C38" s="251">
        <v>0</v>
      </c>
      <c r="D38" s="251">
        <v>9</v>
      </c>
      <c r="E38" s="251">
        <v>3</v>
      </c>
      <c r="F38" s="251">
        <v>3</v>
      </c>
      <c r="G38" s="251">
        <v>5</v>
      </c>
      <c r="H38" s="251">
        <v>4</v>
      </c>
      <c r="I38" s="251">
        <v>4</v>
      </c>
      <c r="J38" s="251">
        <v>3</v>
      </c>
      <c r="K38" s="251">
        <v>5</v>
      </c>
      <c r="L38" s="337">
        <f t="shared" si="6"/>
        <v>36</v>
      </c>
    </row>
    <row r="39" spans="1:12" ht="12.75">
      <c r="A39" s="336" t="s">
        <v>191</v>
      </c>
      <c r="B39" s="335">
        <v>0</v>
      </c>
      <c r="C39" s="251">
        <v>1</v>
      </c>
      <c r="D39" s="251">
        <v>2</v>
      </c>
      <c r="E39" s="251">
        <v>3</v>
      </c>
      <c r="F39" s="251">
        <v>5</v>
      </c>
      <c r="G39" s="251">
        <v>6</v>
      </c>
      <c r="H39" s="251">
        <v>6</v>
      </c>
      <c r="I39" s="251">
        <v>8</v>
      </c>
      <c r="J39" s="251">
        <v>7</v>
      </c>
      <c r="K39" s="251">
        <v>16</v>
      </c>
      <c r="L39" s="337">
        <f t="shared" si="6"/>
        <v>54</v>
      </c>
    </row>
    <row r="40" spans="1:12" s="392" customFormat="1" ht="30" customHeight="1">
      <c r="A40" s="393" t="s">
        <v>87</v>
      </c>
      <c r="B40" s="417">
        <f>SUM(B31:B39)</f>
        <v>14</v>
      </c>
      <c r="C40" s="391">
        <f aca="true" t="shared" si="7" ref="C40:L40">SUM(C31:C39)</f>
        <v>18</v>
      </c>
      <c r="D40" s="391">
        <f t="shared" si="7"/>
        <v>58</v>
      </c>
      <c r="E40" s="391">
        <f t="shared" si="7"/>
        <v>34</v>
      </c>
      <c r="F40" s="391">
        <f t="shared" si="7"/>
        <v>60</v>
      </c>
      <c r="G40" s="391">
        <f t="shared" si="7"/>
        <v>63</v>
      </c>
      <c r="H40" s="391">
        <f t="shared" si="7"/>
        <v>84</v>
      </c>
      <c r="I40" s="391">
        <f t="shared" si="7"/>
        <v>75</v>
      </c>
      <c r="J40" s="391">
        <f t="shared" si="7"/>
        <v>152</v>
      </c>
      <c r="K40" s="391">
        <f t="shared" si="7"/>
        <v>144</v>
      </c>
      <c r="L40" s="391">
        <f t="shared" si="7"/>
        <v>702</v>
      </c>
    </row>
    <row r="43" spans="1:13" s="96" customFormat="1" ht="50.25" customHeight="1">
      <c r="A43" s="390" t="s">
        <v>71</v>
      </c>
      <c r="B43" s="489" t="s">
        <v>3</v>
      </c>
      <c r="C43" s="490"/>
      <c r="D43" s="490"/>
      <c r="E43" s="490"/>
      <c r="F43" s="490"/>
      <c r="G43" s="490"/>
      <c r="H43" s="490"/>
      <c r="I43" s="490"/>
      <c r="J43" s="490"/>
      <c r="K43" s="490"/>
      <c r="L43" s="491"/>
      <c r="M43" s="92"/>
    </row>
    <row r="44" spans="1:12" s="388" customFormat="1" ht="51" customHeight="1">
      <c r="A44" s="182" t="s">
        <v>133</v>
      </c>
      <c r="B44" s="415" t="s">
        <v>116</v>
      </c>
      <c r="C44" s="387" t="s">
        <v>117</v>
      </c>
      <c r="D44" s="387" t="s">
        <v>118</v>
      </c>
      <c r="E44" s="387" t="s">
        <v>119</v>
      </c>
      <c r="F44" s="387" t="s">
        <v>120</v>
      </c>
      <c r="G44" s="387" t="s">
        <v>121</v>
      </c>
      <c r="H44" s="387" t="s">
        <v>122</v>
      </c>
      <c r="I44" s="387" t="s">
        <v>123</v>
      </c>
      <c r="J44" s="387" t="s">
        <v>124</v>
      </c>
      <c r="K44" s="387" t="s">
        <v>125</v>
      </c>
      <c r="L44" s="387" t="s">
        <v>414</v>
      </c>
    </row>
    <row r="45" spans="1:12" ht="12.75">
      <c r="A45" s="336" t="s">
        <v>192</v>
      </c>
      <c r="B45" s="335">
        <v>3</v>
      </c>
      <c r="C45" s="251">
        <v>1</v>
      </c>
      <c r="D45" s="251">
        <v>2</v>
      </c>
      <c r="E45" s="251">
        <v>3</v>
      </c>
      <c r="F45" s="251">
        <v>8</v>
      </c>
      <c r="G45" s="251">
        <v>4</v>
      </c>
      <c r="H45" s="251">
        <v>6</v>
      </c>
      <c r="I45" s="251">
        <v>5</v>
      </c>
      <c r="J45" s="251">
        <v>21</v>
      </c>
      <c r="K45" s="251">
        <v>9</v>
      </c>
      <c r="L45" s="337">
        <v>62</v>
      </c>
    </row>
    <row r="46" spans="1:12" ht="12.75">
      <c r="A46" s="336" t="s">
        <v>193</v>
      </c>
      <c r="B46" s="335">
        <v>0</v>
      </c>
      <c r="C46" s="251">
        <v>0</v>
      </c>
      <c r="D46" s="251">
        <v>2</v>
      </c>
      <c r="E46" s="251">
        <v>2</v>
      </c>
      <c r="F46" s="251">
        <v>3</v>
      </c>
      <c r="G46" s="251">
        <v>1</v>
      </c>
      <c r="H46" s="251">
        <v>7</v>
      </c>
      <c r="I46" s="251">
        <v>4</v>
      </c>
      <c r="J46" s="251">
        <v>3</v>
      </c>
      <c r="K46" s="251">
        <v>6</v>
      </c>
      <c r="L46" s="337">
        <v>28</v>
      </c>
    </row>
    <row r="47" spans="1:12" ht="12.75">
      <c r="A47" s="336" t="s">
        <v>194</v>
      </c>
      <c r="B47" s="335">
        <v>0</v>
      </c>
      <c r="C47" s="251">
        <v>1</v>
      </c>
      <c r="D47" s="251">
        <v>5</v>
      </c>
      <c r="E47" s="251">
        <v>2</v>
      </c>
      <c r="F47" s="251">
        <v>7</v>
      </c>
      <c r="G47" s="251">
        <v>9</v>
      </c>
      <c r="H47" s="251">
        <v>9</v>
      </c>
      <c r="I47" s="251">
        <v>8</v>
      </c>
      <c r="J47" s="251">
        <v>22</v>
      </c>
      <c r="K47" s="251">
        <v>17</v>
      </c>
      <c r="L47" s="337">
        <v>80</v>
      </c>
    </row>
    <row r="48" spans="1:12" ht="12.75">
      <c r="A48" s="336" t="s">
        <v>195</v>
      </c>
      <c r="B48" s="335">
        <v>0</v>
      </c>
      <c r="C48" s="251">
        <v>2</v>
      </c>
      <c r="D48" s="251">
        <v>3</v>
      </c>
      <c r="E48" s="251">
        <v>4</v>
      </c>
      <c r="F48" s="251">
        <v>10</v>
      </c>
      <c r="G48" s="251">
        <v>2</v>
      </c>
      <c r="H48" s="251">
        <v>13</v>
      </c>
      <c r="I48" s="251">
        <v>6</v>
      </c>
      <c r="J48" s="251">
        <v>12</v>
      </c>
      <c r="K48" s="251">
        <v>17</v>
      </c>
      <c r="L48" s="337">
        <v>69</v>
      </c>
    </row>
    <row r="49" spans="1:12" ht="12.75">
      <c r="A49" s="336" t="s">
        <v>196</v>
      </c>
      <c r="B49" s="335">
        <v>0</v>
      </c>
      <c r="C49" s="251">
        <v>0</v>
      </c>
      <c r="D49" s="251">
        <v>6</v>
      </c>
      <c r="E49" s="251">
        <v>6</v>
      </c>
      <c r="F49" s="251">
        <v>7</v>
      </c>
      <c r="G49" s="251">
        <v>3</v>
      </c>
      <c r="H49" s="251">
        <v>8</v>
      </c>
      <c r="I49" s="251">
        <v>3</v>
      </c>
      <c r="J49" s="251">
        <v>17</v>
      </c>
      <c r="K49" s="251">
        <v>10</v>
      </c>
      <c r="L49" s="337">
        <v>60</v>
      </c>
    </row>
    <row r="50" spans="1:12" ht="12.75">
      <c r="A50" s="336" t="s">
        <v>197</v>
      </c>
      <c r="B50" s="335">
        <v>0</v>
      </c>
      <c r="C50" s="251">
        <v>0</v>
      </c>
      <c r="D50" s="251">
        <v>2</v>
      </c>
      <c r="E50" s="251">
        <v>0</v>
      </c>
      <c r="F50" s="251">
        <v>6</v>
      </c>
      <c r="G50" s="251">
        <v>2</v>
      </c>
      <c r="H50" s="251">
        <v>3</v>
      </c>
      <c r="I50" s="251">
        <v>0</v>
      </c>
      <c r="J50" s="251">
        <v>8</v>
      </c>
      <c r="K50" s="251">
        <v>6</v>
      </c>
      <c r="L50" s="337">
        <v>27</v>
      </c>
    </row>
    <row r="51" spans="1:12" ht="12.75">
      <c r="A51" s="336" t="s">
        <v>198</v>
      </c>
      <c r="B51" s="335">
        <v>0</v>
      </c>
      <c r="C51" s="251">
        <v>1</v>
      </c>
      <c r="D51" s="251">
        <v>1</v>
      </c>
      <c r="E51" s="251">
        <v>3</v>
      </c>
      <c r="F51" s="251">
        <v>3</v>
      </c>
      <c r="G51" s="251">
        <v>0</v>
      </c>
      <c r="H51" s="251">
        <v>7</v>
      </c>
      <c r="I51" s="251">
        <v>7</v>
      </c>
      <c r="J51" s="251">
        <v>12</v>
      </c>
      <c r="K51" s="251">
        <v>12</v>
      </c>
      <c r="L51" s="337">
        <v>46</v>
      </c>
    </row>
    <row r="52" spans="1:12" ht="12.75">
      <c r="A52" s="336" t="s">
        <v>199</v>
      </c>
      <c r="B52" s="335">
        <v>0</v>
      </c>
      <c r="C52" s="251">
        <v>0</v>
      </c>
      <c r="D52" s="251">
        <v>0</v>
      </c>
      <c r="E52" s="251">
        <v>0</v>
      </c>
      <c r="F52" s="251">
        <v>0</v>
      </c>
      <c r="G52" s="251">
        <v>0</v>
      </c>
      <c r="H52" s="251">
        <v>0</v>
      </c>
      <c r="I52" s="251">
        <v>0</v>
      </c>
      <c r="J52" s="251">
        <v>9</v>
      </c>
      <c r="K52" s="251">
        <v>11</v>
      </c>
      <c r="L52" s="337">
        <f>SUM(B52:K52)</f>
        <v>20</v>
      </c>
    </row>
    <row r="53" spans="1:12" ht="12.75">
      <c r="A53" s="336" t="s">
        <v>200</v>
      </c>
      <c r="B53" s="335">
        <v>0</v>
      </c>
      <c r="C53" s="251">
        <v>0</v>
      </c>
      <c r="D53" s="251">
        <v>3</v>
      </c>
      <c r="E53" s="251">
        <v>6</v>
      </c>
      <c r="F53" s="251">
        <v>11</v>
      </c>
      <c r="G53" s="251">
        <v>7</v>
      </c>
      <c r="H53" s="251">
        <v>6</v>
      </c>
      <c r="I53" s="251">
        <v>6</v>
      </c>
      <c r="J53" s="251">
        <v>10</v>
      </c>
      <c r="K53" s="251">
        <v>20</v>
      </c>
      <c r="L53" s="337">
        <v>69</v>
      </c>
    </row>
    <row r="54" spans="1:12" ht="12.75">
      <c r="A54" s="336" t="s">
        <v>201</v>
      </c>
      <c r="B54" s="335">
        <v>0</v>
      </c>
      <c r="C54" s="251">
        <v>1</v>
      </c>
      <c r="D54" s="251">
        <v>2</v>
      </c>
      <c r="E54" s="251">
        <v>6</v>
      </c>
      <c r="F54" s="251">
        <v>5</v>
      </c>
      <c r="G54" s="251">
        <v>5</v>
      </c>
      <c r="H54" s="251">
        <v>2</v>
      </c>
      <c r="I54" s="251">
        <v>2</v>
      </c>
      <c r="J54" s="251">
        <v>4</v>
      </c>
      <c r="K54" s="251">
        <v>9</v>
      </c>
      <c r="L54" s="337">
        <v>36</v>
      </c>
    </row>
    <row r="55" spans="1:12" ht="12.75">
      <c r="A55" s="336" t="s">
        <v>88</v>
      </c>
      <c r="B55" s="335">
        <v>1</v>
      </c>
      <c r="C55" s="251">
        <v>0</v>
      </c>
      <c r="D55" s="251">
        <v>25</v>
      </c>
      <c r="E55" s="251">
        <v>29</v>
      </c>
      <c r="F55" s="251">
        <v>74</v>
      </c>
      <c r="G55" s="251">
        <v>78</v>
      </c>
      <c r="H55" s="251">
        <v>108</v>
      </c>
      <c r="I55" s="251">
        <v>89</v>
      </c>
      <c r="J55" s="251">
        <v>196</v>
      </c>
      <c r="K55" s="251">
        <v>188</v>
      </c>
      <c r="L55" s="337">
        <v>788</v>
      </c>
    </row>
    <row r="56" spans="1:12" ht="12.75">
      <c r="A56" s="336" t="s">
        <v>202</v>
      </c>
      <c r="B56" s="335">
        <v>1</v>
      </c>
      <c r="C56" s="251">
        <v>2</v>
      </c>
      <c r="D56" s="251">
        <v>5</v>
      </c>
      <c r="E56" s="251">
        <v>3</v>
      </c>
      <c r="F56" s="251">
        <v>6</v>
      </c>
      <c r="G56" s="251">
        <v>9</v>
      </c>
      <c r="H56" s="251">
        <v>9</v>
      </c>
      <c r="I56" s="251">
        <v>10</v>
      </c>
      <c r="J56" s="251">
        <v>20</v>
      </c>
      <c r="K56" s="251">
        <v>18</v>
      </c>
      <c r="L56" s="337">
        <v>83</v>
      </c>
    </row>
    <row r="57" spans="1:12" ht="12.75">
      <c r="A57" s="336" t="s">
        <v>203</v>
      </c>
      <c r="B57" s="335">
        <v>0</v>
      </c>
      <c r="C57" s="251">
        <v>0</v>
      </c>
      <c r="D57" s="251">
        <v>4</v>
      </c>
      <c r="E57" s="251">
        <v>3</v>
      </c>
      <c r="F57" s="251">
        <v>15</v>
      </c>
      <c r="G57" s="251">
        <v>14</v>
      </c>
      <c r="H57" s="251">
        <v>8</v>
      </c>
      <c r="I57" s="251">
        <v>9</v>
      </c>
      <c r="J57" s="251">
        <v>7</v>
      </c>
      <c r="K57" s="251">
        <v>3</v>
      </c>
      <c r="L57" s="337">
        <v>63</v>
      </c>
    </row>
    <row r="58" spans="1:12" ht="12.75">
      <c r="A58" s="336" t="s">
        <v>204</v>
      </c>
      <c r="B58" s="335">
        <v>0</v>
      </c>
      <c r="C58" s="251">
        <v>0</v>
      </c>
      <c r="D58" s="251">
        <v>1</v>
      </c>
      <c r="E58" s="251">
        <v>0</v>
      </c>
      <c r="F58" s="251">
        <v>10</v>
      </c>
      <c r="G58" s="251">
        <v>4</v>
      </c>
      <c r="H58" s="251">
        <v>1</v>
      </c>
      <c r="I58" s="251">
        <v>7</v>
      </c>
      <c r="J58" s="251">
        <v>7</v>
      </c>
      <c r="K58" s="251">
        <v>6</v>
      </c>
      <c r="L58" s="337">
        <f>SUM(B58:K58)</f>
        <v>36</v>
      </c>
    </row>
    <row r="59" spans="1:12" s="392" customFormat="1" ht="30" customHeight="1">
      <c r="A59" s="393" t="s">
        <v>89</v>
      </c>
      <c r="B59" s="417">
        <f>SUM(B45:B58)</f>
        <v>5</v>
      </c>
      <c r="C59" s="391">
        <f aca="true" t="shared" si="8" ref="C59:L59">SUM(C45:C58)</f>
        <v>8</v>
      </c>
      <c r="D59" s="391">
        <f t="shared" si="8"/>
        <v>61</v>
      </c>
      <c r="E59" s="391">
        <f t="shared" si="8"/>
        <v>67</v>
      </c>
      <c r="F59" s="391">
        <f t="shared" si="8"/>
        <v>165</v>
      </c>
      <c r="G59" s="391">
        <f t="shared" si="8"/>
        <v>138</v>
      </c>
      <c r="H59" s="391">
        <f t="shared" si="8"/>
        <v>187</v>
      </c>
      <c r="I59" s="391">
        <f t="shared" si="8"/>
        <v>156</v>
      </c>
      <c r="J59" s="391">
        <f t="shared" si="8"/>
        <v>348</v>
      </c>
      <c r="K59" s="391">
        <f t="shared" si="8"/>
        <v>332</v>
      </c>
      <c r="L59" s="391">
        <f t="shared" si="8"/>
        <v>1467</v>
      </c>
    </row>
    <row r="60" spans="14:18" s="2" customFormat="1" ht="12.75">
      <c r="N60"/>
      <c r="O60"/>
      <c r="P60"/>
      <c r="Q60"/>
      <c r="R60"/>
    </row>
    <row r="61" spans="1:18" s="2" customFormat="1" ht="12.75">
      <c r="A61" s="86" t="s">
        <v>205</v>
      </c>
      <c r="N61"/>
      <c r="O61"/>
      <c r="P61"/>
      <c r="Q61"/>
      <c r="R61"/>
    </row>
    <row r="62" spans="1:18" s="54" customFormat="1" ht="12.75">
      <c r="A62" s="80" t="s">
        <v>130</v>
      </c>
      <c r="N62"/>
      <c r="O62"/>
      <c r="P62"/>
      <c r="Q62"/>
      <c r="R62"/>
    </row>
    <row r="63" spans="14:18" ht="12.75">
      <c r="N63"/>
      <c r="O63"/>
      <c r="P63"/>
      <c r="Q63"/>
      <c r="R63"/>
    </row>
    <row r="64" spans="1:13" s="96" customFormat="1" ht="50.25" customHeight="1">
      <c r="A64" s="390" t="s">
        <v>71</v>
      </c>
      <c r="B64" s="489" t="s">
        <v>4</v>
      </c>
      <c r="C64" s="490"/>
      <c r="D64" s="490"/>
      <c r="E64" s="490"/>
      <c r="F64" s="490"/>
      <c r="G64" s="490"/>
      <c r="H64" s="490"/>
      <c r="I64" s="490"/>
      <c r="J64" s="490"/>
      <c r="K64" s="490"/>
      <c r="L64" s="491"/>
      <c r="M64" s="92"/>
    </row>
    <row r="65" spans="1:12" s="388" customFormat="1" ht="51" customHeight="1">
      <c r="A65" s="182" t="s">
        <v>133</v>
      </c>
      <c r="B65" s="415" t="s">
        <v>116</v>
      </c>
      <c r="C65" s="387" t="s">
        <v>117</v>
      </c>
      <c r="D65" s="387" t="s">
        <v>118</v>
      </c>
      <c r="E65" s="387" t="s">
        <v>119</v>
      </c>
      <c r="F65" s="387" t="s">
        <v>120</v>
      </c>
      <c r="G65" s="387" t="s">
        <v>121</v>
      </c>
      <c r="H65" s="387" t="s">
        <v>122</v>
      </c>
      <c r="I65" s="387" t="s">
        <v>123</v>
      </c>
      <c r="J65" s="387" t="s">
        <v>124</v>
      </c>
      <c r="K65" s="387" t="s">
        <v>125</v>
      </c>
      <c r="L65" s="387" t="s">
        <v>414</v>
      </c>
    </row>
    <row r="66" spans="1:12" ht="12.75">
      <c r="A66" s="336" t="s">
        <v>223</v>
      </c>
      <c r="B66" s="335">
        <v>0</v>
      </c>
      <c r="C66" s="251">
        <v>0</v>
      </c>
      <c r="D66" s="251">
        <v>1</v>
      </c>
      <c r="E66" s="251">
        <v>1</v>
      </c>
      <c r="F66" s="251">
        <v>7</v>
      </c>
      <c r="G66" s="251">
        <v>3</v>
      </c>
      <c r="H66" s="251">
        <v>7</v>
      </c>
      <c r="I66" s="251">
        <v>7</v>
      </c>
      <c r="J66" s="251">
        <v>21</v>
      </c>
      <c r="K66" s="251">
        <v>25</v>
      </c>
      <c r="L66" s="337">
        <v>72</v>
      </c>
    </row>
    <row r="67" spans="1:12" ht="12.75">
      <c r="A67" s="336" t="s">
        <v>224</v>
      </c>
      <c r="B67" s="335">
        <v>0</v>
      </c>
      <c r="C67" s="251">
        <v>0</v>
      </c>
      <c r="D67" s="251">
        <v>2</v>
      </c>
      <c r="E67" s="251">
        <v>1</v>
      </c>
      <c r="F67" s="251">
        <v>4</v>
      </c>
      <c r="G67" s="251">
        <v>1</v>
      </c>
      <c r="H67" s="251">
        <v>4</v>
      </c>
      <c r="I67" s="251">
        <v>5</v>
      </c>
      <c r="J67" s="251">
        <v>9</v>
      </c>
      <c r="K67" s="251">
        <v>8</v>
      </c>
      <c r="L67" s="337">
        <v>34</v>
      </c>
    </row>
    <row r="68" spans="1:12" ht="12.75">
      <c r="A68" s="336" t="s">
        <v>225</v>
      </c>
      <c r="B68" s="335">
        <v>0</v>
      </c>
      <c r="C68" s="251">
        <v>0</v>
      </c>
      <c r="D68" s="251">
        <v>5</v>
      </c>
      <c r="E68" s="251">
        <v>3</v>
      </c>
      <c r="F68" s="251">
        <v>4</v>
      </c>
      <c r="G68" s="251">
        <v>5</v>
      </c>
      <c r="H68" s="251">
        <v>8</v>
      </c>
      <c r="I68" s="251">
        <v>5</v>
      </c>
      <c r="J68" s="251">
        <v>15</v>
      </c>
      <c r="K68" s="251">
        <v>16</v>
      </c>
      <c r="L68" s="337">
        <v>61</v>
      </c>
    </row>
    <row r="69" spans="1:12" ht="12.75">
      <c r="A69" s="336" t="s">
        <v>226</v>
      </c>
      <c r="B69" s="335">
        <v>0</v>
      </c>
      <c r="C69" s="251">
        <v>0</v>
      </c>
      <c r="D69" s="251">
        <v>0</v>
      </c>
      <c r="E69" s="251">
        <v>0</v>
      </c>
      <c r="F69" s="251">
        <v>4</v>
      </c>
      <c r="G69" s="251">
        <v>7</v>
      </c>
      <c r="H69" s="251">
        <v>6</v>
      </c>
      <c r="I69" s="251">
        <v>5</v>
      </c>
      <c r="J69" s="251">
        <v>20</v>
      </c>
      <c r="K69" s="251">
        <v>14</v>
      </c>
      <c r="L69" s="337">
        <v>56</v>
      </c>
    </row>
    <row r="70" spans="1:12" ht="12.75">
      <c r="A70" s="336" t="s">
        <v>227</v>
      </c>
      <c r="B70" s="335">
        <v>2</v>
      </c>
      <c r="C70" s="251">
        <v>3</v>
      </c>
      <c r="D70" s="251">
        <v>2</v>
      </c>
      <c r="E70" s="251">
        <v>3</v>
      </c>
      <c r="F70" s="251">
        <v>6</v>
      </c>
      <c r="G70" s="251">
        <v>3</v>
      </c>
      <c r="H70" s="251">
        <v>7</v>
      </c>
      <c r="I70" s="251">
        <v>3</v>
      </c>
      <c r="J70" s="251">
        <v>11</v>
      </c>
      <c r="K70" s="251">
        <v>12</v>
      </c>
      <c r="L70" s="337">
        <v>52</v>
      </c>
    </row>
    <row r="71" spans="1:12" ht="12.75">
      <c r="A71" s="336" t="s">
        <v>228</v>
      </c>
      <c r="B71" s="335">
        <v>0</v>
      </c>
      <c r="C71" s="251">
        <v>0</v>
      </c>
      <c r="D71" s="251">
        <v>1</v>
      </c>
      <c r="E71" s="251">
        <v>0</v>
      </c>
      <c r="F71" s="251">
        <v>3</v>
      </c>
      <c r="G71" s="251">
        <v>10</v>
      </c>
      <c r="H71" s="251">
        <v>1</v>
      </c>
      <c r="I71" s="251">
        <v>4</v>
      </c>
      <c r="J71" s="251">
        <v>8</v>
      </c>
      <c r="K71" s="251">
        <v>10</v>
      </c>
      <c r="L71" s="337">
        <v>37</v>
      </c>
    </row>
    <row r="72" spans="1:12" ht="12.75">
      <c r="A72" s="336" t="s">
        <v>229</v>
      </c>
      <c r="B72" s="335">
        <v>0</v>
      </c>
      <c r="C72" s="251">
        <v>0</v>
      </c>
      <c r="D72" s="251">
        <v>1</v>
      </c>
      <c r="E72" s="251">
        <v>1</v>
      </c>
      <c r="F72" s="251">
        <v>11</v>
      </c>
      <c r="G72" s="251">
        <v>10</v>
      </c>
      <c r="H72" s="251">
        <v>11</v>
      </c>
      <c r="I72" s="251">
        <v>14</v>
      </c>
      <c r="J72" s="251">
        <v>36</v>
      </c>
      <c r="K72" s="251">
        <v>27</v>
      </c>
      <c r="L72" s="337">
        <v>111</v>
      </c>
    </row>
    <row r="73" spans="1:12" ht="12.75">
      <c r="A73" s="336" t="s">
        <v>230</v>
      </c>
      <c r="B73" s="335">
        <v>0</v>
      </c>
      <c r="C73" s="251">
        <v>0</v>
      </c>
      <c r="D73" s="251">
        <v>6</v>
      </c>
      <c r="E73" s="251">
        <v>1</v>
      </c>
      <c r="F73" s="251">
        <v>6</v>
      </c>
      <c r="G73" s="251">
        <v>6</v>
      </c>
      <c r="H73" s="251">
        <v>8</v>
      </c>
      <c r="I73" s="251">
        <v>9</v>
      </c>
      <c r="J73" s="251">
        <v>20</v>
      </c>
      <c r="K73" s="251">
        <v>23</v>
      </c>
      <c r="L73" s="337">
        <v>79</v>
      </c>
    </row>
    <row r="74" spans="1:12" ht="12.75">
      <c r="A74" s="336" t="s">
        <v>248</v>
      </c>
      <c r="B74" s="335">
        <v>0</v>
      </c>
      <c r="C74" s="251">
        <v>0</v>
      </c>
      <c r="D74" s="251">
        <v>0</v>
      </c>
      <c r="E74" s="251">
        <v>0</v>
      </c>
      <c r="F74" s="251">
        <v>3</v>
      </c>
      <c r="G74" s="251">
        <v>2</v>
      </c>
      <c r="H74" s="251">
        <v>1</v>
      </c>
      <c r="I74" s="251">
        <v>4</v>
      </c>
      <c r="J74" s="251">
        <v>6</v>
      </c>
      <c r="K74" s="251">
        <v>8</v>
      </c>
      <c r="L74" s="337">
        <v>24</v>
      </c>
    </row>
    <row r="75" spans="1:12" ht="12.75">
      <c r="A75" s="336" t="s">
        <v>231</v>
      </c>
      <c r="B75" s="335">
        <v>0</v>
      </c>
      <c r="C75" s="251">
        <v>0</v>
      </c>
      <c r="D75" s="251">
        <v>2</v>
      </c>
      <c r="E75" s="251">
        <v>1</v>
      </c>
      <c r="F75" s="251">
        <v>3</v>
      </c>
      <c r="G75" s="251">
        <v>4</v>
      </c>
      <c r="H75" s="251">
        <v>2</v>
      </c>
      <c r="I75" s="251">
        <v>7</v>
      </c>
      <c r="J75" s="251">
        <v>12</v>
      </c>
      <c r="K75" s="251">
        <v>11</v>
      </c>
      <c r="L75" s="337">
        <v>42</v>
      </c>
    </row>
    <row r="76" spans="1:12" ht="12.75">
      <c r="A76" s="336" t="s">
        <v>232</v>
      </c>
      <c r="B76" s="335">
        <v>0</v>
      </c>
      <c r="C76" s="251">
        <v>0</v>
      </c>
      <c r="D76" s="251">
        <v>2</v>
      </c>
      <c r="E76" s="251">
        <v>1</v>
      </c>
      <c r="F76" s="251">
        <v>7</v>
      </c>
      <c r="G76" s="251">
        <v>6</v>
      </c>
      <c r="H76" s="251">
        <v>13</v>
      </c>
      <c r="I76" s="251">
        <v>4</v>
      </c>
      <c r="J76" s="251">
        <v>20</v>
      </c>
      <c r="K76" s="251">
        <v>25</v>
      </c>
      <c r="L76" s="337">
        <v>78</v>
      </c>
    </row>
    <row r="77" spans="1:12" ht="12.75">
      <c r="A77" s="336" t="s">
        <v>233</v>
      </c>
      <c r="B77" s="335">
        <v>3</v>
      </c>
      <c r="C77" s="251">
        <v>2</v>
      </c>
      <c r="D77" s="251">
        <v>14</v>
      </c>
      <c r="E77" s="251">
        <v>12</v>
      </c>
      <c r="F77" s="251">
        <v>15</v>
      </c>
      <c r="G77" s="251">
        <v>13</v>
      </c>
      <c r="H77" s="251">
        <v>18</v>
      </c>
      <c r="I77" s="251">
        <v>17</v>
      </c>
      <c r="J77" s="251">
        <v>36</v>
      </c>
      <c r="K77" s="251">
        <v>33</v>
      </c>
      <c r="L77" s="337">
        <v>163</v>
      </c>
    </row>
    <row r="78" spans="1:12" ht="12.75">
      <c r="A78" s="336" t="s">
        <v>234</v>
      </c>
      <c r="B78" s="335">
        <v>0</v>
      </c>
      <c r="C78" s="251">
        <v>0</v>
      </c>
      <c r="D78" s="251">
        <v>1</v>
      </c>
      <c r="E78" s="251">
        <v>0</v>
      </c>
      <c r="F78" s="251">
        <v>5</v>
      </c>
      <c r="G78" s="251">
        <v>5</v>
      </c>
      <c r="H78" s="251">
        <v>5</v>
      </c>
      <c r="I78" s="251">
        <v>1</v>
      </c>
      <c r="J78" s="251">
        <v>8</v>
      </c>
      <c r="K78" s="251">
        <v>6</v>
      </c>
      <c r="L78" s="337">
        <v>31</v>
      </c>
    </row>
    <row r="79" spans="1:12" ht="12.75">
      <c r="A79" s="336" t="s">
        <v>235</v>
      </c>
      <c r="B79" s="335">
        <v>1</v>
      </c>
      <c r="C79" s="251">
        <v>0</v>
      </c>
      <c r="D79" s="251">
        <v>4</v>
      </c>
      <c r="E79" s="251">
        <v>0</v>
      </c>
      <c r="F79" s="251">
        <v>5</v>
      </c>
      <c r="G79" s="251">
        <v>2</v>
      </c>
      <c r="H79" s="251">
        <v>4</v>
      </c>
      <c r="I79" s="251">
        <v>3</v>
      </c>
      <c r="J79" s="251">
        <v>8</v>
      </c>
      <c r="K79" s="251">
        <v>6</v>
      </c>
      <c r="L79" s="337">
        <v>33</v>
      </c>
    </row>
    <row r="80" spans="1:12" ht="12.75">
      <c r="A80" s="336" t="s">
        <v>236</v>
      </c>
      <c r="B80" s="335">
        <v>0</v>
      </c>
      <c r="C80" s="251">
        <v>0</v>
      </c>
      <c r="D80" s="251">
        <v>3</v>
      </c>
      <c r="E80" s="251">
        <v>7</v>
      </c>
      <c r="F80" s="251">
        <v>10</v>
      </c>
      <c r="G80" s="251">
        <v>6</v>
      </c>
      <c r="H80" s="251">
        <v>9</v>
      </c>
      <c r="I80" s="251">
        <v>3</v>
      </c>
      <c r="J80" s="251">
        <v>11</v>
      </c>
      <c r="K80" s="251">
        <v>15</v>
      </c>
      <c r="L80" s="337">
        <v>64</v>
      </c>
    </row>
    <row r="81" spans="1:12" ht="12.75">
      <c r="A81" s="336" t="s">
        <v>237</v>
      </c>
      <c r="B81" s="335">
        <v>0</v>
      </c>
      <c r="C81" s="251">
        <v>0</v>
      </c>
      <c r="D81" s="251">
        <v>2</v>
      </c>
      <c r="E81" s="251">
        <v>5</v>
      </c>
      <c r="F81" s="251">
        <v>8</v>
      </c>
      <c r="G81" s="251">
        <v>5</v>
      </c>
      <c r="H81" s="251">
        <v>4</v>
      </c>
      <c r="I81" s="251">
        <v>3</v>
      </c>
      <c r="J81" s="251">
        <v>7</v>
      </c>
      <c r="K81" s="251">
        <v>10</v>
      </c>
      <c r="L81" s="337">
        <v>44</v>
      </c>
    </row>
    <row r="82" spans="1:12" ht="12.75">
      <c r="A82" s="336" t="s">
        <v>238</v>
      </c>
      <c r="B82" s="335">
        <v>0</v>
      </c>
      <c r="C82" s="251">
        <v>0</v>
      </c>
      <c r="D82" s="251">
        <v>1</v>
      </c>
      <c r="E82" s="251">
        <v>1</v>
      </c>
      <c r="F82" s="251">
        <v>8</v>
      </c>
      <c r="G82" s="251">
        <v>4</v>
      </c>
      <c r="H82" s="251">
        <v>3</v>
      </c>
      <c r="I82" s="251">
        <v>4</v>
      </c>
      <c r="J82" s="251">
        <v>21</v>
      </c>
      <c r="K82" s="251">
        <v>22</v>
      </c>
      <c r="L82" s="337">
        <v>64</v>
      </c>
    </row>
    <row r="83" spans="1:12" ht="12.75">
      <c r="A83" s="336" t="s">
        <v>239</v>
      </c>
      <c r="B83" s="335">
        <v>2</v>
      </c>
      <c r="C83" s="251">
        <v>3</v>
      </c>
      <c r="D83" s="251">
        <v>4</v>
      </c>
      <c r="E83" s="251">
        <v>2</v>
      </c>
      <c r="F83" s="251">
        <v>7</v>
      </c>
      <c r="G83" s="251">
        <v>11</v>
      </c>
      <c r="H83" s="251">
        <v>14</v>
      </c>
      <c r="I83" s="251">
        <v>6</v>
      </c>
      <c r="J83" s="251">
        <v>27</v>
      </c>
      <c r="K83" s="251">
        <v>18</v>
      </c>
      <c r="L83" s="337">
        <v>94</v>
      </c>
    </row>
    <row r="84" spans="1:12" ht="12.75">
      <c r="A84" s="336" t="s">
        <v>240</v>
      </c>
      <c r="B84" s="335">
        <v>1</v>
      </c>
      <c r="C84" s="251">
        <v>2</v>
      </c>
      <c r="D84" s="251">
        <v>6</v>
      </c>
      <c r="E84" s="251">
        <v>3</v>
      </c>
      <c r="F84" s="251">
        <v>3</v>
      </c>
      <c r="G84" s="251">
        <v>3</v>
      </c>
      <c r="H84" s="251">
        <v>7</v>
      </c>
      <c r="I84" s="251">
        <v>5</v>
      </c>
      <c r="J84" s="251">
        <v>14</v>
      </c>
      <c r="K84" s="251">
        <v>13</v>
      </c>
      <c r="L84" s="337">
        <v>57</v>
      </c>
    </row>
    <row r="85" spans="1:12" ht="12.75">
      <c r="A85" s="336" t="s">
        <v>241</v>
      </c>
      <c r="B85" s="335">
        <v>0</v>
      </c>
      <c r="C85" s="251">
        <v>0</v>
      </c>
      <c r="D85" s="251">
        <v>3</v>
      </c>
      <c r="E85" s="251">
        <v>3</v>
      </c>
      <c r="F85" s="251">
        <v>7</v>
      </c>
      <c r="G85" s="251">
        <v>6</v>
      </c>
      <c r="H85" s="251">
        <v>8</v>
      </c>
      <c r="I85" s="251">
        <v>7</v>
      </c>
      <c r="J85" s="251">
        <v>12</v>
      </c>
      <c r="K85" s="251">
        <v>10</v>
      </c>
      <c r="L85" s="337">
        <v>56</v>
      </c>
    </row>
    <row r="86" spans="1:12" ht="12.75">
      <c r="A86" s="336" t="s">
        <v>90</v>
      </c>
      <c r="B86" s="335">
        <v>3</v>
      </c>
      <c r="C86" s="251">
        <v>1</v>
      </c>
      <c r="D86" s="251">
        <v>34</v>
      </c>
      <c r="E86" s="251">
        <v>23</v>
      </c>
      <c r="F86" s="251">
        <v>84</v>
      </c>
      <c r="G86" s="251">
        <v>70</v>
      </c>
      <c r="H86" s="251">
        <v>99</v>
      </c>
      <c r="I86" s="251">
        <v>91</v>
      </c>
      <c r="J86" s="251">
        <v>215</v>
      </c>
      <c r="K86" s="251">
        <v>225</v>
      </c>
      <c r="L86" s="337">
        <v>845</v>
      </c>
    </row>
    <row r="87" spans="1:12" ht="12.75">
      <c r="A87" s="336" t="s">
        <v>242</v>
      </c>
      <c r="B87" s="335">
        <v>2</v>
      </c>
      <c r="C87" s="251">
        <v>3</v>
      </c>
      <c r="D87" s="251">
        <v>3</v>
      </c>
      <c r="E87" s="251">
        <v>2</v>
      </c>
      <c r="F87" s="251">
        <v>1</v>
      </c>
      <c r="G87" s="251">
        <v>3</v>
      </c>
      <c r="H87" s="251">
        <v>5</v>
      </c>
      <c r="I87" s="251">
        <v>3</v>
      </c>
      <c r="J87" s="251">
        <v>15</v>
      </c>
      <c r="K87" s="251">
        <v>14</v>
      </c>
      <c r="L87" s="337">
        <v>51</v>
      </c>
    </row>
    <row r="88" spans="1:12" ht="12.75">
      <c r="A88" s="336" t="s">
        <v>243</v>
      </c>
      <c r="B88" s="335">
        <v>0</v>
      </c>
      <c r="C88" s="251">
        <v>0</v>
      </c>
      <c r="D88" s="251">
        <v>3</v>
      </c>
      <c r="E88" s="251">
        <v>3</v>
      </c>
      <c r="F88" s="251">
        <v>4</v>
      </c>
      <c r="G88" s="251">
        <v>5</v>
      </c>
      <c r="H88" s="251">
        <v>12</v>
      </c>
      <c r="I88" s="251">
        <v>8</v>
      </c>
      <c r="J88" s="251">
        <v>21</v>
      </c>
      <c r="K88" s="251">
        <v>23</v>
      </c>
      <c r="L88" s="337">
        <v>79</v>
      </c>
    </row>
    <row r="89" spans="1:12" ht="12.75">
      <c r="A89" s="336" t="s">
        <v>244</v>
      </c>
      <c r="B89" s="335">
        <v>2</v>
      </c>
      <c r="C89" s="251">
        <v>5</v>
      </c>
      <c r="D89" s="251">
        <v>5</v>
      </c>
      <c r="E89" s="251">
        <v>7</v>
      </c>
      <c r="F89" s="251">
        <v>12</v>
      </c>
      <c r="G89" s="251">
        <v>8</v>
      </c>
      <c r="H89" s="251">
        <v>12</v>
      </c>
      <c r="I89" s="251">
        <v>13</v>
      </c>
      <c r="J89" s="251">
        <v>16</v>
      </c>
      <c r="K89" s="251">
        <v>21</v>
      </c>
      <c r="L89" s="337">
        <v>101</v>
      </c>
    </row>
    <row r="90" spans="1:12" ht="12.75">
      <c r="A90" s="336" t="s">
        <v>245</v>
      </c>
      <c r="B90" s="335">
        <v>0</v>
      </c>
      <c r="C90" s="251">
        <v>0</v>
      </c>
      <c r="D90" s="251">
        <v>0</v>
      </c>
      <c r="E90" s="251">
        <v>2</v>
      </c>
      <c r="F90" s="251">
        <v>9</v>
      </c>
      <c r="G90" s="251">
        <v>3</v>
      </c>
      <c r="H90" s="251">
        <v>9</v>
      </c>
      <c r="I90" s="251">
        <v>8</v>
      </c>
      <c r="J90" s="251">
        <v>22</v>
      </c>
      <c r="K90" s="251">
        <v>16</v>
      </c>
      <c r="L90" s="337">
        <v>69</v>
      </c>
    </row>
    <row r="91" spans="1:12" ht="12.75">
      <c r="A91" s="336" t="s">
        <v>246</v>
      </c>
      <c r="B91" s="335">
        <v>0</v>
      </c>
      <c r="C91" s="251">
        <v>2</v>
      </c>
      <c r="D91" s="251">
        <v>3</v>
      </c>
      <c r="E91" s="251">
        <v>5</v>
      </c>
      <c r="F91" s="251">
        <v>10</v>
      </c>
      <c r="G91" s="251">
        <v>12</v>
      </c>
      <c r="H91" s="251">
        <v>18</v>
      </c>
      <c r="I91" s="251">
        <v>15</v>
      </c>
      <c r="J91" s="251">
        <v>37</v>
      </c>
      <c r="K91" s="251">
        <v>23</v>
      </c>
      <c r="L91" s="337">
        <v>125</v>
      </c>
    </row>
    <row r="92" spans="1:12" s="392" customFormat="1" ht="30" customHeight="1">
      <c r="A92" s="393" t="s">
        <v>109</v>
      </c>
      <c r="B92" s="417">
        <f>SUM(B66:B91)</f>
        <v>16</v>
      </c>
      <c r="C92" s="391">
        <f aca="true" t="shared" si="9" ref="C92:L92">SUM(C66:C91)</f>
        <v>21</v>
      </c>
      <c r="D92" s="391">
        <f t="shared" si="9"/>
        <v>108</v>
      </c>
      <c r="E92" s="391">
        <f t="shared" si="9"/>
        <v>87</v>
      </c>
      <c r="F92" s="391">
        <f t="shared" si="9"/>
        <v>246</v>
      </c>
      <c r="G92" s="391">
        <f t="shared" si="9"/>
        <v>213</v>
      </c>
      <c r="H92" s="391">
        <f t="shared" si="9"/>
        <v>295</v>
      </c>
      <c r="I92" s="391">
        <f t="shared" si="9"/>
        <v>254</v>
      </c>
      <c r="J92" s="391">
        <f t="shared" si="9"/>
        <v>648</v>
      </c>
      <c r="K92" s="391">
        <f t="shared" si="9"/>
        <v>634</v>
      </c>
      <c r="L92" s="391">
        <f t="shared" si="9"/>
        <v>2522</v>
      </c>
    </row>
    <row r="94" s="86" customFormat="1" ht="9">
      <c r="A94" s="86" t="s">
        <v>437</v>
      </c>
    </row>
    <row r="96" spans="1:13" s="96" customFormat="1" ht="50.25" customHeight="1">
      <c r="A96" s="390" t="s">
        <v>71</v>
      </c>
      <c r="B96" s="489" t="s">
        <v>5</v>
      </c>
      <c r="C96" s="490"/>
      <c r="D96" s="490"/>
      <c r="E96" s="490"/>
      <c r="F96" s="490"/>
      <c r="G96" s="490"/>
      <c r="H96" s="490"/>
      <c r="I96" s="490"/>
      <c r="J96" s="490"/>
      <c r="K96" s="490"/>
      <c r="L96" s="491"/>
      <c r="M96" s="92"/>
    </row>
    <row r="97" spans="1:12" s="388" customFormat="1" ht="51" customHeight="1">
      <c r="A97" s="182" t="s">
        <v>133</v>
      </c>
      <c r="B97" s="415" t="s">
        <v>116</v>
      </c>
      <c r="C97" s="387" t="s">
        <v>117</v>
      </c>
      <c r="D97" s="387" t="s">
        <v>118</v>
      </c>
      <c r="E97" s="387" t="s">
        <v>119</v>
      </c>
      <c r="F97" s="387" t="s">
        <v>120</v>
      </c>
      <c r="G97" s="387" t="s">
        <v>121</v>
      </c>
      <c r="H97" s="387" t="s">
        <v>122</v>
      </c>
      <c r="I97" s="387" t="s">
        <v>123</v>
      </c>
      <c r="J97" s="387" t="s">
        <v>124</v>
      </c>
      <c r="K97" s="387" t="s">
        <v>125</v>
      </c>
      <c r="L97" s="387" t="s">
        <v>414</v>
      </c>
    </row>
    <row r="98" spans="1:12" ht="12.75">
      <c r="A98" s="336" t="s">
        <v>294</v>
      </c>
      <c r="B98" s="335">
        <v>0</v>
      </c>
      <c r="C98" s="251">
        <v>0</v>
      </c>
      <c r="D98" s="251">
        <v>1</v>
      </c>
      <c r="E98" s="251">
        <v>1</v>
      </c>
      <c r="F98" s="251">
        <v>6</v>
      </c>
      <c r="G98" s="251">
        <v>5</v>
      </c>
      <c r="H98" s="251">
        <v>5</v>
      </c>
      <c r="I98" s="251">
        <v>5</v>
      </c>
      <c r="J98" s="251">
        <v>20</v>
      </c>
      <c r="K98" s="251">
        <v>13</v>
      </c>
      <c r="L98" s="337">
        <v>56</v>
      </c>
    </row>
    <row r="99" spans="1:12" ht="12.75">
      <c r="A99" s="336" t="s">
        <v>293</v>
      </c>
      <c r="B99" s="335">
        <v>0</v>
      </c>
      <c r="C99" s="251">
        <v>0</v>
      </c>
      <c r="D99" s="251">
        <v>1</v>
      </c>
      <c r="E99" s="251">
        <v>1</v>
      </c>
      <c r="F99" s="251">
        <v>9</v>
      </c>
      <c r="G99" s="251">
        <v>6</v>
      </c>
      <c r="H99" s="251">
        <v>8</v>
      </c>
      <c r="I99" s="251">
        <v>5</v>
      </c>
      <c r="J99" s="251">
        <v>30</v>
      </c>
      <c r="K99" s="251">
        <v>18</v>
      </c>
      <c r="L99" s="337">
        <v>78</v>
      </c>
    </row>
    <row r="100" spans="1:12" ht="12.75">
      <c r="A100" s="336" t="s">
        <v>258</v>
      </c>
      <c r="B100" s="335">
        <v>1</v>
      </c>
      <c r="C100" s="251">
        <v>0</v>
      </c>
      <c r="D100" s="251">
        <v>13</v>
      </c>
      <c r="E100" s="251">
        <v>13</v>
      </c>
      <c r="F100" s="251">
        <v>22</v>
      </c>
      <c r="G100" s="251">
        <v>25</v>
      </c>
      <c r="H100" s="251">
        <v>30</v>
      </c>
      <c r="I100" s="251">
        <v>38</v>
      </c>
      <c r="J100" s="251">
        <v>107</v>
      </c>
      <c r="K100" s="251">
        <v>72</v>
      </c>
      <c r="L100" s="337">
        <v>321</v>
      </c>
    </row>
    <row r="101" spans="1:12" ht="12.75">
      <c r="A101" s="336" t="s">
        <v>292</v>
      </c>
      <c r="B101" s="335">
        <v>0</v>
      </c>
      <c r="C101" s="251">
        <v>0</v>
      </c>
      <c r="D101" s="251">
        <v>0</v>
      </c>
      <c r="E101" s="251">
        <v>0</v>
      </c>
      <c r="F101" s="251">
        <v>21</v>
      </c>
      <c r="G101" s="251">
        <v>21</v>
      </c>
      <c r="H101" s="251">
        <v>21</v>
      </c>
      <c r="I101" s="251">
        <v>13</v>
      </c>
      <c r="J101" s="251">
        <v>56</v>
      </c>
      <c r="K101" s="251">
        <v>50</v>
      </c>
      <c r="L101" s="337">
        <v>182</v>
      </c>
    </row>
    <row r="102" spans="1:12" ht="12.75">
      <c r="A102" s="336" t="s">
        <v>291</v>
      </c>
      <c r="B102" s="335">
        <v>0</v>
      </c>
      <c r="C102" s="251">
        <v>0</v>
      </c>
      <c r="D102" s="251">
        <v>3</v>
      </c>
      <c r="E102" s="251">
        <v>1</v>
      </c>
      <c r="F102" s="251">
        <v>12</v>
      </c>
      <c r="G102" s="251">
        <v>12</v>
      </c>
      <c r="H102" s="251">
        <v>10</v>
      </c>
      <c r="I102" s="251">
        <v>9</v>
      </c>
      <c r="J102" s="251">
        <v>19</v>
      </c>
      <c r="K102" s="251">
        <v>28</v>
      </c>
      <c r="L102" s="337">
        <v>94</v>
      </c>
    </row>
    <row r="103" spans="1:12" ht="12.75">
      <c r="A103" s="336" t="s">
        <v>290</v>
      </c>
      <c r="B103" s="335">
        <v>0</v>
      </c>
      <c r="C103" s="251">
        <v>0</v>
      </c>
      <c r="D103" s="251">
        <v>6</v>
      </c>
      <c r="E103" s="251">
        <v>3</v>
      </c>
      <c r="F103" s="251">
        <v>4</v>
      </c>
      <c r="G103" s="251">
        <v>1</v>
      </c>
      <c r="H103" s="251">
        <v>13</v>
      </c>
      <c r="I103" s="251">
        <v>3</v>
      </c>
      <c r="J103" s="251">
        <v>21</v>
      </c>
      <c r="K103" s="251">
        <v>19</v>
      </c>
      <c r="L103" s="337">
        <v>70</v>
      </c>
    </row>
    <row r="104" spans="1:12" ht="12.75">
      <c r="A104" s="336" t="s">
        <v>289</v>
      </c>
      <c r="B104" s="335">
        <v>6</v>
      </c>
      <c r="C104" s="251">
        <v>3</v>
      </c>
      <c r="D104" s="251">
        <v>1</v>
      </c>
      <c r="E104" s="251">
        <v>2</v>
      </c>
      <c r="F104" s="251">
        <v>8</v>
      </c>
      <c r="G104" s="251">
        <v>6</v>
      </c>
      <c r="H104" s="251">
        <v>14</v>
      </c>
      <c r="I104" s="251">
        <v>12</v>
      </c>
      <c r="J104" s="251">
        <v>2</v>
      </c>
      <c r="K104" s="251">
        <v>1</v>
      </c>
      <c r="L104" s="337">
        <v>55</v>
      </c>
    </row>
    <row r="105" spans="1:12" ht="12.75">
      <c r="A105" s="336" t="s">
        <v>288</v>
      </c>
      <c r="B105" s="335">
        <v>0</v>
      </c>
      <c r="C105" s="251">
        <v>0</v>
      </c>
      <c r="D105" s="251">
        <v>3</v>
      </c>
      <c r="E105" s="251">
        <v>3</v>
      </c>
      <c r="F105" s="251">
        <v>5</v>
      </c>
      <c r="G105" s="251">
        <v>5</v>
      </c>
      <c r="H105" s="251">
        <v>6</v>
      </c>
      <c r="I105" s="251">
        <v>2</v>
      </c>
      <c r="J105" s="251">
        <v>10</v>
      </c>
      <c r="K105" s="251">
        <v>8</v>
      </c>
      <c r="L105" s="337">
        <v>42</v>
      </c>
    </row>
    <row r="106" spans="1:12" ht="12.75">
      <c r="A106" s="336" t="s">
        <v>287</v>
      </c>
      <c r="B106" s="335">
        <v>1</v>
      </c>
      <c r="C106" s="251">
        <v>2</v>
      </c>
      <c r="D106" s="251">
        <v>5</v>
      </c>
      <c r="E106" s="251">
        <v>3</v>
      </c>
      <c r="F106" s="251">
        <v>8</v>
      </c>
      <c r="G106" s="251">
        <v>8</v>
      </c>
      <c r="H106" s="251">
        <v>8</v>
      </c>
      <c r="I106" s="251">
        <v>7</v>
      </c>
      <c r="J106" s="251">
        <v>13</v>
      </c>
      <c r="K106" s="251">
        <v>14</v>
      </c>
      <c r="L106" s="337">
        <v>69</v>
      </c>
    </row>
    <row r="107" spans="1:12" ht="12.75">
      <c r="A107" s="336" t="s">
        <v>286</v>
      </c>
      <c r="B107" s="335">
        <v>1</v>
      </c>
      <c r="C107" s="251">
        <v>0</v>
      </c>
      <c r="D107" s="251">
        <v>2</v>
      </c>
      <c r="E107" s="251">
        <v>4</v>
      </c>
      <c r="F107" s="251">
        <v>9</v>
      </c>
      <c r="G107" s="251">
        <v>8</v>
      </c>
      <c r="H107" s="251">
        <v>14</v>
      </c>
      <c r="I107" s="251">
        <v>16</v>
      </c>
      <c r="J107" s="251">
        <v>31</v>
      </c>
      <c r="K107" s="251">
        <v>15</v>
      </c>
      <c r="L107" s="337">
        <v>100</v>
      </c>
    </row>
    <row r="108" spans="1:12" ht="12.75">
      <c r="A108" s="336" t="s">
        <v>257</v>
      </c>
      <c r="B108" s="335">
        <v>1</v>
      </c>
      <c r="C108" s="251">
        <v>2</v>
      </c>
      <c r="D108" s="251">
        <v>5</v>
      </c>
      <c r="E108" s="251">
        <v>8</v>
      </c>
      <c r="F108" s="251">
        <v>20</v>
      </c>
      <c r="G108" s="251">
        <v>14</v>
      </c>
      <c r="H108" s="251">
        <v>13</v>
      </c>
      <c r="I108" s="251">
        <v>18</v>
      </c>
      <c r="J108" s="251">
        <v>25</v>
      </c>
      <c r="K108" s="251">
        <v>15</v>
      </c>
      <c r="L108" s="337">
        <v>121</v>
      </c>
    </row>
    <row r="109" spans="1:12" ht="12.75">
      <c r="A109" s="336" t="s">
        <v>285</v>
      </c>
      <c r="B109" s="335">
        <v>0</v>
      </c>
      <c r="C109" s="251">
        <v>0</v>
      </c>
      <c r="D109" s="251">
        <v>0</v>
      </c>
      <c r="E109" s="251">
        <v>0</v>
      </c>
      <c r="F109" s="251">
        <v>0</v>
      </c>
      <c r="G109" s="251">
        <v>1</v>
      </c>
      <c r="H109" s="251">
        <v>2</v>
      </c>
      <c r="I109" s="251">
        <v>1</v>
      </c>
      <c r="J109" s="251">
        <v>1</v>
      </c>
      <c r="K109" s="251">
        <v>2</v>
      </c>
      <c r="L109" s="337">
        <v>7</v>
      </c>
    </row>
    <row r="110" spans="1:12" ht="12.75">
      <c r="A110" s="336" t="s">
        <v>256</v>
      </c>
      <c r="B110" s="335">
        <v>3</v>
      </c>
      <c r="C110" s="251">
        <v>3</v>
      </c>
      <c r="D110" s="251">
        <v>1</v>
      </c>
      <c r="E110" s="251">
        <v>4</v>
      </c>
      <c r="F110" s="251">
        <v>9</v>
      </c>
      <c r="G110" s="251">
        <v>6</v>
      </c>
      <c r="H110" s="251">
        <v>15</v>
      </c>
      <c r="I110" s="251">
        <v>8</v>
      </c>
      <c r="J110" s="251">
        <v>16</v>
      </c>
      <c r="K110" s="251">
        <v>24</v>
      </c>
      <c r="L110" s="337">
        <v>89</v>
      </c>
    </row>
    <row r="111" spans="1:12" ht="12.75">
      <c r="A111" s="336" t="s">
        <v>284</v>
      </c>
      <c r="B111" s="335">
        <v>0</v>
      </c>
      <c r="C111" s="251">
        <v>0</v>
      </c>
      <c r="D111" s="251">
        <v>3</v>
      </c>
      <c r="E111" s="251">
        <v>3</v>
      </c>
      <c r="F111" s="251">
        <v>6</v>
      </c>
      <c r="G111" s="251">
        <v>3</v>
      </c>
      <c r="H111" s="251">
        <v>7</v>
      </c>
      <c r="I111" s="251">
        <v>3</v>
      </c>
      <c r="J111" s="251">
        <v>9</v>
      </c>
      <c r="K111" s="251">
        <v>12</v>
      </c>
      <c r="L111" s="337">
        <v>46</v>
      </c>
    </row>
    <row r="112" spans="1:12" ht="12.75">
      <c r="A112" s="336" t="s">
        <v>255</v>
      </c>
      <c r="B112" s="335">
        <v>0</v>
      </c>
      <c r="C112" s="251">
        <v>0</v>
      </c>
      <c r="D112" s="251">
        <v>0</v>
      </c>
      <c r="E112" s="251">
        <v>0</v>
      </c>
      <c r="F112" s="251">
        <v>7</v>
      </c>
      <c r="G112" s="251">
        <v>10</v>
      </c>
      <c r="H112" s="251">
        <v>7</v>
      </c>
      <c r="I112" s="251">
        <v>8</v>
      </c>
      <c r="J112" s="251">
        <v>22</v>
      </c>
      <c r="K112" s="251">
        <v>18</v>
      </c>
      <c r="L112" s="337">
        <v>72</v>
      </c>
    </row>
    <row r="113" spans="1:12" ht="12.75">
      <c r="A113" s="336" t="s">
        <v>92</v>
      </c>
      <c r="B113" s="335">
        <v>30</v>
      </c>
      <c r="C113" s="251">
        <v>38</v>
      </c>
      <c r="D113" s="251">
        <v>47</v>
      </c>
      <c r="E113" s="251">
        <v>39</v>
      </c>
      <c r="F113" s="251">
        <v>95</v>
      </c>
      <c r="G113" s="251">
        <v>124</v>
      </c>
      <c r="H113" s="251">
        <v>179</v>
      </c>
      <c r="I113" s="251">
        <v>165</v>
      </c>
      <c r="J113" s="251">
        <v>128</v>
      </c>
      <c r="K113" s="251">
        <v>137</v>
      </c>
      <c r="L113" s="337">
        <v>982</v>
      </c>
    </row>
    <row r="114" spans="1:12" ht="12.75">
      <c r="A114" s="336" t="s">
        <v>254</v>
      </c>
      <c r="B114" s="335">
        <v>0</v>
      </c>
      <c r="C114" s="251">
        <v>0</v>
      </c>
      <c r="D114" s="251">
        <v>4</v>
      </c>
      <c r="E114" s="251">
        <v>0</v>
      </c>
      <c r="F114" s="251">
        <v>7</v>
      </c>
      <c r="G114" s="251">
        <v>4</v>
      </c>
      <c r="H114" s="251">
        <v>7</v>
      </c>
      <c r="I114" s="251">
        <v>8</v>
      </c>
      <c r="J114" s="251">
        <v>13</v>
      </c>
      <c r="K114" s="251">
        <v>13</v>
      </c>
      <c r="L114" s="337">
        <v>56</v>
      </c>
    </row>
    <row r="115" spans="1:12" ht="12.75">
      <c r="A115" s="336" t="s">
        <v>283</v>
      </c>
      <c r="B115" s="335">
        <v>1</v>
      </c>
      <c r="C115" s="251">
        <v>2</v>
      </c>
      <c r="D115" s="251">
        <v>1</v>
      </c>
      <c r="E115" s="251">
        <v>3</v>
      </c>
      <c r="F115" s="251">
        <v>2</v>
      </c>
      <c r="G115" s="251">
        <v>3</v>
      </c>
      <c r="H115" s="251">
        <v>9</v>
      </c>
      <c r="I115" s="251">
        <v>6</v>
      </c>
      <c r="J115" s="251">
        <v>19</v>
      </c>
      <c r="K115" s="251">
        <v>12</v>
      </c>
      <c r="L115" s="337">
        <v>58</v>
      </c>
    </row>
    <row r="116" spans="1:12" ht="12.75">
      <c r="A116" s="336" t="s">
        <v>253</v>
      </c>
      <c r="B116" s="335">
        <v>2</v>
      </c>
      <c r="C116" s="251">
        <v>4</v>
      </c>
      <c r="D116" s="251">
        <v>1</v>
      </c>
      <c r="E116" s="251">
        <v>3</v>
      </c>
      <c r="F116" s="251">
        <v>7</v>
      </c>
      <c r="G116" s="251">
        <v>6</v>
      </c>
      <c r="H116" s="251">
        <v>6</v>
      </c>
      <c r="I116" s="251">
        <v>6</v>
      </c>
      <c r="J116" s="251">
        <v>8</v>
      </c>
      <c r="K116" s="251">
        <v>3</v>
      </c>
      <c r="L116" s="337">
        <v>46</v>
      </c>
    </row>
    <row r="117" spans="1:12" ht="12.75">
      <c r="A117" s="336" t="s">
        <v>282</v>
      </c>
      <c r="B117" s="335">
        <v>0</v>
      </c>
      <c r="C117" s="251">
        <v>0</v>
      </c>
      <c r="D117" s="251">
        <v>3</v>
      </c>
      <c r="E117" s="251">
        <v>1</v>
      </c>
      <c r="F117" s="251">
        <v>7</v>
      </c>
      <c r="G117" s="251">
        <v>6</v>
      </c>
      <c r="H117" s="251">
        <v>6</v>
      </c>
      <c r="I117" s="251">
        <v>5</v>
      </c>
      <c r="J117" s="251">
        <v>9</v>
      </c>
      <c r="K117" s="251">
        <v>5</v>
      </c>
      <c r="L117" s="337">
        <v>42</v>
      </c>
    </row>
    <row r="118" spans="1:12" ht="12.75">
      <c r="A118" s="336" t="s">
        <v>281</v>
      </c>
      <c r="B118" s="335">
        <v>0</v>
      </c>
      <c r="C118" s="251">
        <v>0</v>
      </c>
      <c r="D118" s="251">
        <v>2</v>
      </c>
      <c r="E118" s="251">
        <v>2</v>
      </c>
      <c r="F118" s="251">
        <v>7</v>
      </c>
      <c r="G118" s="251">
        <v>3</v>
      </c>
      <c r="H118" s="251">
        <v>8</v>
      </c>
      <c r="I118" s="251">
        <v>5</v>
      </c>
      <c r="J118" s="251">
        <v>11</v>
      </c>
      <c r="K118" s="251">
        <v>11</v>
      </c>
      <c r="L118" s="337">
        <v>49</v>
      </c>
    </row>
    <row r="119" spans="1:12" ht="12.75">
      <c r="A119" s="336" t="s">
        <v>280</v>
      </c>
      <c r="B119" s="335">
        <v>1</v>
      </c>
      <c r="C119" s="251">
        <v>2</v>
      </c>
      <c r="D119" s="251">
        <v>2</v>
      </c>
      <c r="E119" s="251">
        <v>4</v>
      </c>
      <c r="F119" s="251">
        <v>1</v>
      </c>
      <c r="G119" s="251">
        <v>4</v>
      </c>
      <c r="H119" s="251">
        <v>3</v>
      </c>
      <c r="I119" s="251">
        <v>1</v>
      </c>
      <c r="J119" s="251">
        <v>7</v>
      </c>
      <c r="K119" s="251">
        <v>9</v>
      </c>
      <c r="L119" s="337">
        <v>34</v>
      </c>
    </row>
    <row r="120" spans="1:12" ht="12.75">
      <c r="A120" s="336" t="s">
        <v>279</v>
      </c>
      <c r="B120" s="335">
        <v>0</v>
      </c>
      <c r="C120" s="251">
        <v>0</v>
      </c>
      <c r="D120" s="251">
        <v>0</v>
      </c>
      <c r="E120" s="251">
        <v>0</v>
      </c>
      <c r="F120" s="251">
        <v>0</v>
      </c>
      <c r="G120" s="251">
        <v>0</v>
      </c>
      <c r="H120" s="251">
        <v>0</v>
      </c>
      <c r="I120" s="251">
        <v>0</v>
      </c>
      <c r="J120" s="251">
        <v>7</v>
      </c>
      <c r="K120" s="251">
        <v>5</v>
      </c>
      <c r="L120" s="337">
        <v>12</v>
      </c>
    </row>
    <row r="121" spans="1:12" ht="12.75">
      <c r="A121" s="336" t="s">
        <v>278</v>
      </c>
      <c r="B121" s="335">
        <v>0</v>
      </c>
      <c r="C121" s="251">
        <v>0</v>
      </c>
      <c r="D121" s="251">
        <v>4</v>
      </c>
      <c r="E121" s="251">
        <v>2</v>
      </c>
      <c r="F121" s="251">
        <v>3</v>
      </c>
      <c r="G121" s="251">
        <v>4</v>
      </c>
      <c r="H121" s="251">
        <v>0</v>
      </c>
      <c r="I121" s="251">
        <v>2</v>
      </c>
      <c r="J121" s="251">
        <v>6</v>
      </c>
      <c r="K121" s="251">
        <v>7</v>
      </c>
      <c r="L121" s="337">
        <v>28</v>
      </c>
    </row>
    <row r="122" spans="1:12" ht="12.75">
      <c r="A122" s="336" t="s">
        <v>277</v>
      </c>
      <c r="B122" s="335">
        <v>1</v>
      </c>
      <c r="C122" s="251">
        <v>2</v>
      </c>
      <c r="D122" s="251">
        <v>11</v>
      </c>
      <c r="E122" s="251">
        <v>8</v>
      </c>
      <c r="F122" s="251">
        <v>13</v>
      </c>
      <c r="G122" s="251">
        <v>20</v>
      </c>
      <c r="H122" s="251">
        <v>20</v>
      </c>
      <c r="I122" s="251">
        <v>24</v>
      </c>
      <c r="J122" s="251">
        <v>41</v>
      </c>
      <c r="K122" s="251">
        <v>43</v>
      </c>
      <c r="L122" s="337">
        <v>183</v>
      </c>
    </row>
    <row r="123" spans="1:12" ht="12.75">
      <c r="A123" s="336" t="s">
        <v>276</v>
      </c>
      <c r="B123" s="335">
        <v>0</v>
      </c>
      <c r="C123" s="251">
        <v>0</v>
      </c>
      <c r="D123" s="251">
        <v>1</v>
      </c>
      <c r="E123" s="251">
        <v>2</v>
      </c>
      <c r="F123" s="251">
        <v>8</v>
      </c>
      <c r="G123" s="251">
        <v>4</v>
      </c>
      <c r="H123" s="251">
        <v>6</v>
      </c>
      <c r="I123" s="251">
        <v>7</v>
      </c>
      <c r="J123" s="251">
        <v>8</v>
      </c>
      <c r="K123" s="251">
        <v>13</v>
      </c>
      <c r="L123" s="337">
        <v>49</v>
      </c>
    </row>
    <row r="124" spans="1:12" ht="12.75">
      <c r="A124" s="336" t="s">
        <v>252</v>
      </c>
      <c r="B124" s="335">
        <v>0</v>
      </c>
      <c r="C124" s="251">
        <v>0</v>
      </c>
      <c r="D124" s="251">
        <v>3</v>
      </c>
      <c r="E124" s="251">
        <v>3</v>
      </c>
      <c r="F124" s="251">
        <v>11</v>
      </c>
      <c r="G124" s="251">
        <v>8</v>
      </c>
      <c r="H124" s="251">
        <v>3</v>
      </c>
      <c r="I124" s="251">
        <v>10</v>
      </c>
      <c r="J124" s="251">
        <v>26</v>
      </c>
      <c r="K124" s="251">
        <v>23</v>
      </c>
      <c r="L124" s="337">
        <v>87</v>
      </c>
    </row>
    <row r="125" spans="1:12" ht="12.75">
      <c r="A125" s="336" t="s">
        <v>275</v>
      </c>
      <c r="B125" s="335">
        <v>0</v>
      </c>
      <c r="C125" s="251">
        <v>0</v>
      </c>
      <c r="D125" s="251">
        <v>3</v>
      </c>
      <c r="E125" s="251">
        <v>2</v>
      </c>
      <c r="F125" s="251">
        <v>7</v>
      </c>
      <c r="G125" s="251">
        <v>2</v>
      </c>
      <c r="H125" s="251">
        <v>5</v>
      </c>
      <c r="I125" s="251">
        <v>1</v>
      </c>
      <c r="J125" s="251">
        <v>14</v>
      </c>
      <c r="K125" s="251">
        <v>8</v>
      </c>
      <c r="L125" s="337">
        <v>42</v>
      </c>
    </row>
    <row r="126" spans="1:12" ht="12.75">
      <c r="A126" s="336" t="s">
        <v>274</v>
      </c>
      <c r="B126" s="335">
        <v>0</v>
      </c>
      <c r="C126" s="251">
        <v>0</v>
      </c>
      <c r="D126" s="251">
        <v>7</v>
      </c>
      <c r="E126" s="251">
        <v>6</v>
      </c>
      <c r="F126" s="251">
        <v>21</v>
      </c>
      <c r="G126" s="251">
        <v>15</v>
      </c>
      <c r="H126" s="251">
        <v>30</v>
      </c>
      <c r="I126" s="251">
        <v>24</v>
      </c>
      <c r="J126" s="251">
        <v>45</v>
      </c>
      <c r="K126" s="251">
        <v>36</v>
      </c>
      <c r="L126" s="337">
        <v>184</v>
      </c>
    </row>
    <row r="127" spans="1:12" s="392" customFormat="1" ht="30" customHeight="1">
      <c r="A127" s="393" t="s">
        <v>93</v>
      </c>
      <c r="B127" s="417">
        <f>SUM(B98:B126)</f>
        <v>48</v>
      </c>
      <c r="C127" s="391">
        <f aca="true" t="shared" si="10" ref="C127:L127">SUM(C98:C126)</f>
        <v>58</v>
      </c>
      <c r="D127" s="391">
        <f t="shared" si="10"/>
        <v>133</v>
      </c>
      <c r="E127" s="391">
        <f t="shared" si="10"/>
        <v>121</v>
      </c>
      <c r="F127" s="391">
        <f t="shared" si="10"/>
        <v>335</v>
      </c>
      <c r="G127" s="391">
        <f t="shared" si="10"/>
        <v>334</v>
      </c>
      <c r="H127" s="391">
        <f t="shared" si="10"/>
        <v>455</v>
      </c>
      <c r="I127" s="391">
        <f t="shared" si="10"/>
        <v>412</v>
      </c>
      <c r="J127" s="391">
        <f t="shared" si="10"/>
        <v>724</v>
      </c>
      <c r="K127" s="391">
        <f t="shared" si="10"/>
        <v>634</v>
      </c>
      <c r="L127" s="391">
        <f t="shared" si="10"/>
        <v>3254</v>
      </c>
    </row>
    <row r="128" spans="1:12" s="2" customFormat="1" ht="12.75">
      <c r="A128" s="101"/>
      <c r="B128" s="100"/>
      <c r="C128" s="100"/>
      <c r="D128" s="100"/>
      <c r="E128" s="100"/>
      <c r="F128" s="100"/>
      <c r="G128" s="100"/>
      <c r="H128" s="100"/>
      <c r="I128" s="100"/>
      <c r="J128" s="100"/>
      <c r="K128" s="100"/>
      <c r="L128" s="100"/>
    </row>
    <row r="129" s="2" customFormat="1" ht="12.75"/>
    <row r="131" spans="1:13" s="96" customFormat="1" ht="50.25" customHeight="1">
      <c r="A131" s="390" t="s">
        <v>71</v>
      </c>
      <c r="B131" s="490" t="s">
        <v>6</v>
      </c>
      <c r="C131" s="490"/>
      <c r="D131" s="490"/>
      <c r="E131" s="490"/>
      <c r="F131" s="490"/>
      <c r="G131" s="490"/>
      <c r="H131" s="490"/>
      <c r="I131" s="490"/>
      <c r="J131" s="490"/>
      <c r="K131" s="490"/>
      <c r="L131" s="491"/>
      <c r="M131" s="92"/>
    </row>
    <row r="132" spans="1:12" s="388" customFormat="1" ht="51" customHeight="1">
      <c r="A132" s="182" t="s">
        <v>133</v>
      </c>
      <c r="B132" s="415" t="s">
        <v>116</v>
      </c>
      <c r="C132" s="387" t="s">
        <v>117</v>
      </c>
      <c r="D132" s="387" t="s">
        <v>118</v>
      </c>
      <c r="E132" s="387" t="s">
        <v>119</v>
      </c>
      <c r="F132" s="387" t="s">
        <v>120</v>
      </c>
      <c r="G132" s="387" t="s">
        <v>121</v>
      </c>
      <c r="H132" s="387" t="s">
        <v>122</v>
      </c>
      <c r="I132" s="387" t="s">
        <v>123</v>
      </c>
      <c r="J132" s="387" t="s">
        <v>124</v>
      </c>
      <c r="K132" s="387" t="s">
        <v>125</v>
      </c>
      <c r="L132" s="387" t="s">
        <v>414</v>
      </c>
    </row>
    <row r="133" spans="1:12" ht="12.75">
      <c r="A133" s="336" t="s">
        <v>136</v>
      </c>
      <c r="B133" s="335">
        <v>0</v>
      </c>
      <c r="C133" s="251">
        <v>0</v>
      </c>
      <c r="D133" s="251">
        <v>0</v>
      </c>
      <c r="E133" s="251">
        <v>0</v>
      </c>
      <c r="F133" s="251">
        <v>9</v>
      </c>
      <c r="G133" s="251">
        <v>3</v>
      </c>
      <c r="H133" s="251">
        <v>5</v>
      </c>
      <c r="I133" s="251">
        <v>8</v>
      </c>
      <c r="J133" s="251">
        <v>30</v>
      </c>
      <c r="K133" s="251">
        <v>13</v>
      </c>
      <c r="L133" s="337">
        <v>68</v>
      </c>
    </row>
    <row r="134" spans="1:12" ht="12.75">
      <c r="A134" s="336" t="s">
        <v>137</v>
      </c>
      <c r="B134" s="335">
        <v>0</v>
      </c>
      <c r="C134" s="251">
        <v>0</v>
      </c>
      <c r="D134" s="251">
        <v>0</v>
      </c>
      <c r="E134" s="251">
        <v>1</v>
      </c>
      <c r="F134" s="251">
        <v>8</v>
      </c>
      <c r="G134" s="251">
        <v>2</v>
      </c>
      <c r="H134" s="251">
        <v>11</v>
      </c>
      <c r="I134" s="251">
        <v>10</v>
      </c>
      <c r="J134" s="251">
        <v>21</v>
      </c>
      <c r="K134" s="251">
        <v>18</v>
      </c>
      <c r="L134" s="337">
        <v>71</v>
      </c>
    </row>
    <row r="135" spans="1:12" ht="12.75">
      <c r="A135" s="336" t="s">
        <v>138</v>
      </c>
      <c r="B135" s="335">
        <v>0</v>
      </c>
      <c r="C135" s="251">
        <v>0</v>
      </c>
      <c r="D135" s="251">
        <v>0</v>
      </c>
      <c r="E135" s="251">
        <v>0</v>
      </c>
      <c r="F135" s="251">
        <v>7</v>
      </c>
      <c r="G135" s="251">
        <v>6</v>
      </c>
      <c r="H135" s="251">
        <v>4</v>
      </c>
      <c r="I135" s="251">
        <v>6</v>
      </c>
      <c r="J135" s="251">
        <v>13</v>
      </c>
      <c r="K135" s="251">
        <v>6</v>
      </c>
      <c r="L135" s="337">
        <v>42</v>
      </c>
    </row>
    <row r="136" spans="1:12" ht="12.75">
      <c r="A136" s="336" t="s">
        <v>139</v>
      </c>
      <c r="B136" s="335">
        <v>0</v>
      </c>
      <c r="C136" s="251">
        <v>0</v>
      </c>
      <c r="D136" s="251">
        <v>0</v>
      </c>
      <c r="E136" s="251">
        <v>0</v>
      </c>
      <c r="F136" s="251">
        <v>3</v>
      </c>
      <c r="G136" s="251">
        <v>2</v>
      </c>
      <c r="H136" s="251">
        <v>7</v>
      </c>
      <c r="I136" s="251">
        <v>7</v>
      </c>
      <c r="J136" s="251">
        <v>8</v>
      </c>
      <c r="K136" s="251">
        <v>9</v>
      </c>
      <c r="L136" s="337">
        <v>36</v>
      </c>
    </row>
    <row r="137" spans="1:12" ht="12.75">
      <c r="A137" s="336" t="s">
        <v>140</v>
      </c>
      <c r="B137" s="335">
        <v>0</v>
      </c>
      <c r="C137" s="251">
        <v>0</v>
      </c>
      <c r="D137" s="251">
        <v>7</v>
      </c>
      <c r="E137" s="251">
        <v>4</v>
      </c>
      <c r="F137" s="251">
        <v>4</v>
      </c>
      <c r="G137" s="251">
        <v>4</v>
      </c>
      <c r="H137" s="251">
        <v>6</v>
      </c>
      <c r="I137" s="251">
        <v>4</v>
      </c>
      <c r="J137" s="251">
        <v>3</v>
      </c>
      <c r="K137" s="251">
        <v>6</v>
      </c>
      <c r="L137" s="337">
        <v>38</v>
      </c>
    </row>
    <row r="138" spans="1:12" ht="12.75">
      <c r="A138" s="336" t="s">
        <v>94</v>
      </c>
      <c r="B138" s="335">
        <v>11</v>
      </c>
      <c r="C138" s="251">
        <v>8</v>
      </c>
      <c r="D138" s="251">
        <v>101</v>
      </c>
      <c r="E138" s="251">
        <v>104</v>
      </c>
      <c r="F138" s="251">
        <v>207</v>
      </c>
      <c r="G138" s="251">
        <v>201</v>
      </c>
      <c r="H138" s="251">
        <v>269</v>
      </c>
      <c r="I138" s="251">
        <v>258</v>
      </c>
      <c r="J138" s="251">
        <v>682</v>
      </c>
      <c r="K138" s="251">
        <v>646</v>
      </c>
      <c r="L138" s="337">
        <v>2487</v>
      </c>
    </row>
    <row r="139" spans="1:12" ht="12.75">
      <c r="A139" s="336" t="s">
        <v>141</v>
      </c>
      <c r="B139" s="335">
        <v>0</v>
      </c>
      <c r="C139" s="251">
        <v>0</v>
      </c>
      <c r="D139" s="251">
        <v>0</v>
      </c>
      <c r="E139" s="251">
        <v>0</v>
      </c>
      <c r="F139" s="251">
        <v>4</v>
      </c>
      <c r="G139" s="251">
        <v>8</v>
      </c>
      <c r="H139" s="251">
        <v>9</v>
      </c>
      <c r="I139" s="251">
        <v>5</v>
      </c>
      <c r="J139" s="251">
        <v>11</v>
      </c>
      <c r="K139" s="251">
        <v>3</v>
      </c>
      <c r="L139" s="337">
        <v>40</v>
      </c>
    </row>
    <row r="140" spans="1:12" ht="12.75">
      <c r="A140" s="336" t="s">
        <v>142</v>
      </c>
      <c r="B140" s="335">
        <v>0</v>
      </c>
      <c r="C140" s="251">
        <v>0</v>
      </c>
      <c r="D140" s="251">
        <v>2</v>
      </c>
      <c r="E140" s="251">
        <v>3</v>
      </c>
      <c r="F140" s="251">
        <v>9</v>
      </c>
      <c r="G140" s="251">
        <v>5</v>
      </c>
      <c r="H140" s="251">
        <v>5</v>
      </c>
      <c r="I140" s="251">
        <v>5</v>
      </c>
      <c r="J140" s="251">
        <v>19</v>
      </c>
      <c r="K140" s="251">
        <v>10</v>
      </c>
      <c r="L140" s="337">
        <v>58</v>
      </c>
    </row>
    <row r="141" spans="1:12" ht="12.75">
      <c r="A141" s="336" t="s">
        <v>143</v>
      </c>
      <c r="B141" s="335">
        <v>0</v>
      </c>
      <c r="C141" s="251">
        <v>0</v>
      </c>
      <c r="D141" s="251">
        <v>4</v>
      </c>
      <c r="E141" s="251">
        <v>2</v>
      </c>
      <c r="F141" s="251">
        <v>12</v>
      </c>
      <c r="G141" s="251">
        <v>8</v>
      </c>
      <c r="H141" s="251">
        <v>5</v>
      </c>
      <c r="I141" s="251">
        <v>3</v>
      </c>
      <c r="J141" s="251">
        <v>15</v>
      </c>
      <c r="K141" s="251">
        <v>11</v>
      </c>
      <c r="L141" s="337">
        <v>60</v>
      </c>
    </row>
    <row r="142" spans="1:12" ht="12.75">
      <c r="A142" s="336" t="s">
        <v>144</v>
      </c>
      <c r="B142" s="335">
        <v>2</v>
      </c>
      <c r="C142" s="251">
        <v>4</v>
      </c>
      <c r="D142" s="251">
        <v>6</v>
      </c>
      <c r="E142" s="251">
        <v>6</v>
      </c>
      <c r="F142" s="251">
        <v>21</v>
      </c>
      <c r="G142" s="251">
        <v>20</v>
      </c>
      <c r="H142" s="251">
        <v>26</v>
      </c>
      <c r="I142" s="251">
        <v>21</v>
      </c>
      <c r="J142" s="251">
        <v>87</v>
      </c>
      <c r="K142" s="251">
        <v>67</v>
      </c>
      <c r="L142" s="337">
        <v>260</v>
      </c>
    </row>
    <row r="143" spans="1:12" ht="12.75">
      <c r="A143" s="336" t="s">
        <v>145</v>
      </c>
      <c r="B143" s="335">
        <v>0</v>
      </c>
      <c r="C143" s="251">
        <v>0</v>
      </c>
      <c r="D143" s="251">
        <v>7</v>
      </c>
      <c r="E143" s="251">
        <v>2</v>
      </c>
      <c r="F143" s="251">
        <v>14</v>
      </c>
      <c r="G143" s="251">
        <v>10</v>
      </c>
      <c r="H143" s="251">
        <v>14</v>
      </c>
      <c r="I143" s="251">
        <v>15</v>
      </c>
      <c r="J143" s="251">
        <v>27</v>
      </c>
      <c r="K143" s="251">
        <v>29</v>
      </c>
      <c r="L143" s="337">
        <v>118</v>
      </c>
    </row>
    <row r="144" spans="1:12" ht="12.75">
      <c r="A144" s="336" t="s">
        <v>146</v>
      </c>
      <c r="B144" s="335">
        <v>0</v>
      </c>
      <c r="C144" s="251">
        <v>0</v>
      </c>
      <c r="D144" s="251">
        <v>6</v>
      </c>
      <c r="E144" s="251">
        <v>1</v>
      </c>
      <c r="F144" s="251">
        <v>15</v>
      </c>
      <c r="G144" s="251">
        <v>10</v>
      </c>
      <c r="H144" s="251">
        <v>11</v>
      </c>
      <c r="I144" s="251">
        <v>13</v>
      </c>
      <c r="J144" s="251">
        <v>31</v>
      </c>
      <c r="K144" s="251">
        <v>17</v>
      </c>
      <c r="L144" s="337">
        <v>104</v>
      </c>
    </row>
    <row r="145" spans="1:12" ht="12.75">
      <c r="A145" s="336" t="s">
        <v>147</v>
      </c>
      <c r="B145" s="335">
        <v>0</v>
      </c>
      <c r="C145" s="251">
        <v>0</v>
      </c>
      <c r="D145" s="251">
        <v>2</v>
      </c>
      <c r="E145" s="251">
        <v>2</v>
      </c>
      <c r="F145" s="251">
        <v>7</v>
      </c>
      <c r="G145" s="251">
        <v>6</v>
      </c>
      <c r="H145" s="251">
        <v>6</v>
      </c>
      <c r="I145" s="251">
        <v>4</v>
      </c>
      <c r="J145" s="251">
        <v>6</v>
      </c>
      <c r="K145" s="251">
        <v>10</v>
      </c>
      <c r="L145" s="337">
        <v>43</v>
      </c>
    </row>
    <row r="146" spans="1:12" ht="12.75">
      <c r="A146" s="336" t="s">
        <v>148</v>
      </c>
      <c r="B146" s="335">
        <v>0</v>
      </c>
      <c r="C146" s="251">
        <v>0</v>
      </c>
      <c r="D146" s="251">
        <v>0</v>
      </c>
      <c r="E146" s="251">
        <v>0</v>
      </c>
      <c r="F146" s="251">
        <v>8</v>
      </c>
      <c r="G146" s="251">
        <v>6</v>
      </c>
      <c r="H146" s="251">
        <v>12</v>
      </c>
      <c r="I146" s="251">
        <v>9</v>
      </c>
      <c r="J146" s="251">
        <v>30</v>
      </c>
      <c r="K146" s="251">
        <v>21</v>
      </c>
      <c r="L146" s="337">
        <v>86</v>
      </c>
    </row>
    <row r="147" spans="1:12" ht="12.75">
      <c r="A147" s="336" t="s">
        <v>149</v>
      </c>
      <c r="B147" s="335">
        <v>0</v>
      </c>
      <c r="C147" s="251">
        <v>0</v>
      </c>
      <c r="D147" s="251">
        <v>0</v>
      </c>
      <c r="E147" s="251">
        <v>0</v>
      </c>
      <c r="F147" s="251">
        <v>4</v>
      </c>
      <c r="G147" s="251">
        <v>3</v>
      </c>
      <c r="H147" s="251">
        <v>7</v>
      </c>
      <c r="I147" s="251">
        <v>4</v>
      </c>
      <c r="J147" s="251">
        <v>22</v>
      </c>
      <c r="K147" s="251">
        <v>14</v>
      </c>
      <c r="L147" s="337">
        <v>54</v>
      </c>
    </row>
    <row r="148" spans="1:12" ht="12.75">
      <c r="A148" s="336" t="s">
        <v>150</v>
      </c>
      <c r="B148" s="335">
        <v>0</v>
      </c>
      <c r="C148" s="251">
        <v>0</v>
      </c>
      <c r="D148" s="251">
        <v>0</v>
      </c>
      <c r="E148" s="251">
        <v>1</v>
      </c>
      <c r="F148" s="251">
        <v>7</v>
      </c>
      <c r="G148" s="251">
        <v>6</v>
      </c>
      <c r="H148" s="251">
        <v>3</v>
      </c>
      <c r="I148" s="251">
        <v>2</v>
      </c>
      <c r="J148" s="251">
        <v>9</v>
      </c>
      <c r="K148" s="251">
        <v>10</v>
      </c>
      <c r="L148" s="337">
        <v>38</v>
      </c>
    </row>
    <row r="149" spans="1:12" ht="12.75">
      <c r="A149" s="336" t="s">
        <v>151</v>
      </c>
      <c r="B149" s="335">
        <v>0</v>
      </c>
      <c r="C149" s="251">
        <v>0</v>
      </c>
      <c r="D149" s="251">
        <v>4</v>
      </c>
      <c r="E149" s="251">
        <v>3</v>
      </c>
      <c r="F149" s="251">
        <v>14</v>
      </c>
      <c r="G149" s="251">
        <v>7</v>
      </c>
      <c r="H149" s="251">
        <v>11</v>
      </c>
      <c r="I149" s="251">
        <v>8</v>
      </c>
      <c r="J149" s="251">
        <v>10</v>
      </c>
      <c r="K149" s="251">
        <v>13</v>
      </c>
      <c r="L149" s="337">
        <v>70</v>
      </c>
    </row>
    <row r="150" spans="1:12" ht="12.75">
      <c r="A150" s="336" t="s">
        <v>152</v>
      </c>
      <c r="B150" s="335">
        <v>1</v>
      </c>
      <c r="C150" s="251">
        <v>0</v>
      </c>
      <c r="D150" s="251">
        <v>1</v>
      </c>
      <c r="E150" s="251">
        <v>0</v>
      </c>
      <c r="F150" s="251">
        <v>1</v>
      </c>
      <c r="G150" s="251">
        <v>2</v>
      </c>
      <c r="H150" s="251">
        <v>5</v>
      </c>
      <c r="I150" s="251">
        <v>5</v>
      </c>
      <c r="J150" s="251">
        <v>9</v>
      </c>
      <c r="K150" s="251">
        <v>4</v>
      </c>
      <c r="L150" s="337">
        <v>28</v>
      </c>
    </row>
    <row r="151" spans="1:12" ht="12.75">
      <c r="A151" s="336" t="s">
        <v>153</v>
      </c>
      <c r="B151" s="335">
        <v>0</v>
      </c>
      <c r="C151" s="251">
        <v>0</v>
      </c>
      <c r="D151" s="251">
        <v>0</v>
      </c>
      <c r="E151" s="251">
        <v>0</v>
      </c>
      <c r="F151" s="251">
        <v>6</v>
      </c>
      <c r="G151" s="251">
        <v>1</v>
      </c>
      <c r="H151" s="251">
        <v>6</v>
      </c>
      <c r="I151" s="251">
        <v>9</v>
      </c>
      <c r="J151" s="251">
        <v>20</v>
      </c>
      <c r="K151" s="251">
        <v>8</v>
      </c>
      <c r="L151" s="337">
        <v>50</v>
      </c>
    </row>
    <row r="152" spans="1:12" ht="12.75">
      <c r="A152" s="336" t="s">
        <v>154</v>
      </c>
      <c r="B152" s="335">
        <v>0</v>
      </c>
      <c r="C152" s="251">
        <v>0</v>
      </c>
      <c r="D152" s="251">
        <v>2</v>
      </c>
      <c r="E152" s="251">
        <v>0</v>
      </c>
      <c r="F152" s="251">
        <v>0</v>
      </c>
      <c r="G152" s="251">
        <v>1</v>
      </c>
      <c r="H152" s="251">
        <v>1</v>
      </c>
      <c r="I152" s="251">
        <v>0</v>
      </c>
      <c r="J152" s="251">
        <v>9</v>
      </c>
      <c r="K152" s="251">
        <v>3</v>
      </c>
      <c r="L152" s="337">
        <v>16</v>
      </c>
    </row>
    <row r="153" spans="1:12" ht="12.75">
      <c r="A153" s="336" t="s">
        <v>155</v>
      </c>
      <c r="B153" s="335">
        <v>6</v>
      </c>
      <c r="C153" s="251">
        <v>4</v>
      </c>
      <c r="D153" s="251">
        <v>30</v>
      </c>
      <c r="E153" s="251">
        <v>13</v>
      </c>
      <c r="F153" s="251">
        <v>33</v>
      </c>
      <c r="G153" s="251">
        <v>34</v>
      </c>
      <c r="H153" s="251">
        <v>52</v>
      </c>
      <c r="I153" s="251">
        <v>38</v>
      </c>
      <c r="J153" s="251">
        <v>100</v>
      </c>
      <c r="K153" s="251">
        <v>76</v>
      </c>
      <c r="L153" s="337">
        <v>386</v>
      </c>
    </row>
    <row r="154" spans="1:12" ht="12.75">
      <c r="A154" s="336" t="s">
        <v>156</v>
      </c>
      <c r="B154" s="335">
        <v>0</v>
      </c>
      <c r="C154" s="251">
        <v>0</v>
      </c>
      <c r="D154" s="251">
        <v>0</v>
      </c>
      <c r="E154" s="251">
        <v>0</v>
      </c>
      <c r="F154" s="251">
        <v>2</v>
      </c>
      <c r="G154" s="251">
        <v>5</v>
      </c>
      <c r="H154" s="251">
        <v>6</v>
      </c>
      <c r="I154" s="251">
        <v>8</v>
      </c>
      <c r="J154" s="251">
        <v>17</v>
      </c>
      <c r="K154" s="251">
        <v>10</v>
      </c>
      <c r="L154" s="337">
        <v>48</v>
      </c>
    </row>
    <row r="155" spans="1:12" ht="12.75">
      <c r="A155" s="336" t="s">
        <v>157</v>
      </c>
      <c r="B155" s="335">
        <v>0</v>
      </c>
      <c r="C155" s="251">
        <v>0</v>
      </c>
      <c r="D155" s="251">
        <v>7</v>
      </c>
      <c r="E155" s="251">
        <v>5</v>
      </c>
      <c r="F155" s="251">
        <v>4</v>
      </c>
      <c r="G155" s="251">
        <v>2</v>
      </c>
      <c r="H155" s="251">
        <v>7</v>
      </c>
      <c r="I155" s="251">
        <v>5</v>
      </c>
      <c r="J155" s="251">
        <v>22</v>
      </c>
      <c r="K155" s="251">
        <v>8</v>
      </c>
      <c r="L155" s="337">
        <v>60</v>
      </c>
    </row>
    <row r="156" spans="1:12" ht="12.75">
      <c r="A156" s="336" t="s">
        <v>158</v>
      </c>
      <c r="B156" s="335">
        <v>0</v>
      </c>
      <c r="C156" s="251">
        <v>0</v>
      </c>
      <c r="D156" s="251">
        <v>0</v>
      </c>
      <c r="E156" s="251">
        <v>0</v>
      </c>
      <c r="F156" s="251">
        <v>5</v>
      </c>
      <c r="G156" s="251">
        <v>8</v>
      </c>
      <c r="H156" s="251">
        <v>5</v>
      </c>
      <c r="I156" s="251">
        <v>1</v>
      </c>
      <c r="J156" s="251">
        <v>10</v>
      </c>
      <c r="K156" s="251">
        <v>17</v>
      </c>
      <c r="L156" s="337">
        <v>46</v>
      </c>
    </row>
    <row r="157" spans="1:12" ht="12.75">
      <c r="A157" s="336" t="s">
        <v>159</v>
      </c>
      <c r="B157" s="335">
        <v>3</v>
      </c>
      <c r="C157" s="251">
        <v>3</v>
      </c>
      <c r="D157" s="251">
        <v>4</v>
      </c>
      <c r="E157" s="251">
        <v>8</v>
      </c>
      <c r="F157" s="251">
        <v>4</v>
      </c>
      <c r="G157" s="251">
        <v>6</v>
      </c>
      <c r="H157" s="251">
        <v>10</v>
      </c>
      <c r="I157" s="251">
        <v>7</v>
      </c>
      <c r="J157" s="251">
        <v>16</v>
      </c>
      <c r="K157" s="251">
        <v>21</v>
      </c>
      <c r="L157" s="337">
        <v>82</v>
      </c>
    </row>
    <row r="158" spans="1:12" ht="12.75">
      <c r="A158" s="336" t="s">
        <v>160</v>
      </c>
      <c r="B158" s="335">
        <v>0</v>
      </c>
      <c r="C158" s="251">
        <v>0</v>
      </c>
      <c r="D158" s="251">
        <v>0</v>
      </c>
      <c r="E158" s="251">
        <v>0</v>
      </c>
      <c r="F158" s="251">
        <v>0</v>
      </c>
      <c r="G158" s="251">
        <v>0</v>
      </c>
      <c r="H158" s="251">
        <v>0</v>
      </c>
      <c r="I158" s="251">
        <v>0</v>
      </c>
      <c r="J158" s="251">
        <v>14</v>
      </c>
      <c r="K158" s="251">
        <v>7</v>
      </c>
      <c r="L158" s="337">
        <v>21</v>
      </c>
    </row>
    <row r="159" spans="1:12" ht="12.75">
      <c r="A159" s="336" t="s">
        <v>161</v>
      </c>
      <c r="B159" s="335">
        <v>0</v>
      </c>
      <c r="C159" s="251">
        <v>0</v>
      </c>
      <c r="D159" s="251">
        <v>0</v>
      </c>
      <c r="E159" s="251">
        <v>1</v>
      </c>
      <c r="F159" s="251">
        <v>7</v>
      </c>
      <c r="G159" s="251">
        <v>3</v>
      </c>
      <c r="H159" s="251">
        <v>8</v>
      </c>
      <c r="I159" s="251">
        <v>6</v>
      </c>
      <c r="J159" s="251">
        <v>11</v>
      </c>
      <c r="K159" s="251">
        <v>6</v>
      </c>
      <c r="L159" s="337">
        <v>42</v>
      </c>
    </row>
    <row r="160" spans="1:12" ht="12.75">
      <c r="A160" s="336" t="s">
        <v>162</v>
      </c>
      <c r="B160" s="335">
        <v>0</v>
      </c>
      <c r="C160" s="251">
        <v>1</v>
      </c>
      <c r="D160" s="251">
        <v>0</v>
      </c>
      <c r="E160" s="251">
        <v>1</v>
      </c>
      <c r="F160" s="251">
        <v>1</v>
      </c>
      <c r="G160" s="251">
        <v>4</v>
      </c>
      <c r="H160" s="251">
        <v>7</v>
      </c>
      <c r="I160" s="251">
        <v>4</v>
      </c>
      <c r="J160" s="251">
        <v>7</v>
      </c>
      <c r="K160" s="251">
        <v>8</v>
      </c>
      <c r="L160" s="337">
        <v>33</v>
      </c>
    </row>
    <row r="161" spans="1:12" ht="12.75">
      <c r="A161" s="336" t="s">
        <v>163</v>
      </c>
      <c r="B161" s="335">
        <v>0</v>
      </c>
      <c r="C161" s="251">
        <v>0</v>
      </c>
      <c r="D161" s="251">
        <v>0</v>
      </c>
      <c r="E161" s="251">
        <v>0</v>
      </c>
      <c r="F161" s="251">
        <v>8</v>
      </c>
      <c r="G161" s="251">
        <v>12</v>
      </c>
      <c r="H161" s="251">
        <v>10</v>
      </c>
      <c r="I161" s="251">
        <v>6</v>
      </c>
      <c r="J161" s="251">
        <v>25</v>
      </c>
      <c r="K161" s="251">
        <v>20</v>
      </c>
      <c r="L161" s="337">
        <v>81</v>
      </c>
    </row>
    <row r="162" spans="1:12" ht="12.75">
      <c r="A162" s="336" t="s">
        <v>164</v>
      </c>
      <c r="B162" s="335">
        <v>0</v>
      </c>
      <c r="C162" s="251">
        <v>0</v>
      </c>
      <c r="D162" s="251">
        <v>2</v>
      </c>
      <c r="E162" s="251">
        <v>1</v>
      </c>
      <c r="F162" s="251">
        <v>7</v>
      </c>
      <c r="G162" s="251">
        <v>9</v>
      </c>
      <c r="H162" s="251">
        <v>11</v>
      </c>
      <c r="I162" s="251">
        <v>10</v>
      </c>
      <c r="J162" s="251">
        <v>5</v>
      </c>
      <c r="K162" s="251">
        <v>3</v>
      </c>
      <c r="L162" s="337">
        <v>48</v>
      </c>
    </row>
    <row r="163" spans="1:12" ht="12.75">
      <c r="A163" s="336" t="s">
        <v>165</v>
      </c>
      <c r="B163" s="335">
        <v>0</v>
      </c>
      <c r="C163" s="251">
        <v>0</v>
      </c>
      <c r="D163" s="251">
        <v>1</v>
      </c>
      <c r="E163" s="251">
        <v>3</v>
      </c>
      <c r="F163" s="251">
        <v>3</v>
      </c>
      <c r="G163" s="251">
        <v>5</v>
      </c>
      <c r="H163" s="251">
        <v>6</v>
      </c>
      <c r="I163" s="251">
        <v>3</v>
      </c>
      <c r="J163" s="251">
        <v>10</v>
      </c>
      <c r="K163" s="251">
        <v>16</v>
      </c>
      <c r="L163" s="337">
        <v>47</v>
      </c>
    </row>
    <row r="164" spans="1:12" ht="12.75">
      <c r="A164" s="336" t="s">
        <v>166</v>
      </c>
      <c r="B164" s="335">
        <v>0</v>
      </c>
      <c r="C164" s="251">
        <v>0</v>
      </c>
      <c r="D164" s="251">
        <v>1</v>
      </c>
      <c r="E164" s="251">
        <v>1</v>
      </c>
      <c r="F164" s="251">
        <v>3</v>
      </c>
      <c r="G164" s="251">
        <v>4</v>
      </c>
      <c r="H164" s="251">
        <v>3</v>
      </c>
      <c r="I164" s="251">
        <v>5</v>
      </c>
      <c r="J164" s="251">
        <v>5</v>
      </c>
      <c r="K164" s="251">
        <v>9</v>
      </c>
      <c r="L164" s="337">
        <v>31</v>
      </c>
    </row>
    <row r="165" spans="1:12" ht="12.75">
      <c r="A165" s="336" t="s">
        <v>167</v>
      </c>
      <c r="B165" s="335">
        <v>0</v>
      </c>
      <c r="C165" s="251">
        <v>0</v>
      </c>
      <c r="D165" s="251">
        <v>2</v>
      </c>
      <c r="E165" s="251">
        <v>0</v>
      </c>
      <c r="F165" s="251">
        <v>5</v>
      </c>
      <c r="G165" s="251">
        <v>4</v>
      </c>
      <c r="H165" s="251">
        <v>10</v>
      </c>
      <c r="I165" s="251">
        <v>9</v>
      </c>
      <c r="J165" s="251">
        <v>15</v>
      </c>
      <c r="K165" s="251">
        <v>13</v>
      </c>
      <c r="L165" s="337">
        <v>58</v>
      </c>
    </row>
    <row r="166" spans="1:12" ht="12.75">
      <c r="A166" s="336" t="s">
        <v>168</v>
      </c>
      <c r="B166" s="335">
        <v>0</v>
      </c>
      <c r="C166" s="251">
        <v>0</v>
      </c>
      <c r="D166" s="251">
        <v>0</v>
      </c>
      <c r="E166" s="251">
        <v>0</v>
      </c>
      <c r="F166" s="251">
        <v>1</v>
      </c>
      <c r="G166" s="251">
        <v>3</v>
      </c>
      <c r="H166" s="251">
        <v>3</v>
      </c>
      <c r="I166" s="251">
        <v>6</v>
      </c>
      <c r="J166" s="251">
        <v>18</v>
      </c>
      <c r="K166" s="251">
        <v>11</v>
      </c>
      <c r="L166" s="337">
        <v>42</v>
      </c>
    </row>
    <row r="167" spans="1:12" ht="12.75">
      <c r="A167" s="339" t="s">
        <v>169</v>
      </c>
      <c r="B167" s="345">
        <v>2</v>
      </c>
      <c r="C167" s="346">
        <v>5</v>
      </c>
      <c r="D167" s="346">
        <v>2</v>
      </c>
      <c r="E167" s="346">
        <v>5</v>
      </c>
      <c r="F167" s="346">
        <v>20</v>
      </c>
      <c r="G167" s="346">
        <v>7</v>
      </c>
      <c r="H167" s="346">
        <v>17</v>
      </c>
      <c r="I167" s="346">
        <v>18</v>
      </c>
      <c r="J167" s="346">
        <v>55</v>
      </c>
      <c r="K167" s="346">
        <v>48</v>
      </c>
      <c r="L167" s="347">
        <v>179</v>
      </c>
    </row>
    <row r="168" spans="1:12" s="388" customFormat="1" ht="51" customHeight="1">
      <c r="A168" s="182" t="s">
        <v>133</v>
      </c>
      <c r="B168" s="415" t="s">
        <v>116</v>
      </c>
      <c r="C168" s="387" t="s">
        <v>117</v>
      </c>
      <c r="D168" s="387" t="s">
        <v>118</v>
      </c>
      <c r="E168" s="387" t="s">
        <v>119</v>
      </c>
      <c r="F168" s="387" t="s">
        <v>120</v>
      </c>
      <c r="G168" s="387" t="s">
        <v>121</v>
      </c>
      <c r="H168" s="387" t="s">
        <v>122</v>
      </c>
      <c r="I168" s="387" t="s">
        <v>123</v>
      </c>
      <c r="J168" s="387" t="s">
        <v>124</v>
      </c>
      <c r="K168" s="387" t="s">
        <v>125</v>
      </c>
      <c r="L168" s="387" t="s">
        <v>414</v>
      </c>
    </row>
    <row r="169" spans="1:12" ht="12.75">
      <c r="A169" s="336" t="s">
        <v>170</v>
      </c>
      <c r="B169" s="335">
        <v>0</v>
      </c>
      <c r="C169" s="251">
        <v>0</v>
      </c>
      <c r="D169" s="251">
        <v>0</v>
      </c>
      <c r="E169" s="251">
        <v>1</v>
      </c>
      <c r="F169" s="251">
        <v>21</v>
      </c>
      <c r="G169" s="251">
        <v>14</v>
      </c>
      <c r="H169" s="251">
        <v>21</v>
      </c>
      <c r="I169" s="251">
        <v>26</v>
      </c>
      <c r="J169" s="251">
        <v>50</v>
      </c>
      <c r="K169" s="343">
        <v>50</v>
      </c>
      <c r="L169" s="344">
        <v>183</v>
      </c>
    </row>
    <row r="170" spans="1:12" ht="12.75">
      <c r="A170" s="336" t="s">
        <v>171</v>
      </c>
      <c r="B170" s="335">
        <v>0</v>
      </c>
      <c r="C170" s="251">
        <v>0</v>
      </c>
      <c r="D170" s="251">
        <v>4</v>
      </c>
      <c r="E170" s="251">
        <v>2</v>
      </c>
      <c r="F170" s="251">
        <v>12</v>
      </c>
      <c r="G170" s="251">
        <v>16</v>
      </c>
      <c r="H170" s="251">
        <v>12</v>
      </c>
      <c r="I170" s="251">
        <v>8</v>
      </c>
      <c r="J170" s="251">
        <v>30</v>
      </c>
      <c r="K170" s="343">
        <v>29</v>
      </c>
      <c r="L170" s="344">
        <v>113</v>
      </c>
    </row>
    <row r="171" spans="1:12" ht="12.75">
      <c r="A171" s="336" t="s">
        <v>172</v>
      </c>
      <c r="B171" s="335">
        <v>2</v>
      </c>
      <c r="C171" s="251">
        <v>0</v>
      </c>
      <c r="D171" s="251">
        <v>4</v>
      </c>
      <c r="E171" s="251">
        <v>0</v>
      </c>
      <c r="F171" s="251">
        <v>5</v>
      </c>
      <c r="G171" s="251">
        <v>6</v>
      </c>
      <c r="H171" s="251">
        <v>10</v>
      </c>
      <c r="I171" s="251">
        <v>10</v>
      </c>
      <c r="J171" s="251">
        <v>14</v>
      </c>
      <c r="K171" s="343">
        <v>17</v>
      </c>
      <c r="L171" s="344">
        <v>68</v>
      </c>
    </row>
    <row r="172" spans="1:12" ht="12.75">
      <c r="A172" s="336" t="s">
        <v>173</v>
      </c>
      <c r="B172" s="335">
        <v>0</v>
      </c>
      <c r="C172" s="251">
        <v>0</v>
      </c>
      <c r="D172" s="251">
        <v>6</v>
      </c>
      <c r="E172" s="251">
        <v>5</v>
      </c>
      <c r="F172" s="251">
        <v>12</v>
      </c>
      <c r="G172" s="251">
        <v>9</v>
      </c>
      <c r="H172" s="251">
        <v>11</v>
      </c>
      <c r="I172" s="251">
        <v>7</v>
      </c>
      <c r="J172" s="251">
        <v>11</v>
      </c>
      <c r="K172" s="343">
        <v>7</v>
      </c>
      <c r="L172" s="344">
        <v>68</v>
      </c>
    </row>
    <row r="173" spans="1:12" ht="12.75">
      <c r="A173" s="336" t="s">
        <v>174</v>
      </c>
      <c r="B173" s="335">
        <v>0</v>
      </c>
      <c r="C173" s="251">
        <v>0</v>
      </c>
      <c r="D173" s="251">
        <v>1</v>
      </c>
      <c r="E173" s="251">
        <v>1</v>
      </c>
      <c r="F173" s="251">
        <v>5</v>
      </c>
      <c r="G173" s="251">
        <v>1</v>
      </c>
      <c r="H173" s="251">
        <v>5</v>
      </c>
      <c r="I173" s="251">
        <v>3</v>
      </c>
      <c r="J173" s="251">
        <v>6</v>
      </c>
      <c r="K173" s="343">
        <v>14</v>
      </c>
      <c r="L173" s="344">
        <v>36</v>
      </c>
    </row>
    <row r="174" spans="1:12" ht="12.75">
      <c r="A174" s="336" t="s">
        <v>175</v>
      </c>
      <c r="B174" s="335">
        <v>0</v>
      </c>
      <c r="C174" s="251">
        <v>0</v>
      </c>
      <c r="D174" s="251">
        <v>0</v>
      </c>
      <c r="E174" s="251">
        <v>0</v>
      </c>
      <c r="F174" s="251">
        <v>31</v>
      </c>
      <c r="G174" s="251">
        <v>36</v>
      </c>
      <c r="H174" s="251">
        <v>24</v>
      </c>
      <c r="I174" s="251">
        <v>12</v>
      </c>
      <c r="J174" s="251">
        <v>23</v>
      </c>
      <c r="K174" s="343">
        <v>22</v>
      </c>
      <c r="L174" s="344">
        <v>148</v>
      </c>
    </row>
    <row r="175" spans="1:12" s="392" customFormat="1" ht="30" customHeight="1">
      <c r="A175" s="393" t="s">
        <v>95</v>
      </c>
      <c r="B175" s="417">
        <f>SUM(B133:B174)</f>
        <v>27</v>
      </c>
      <c r="C175" s="391">
        <f aca="true" t="shared" si="11" ref="C175:L175">SUM(C133:C174)</f>
        <v>25</v>
      </c>
      <c r="D175" s="391">
        <f t="shared" si="11"/>
        <v>206</v>
      </c>
      <c r="E175" s="391">
        <f t="shared" si="11"/>
        <v>176</v>
      </c>
      <c r="F175" s="391">
        <f t="shared" si="11"/>
        <v>549</v>
      </c>
      <c r="G175" s="391">
        <f t="shared" si="11"/>
        <v>499</v>
      </c>
      <c r="H175" s="391">
        <f t="shared" si="11"/>
        <v>661</v>
      </c>
      <c r="I175" s="391">
        <f t="shared" si="11"/>
        <v>588</v>
      </c>
      <c r="J175" s="391">
        <f t="shared" si="11"/>
        <v>1526</v>
      </c>
      <c r="K175" s="391">
        <f t="shared" si="11"/>
        <v>1330</v>
      </c>
      <c r="L175" s="391">
        <f t="shared" si="11"/>
        <v>5587</v>
      </c>
    </row>
    <row r="178" spans="1:13" s="96" customFormat="1" ht="50.25" customHeight="1">
      <c r="A178" s="390" t="s">
        <v>71</v>
      </c>
      <c r="B178" s="489" t="s">
        <v>7</v>
      </c>
      <c r="C178" s="490"/>
      <c r="D178" s="490"/>
      <c r="E178" s="490"/>
      <c r="F178" s="490"/>
      <c r="G178" s="490"/>
      <c r="H178" s="490"/>
      <c r="I178" s="490"/>
      <c r="J178" s="490"/>
      <c r="K178" s="490"/>
      <c r="L178" s="491"/>
      <c r="M178" s="92"/>
    </row>
    <row r="179" spans="1:12" s="388" customFormat="1" ht="51" customHeight="1">
      <c r="A179" s="182" t="s">
        <v>133</v>
      </c>
      <c r="B179" s="415" t="s">
        <v>116</v>
      </c>
      <c r="C179" s="387" t="s">
        <v>117</v>
      </c>
      <c r="D179" s="387" t="s">
        <v>118</v>
      </c>
      <c r="E179" s="387" t="s">
        <v>119</v>
      </c>
      <c r="F179" s="387" t="s">
        <v>120</v>
      </c>
      <c r="G179" s="387" t="s">
        <v>121</v>
      </c>
      <c r="H179" s="387" t="s">
        <v>122</v>
      </c>
      <c r="I179" s="387" t="s">
        <v>123</v>
      </c>
      <c r="J179" s="387" t="s">
        <v>124</v>
      </c>
      <c r="K179" s="387" t="s">
        <v>125</v>
      </c>
      <c r="L179" s="387" t="s">
        <v>414</v>
      </c>
    </row>
    <row r="180" spans="1:12" ht="12.75">
      <c r="A180" s="336" t="s">
        <v>360</v>
      </c>
      <c r="B180" s="335">
        <v>1</v>
      </c>
      <c r="C180" s="251">
        <v>2</v>
      </c>
      <c r="D180" s="251">
        <v>1</v>
      </c>
      <c r="E180" s="251">
        <v>2</v>
      </c>
      <c r="F180" s="251">
        <v>3</v>
      </c>
      <c r="G180" s="251">
        <v>5</v>
      </c>
      <c r="H180" s="251">
        <v>1</v>
      </c>
      <c r="I180" s="251">
        <v>2</v>
      </c>
      <c r="J180" s="251">
        <v>7</v>
      </c>
      <c r="K180" s="251">
        <v>12</v>
      </c>
      <c r="L180" s="337">
        <v>36</v>
      </c>
    </row>
    <row r="181" spans="1:12" ht="12.75">
      <c r="A181" s="336" t="s">
        <v>361</v>
      </c>
      <c r="B181" s="335">
        <v>0</v>
      </c>
      <c r="C181" s="251">
        <v>0</v>
      </c>
      <c r="D181" s="251">
        <v>3</v>
      </c>
      <c r="E181" s="251">
        <v>1</v>
      </c>
      <c r="F181" s="251">
        <v>2</v>
      </c>
      <c r="G181" s="251">
        <v>0</v>
      </c>
      <c r="H181" s="251">
        <v>1</v>
      </c>
      <c r="I181" s="251">
        <v>2</v>
      </c>
      <c r="J181" s="251">
        <v>9</v>
      </c>
      <c r="K181" s="251">
        <v>2</v>
      </c>
      <c r="L181" s="337">
        <v>20</v>
      </c>
    </row>
    <row r="182" spans="1:12" ht="12.75">
      <c r="A182" s="336" t="s">
        <v>362</v>
      </c>
      <c r="B182" s="335">
        <v>2</v>
      </c>
      <c r="C182" s="251">
        <v>2</v>
      </c>
      <c r="D182" s="251">
        <v>1</v>
      </c>
      <c r="E182" s="251">
        <v>1</v>
      </c>
      <c r="F182" s="251">
        <v>8</v>
      </c>
      <c r="G182" s="251">
        <v>4</v>
      </c>
      <c r="H182" s="251">
        <v>6</v>
      </c>
      <c r="I182" s="251">
        <v>2</v>
      </c>
      <c r="J182" s="251">
        <v>9</v>
      </c>
      <c r="K182" s="251">
        <v>10</v>
      </c>
      <c r="L182" s="337">
        <v>45</v>
      </c>
    </row>
    <row r="183" spans="1:12" ht="12.75">
      <c r="A183" s="336" t="s">
        <v>363</v>
      </c>
      <c r="B183" s="335">
        <v>1</v>
      </c>
      <c r="C183" s="251">
        <v>2</v>
      </c>
      <c r="D183" s="251">
        <v>5</v>
      </c>
      <c r="E183" s="251">
        <v>8</v>
      </c>
      <c r="F183" s="251">
        <v>21</v>
      </c>
      <c r="G183" s="251">
        <v>15</v>
      </c>
      <c r="H183" s="251">
        <v>21</v>
      </c>
      <c r="I183" s="251">
        <v>16</v>
      </c>
      <c r="J183" s="251">
        <v>37</v>
      </c>
      <c r="K183" s="251">
        <v>36</v>
      </c>
      <c r="L183" s="337">
        <v>162</v>
      </c>
    </row>
    <row r="184" spans="1:12" ht="12.75">
      <c r="A184" s="336" t="s">
        <v>364</v>
      </c>
      <c r="B184" s="335">
        <v>0</v>
      </c>
      <c r="C184" s="251">
        <v>0</v>
      </c>
      <c r="D184" s="251">
        <v>0</v>
      </c>
      <c r="E184" s="251">
        <v>0</v>
      </c>
      <c r="F184" s="251">
        <v>6</v>
      </c>
      <c r="G184" s="251">
        <v>4</v>
      </c>
      <c r="H184" s="251">
        <v>1</v>
      </c>
      <c r="I184" s="251">
        <v>0</v>
      </c>
      <c r="J184" s="251">
        <v>12</v>
      </c>
      <c r="K184" s="251">
        <v>7</v>
      </c>
      <c r="L184" s="337">
        <v>30</v>
      </c>
    </row>
    <row r="185" spans="1:12" ht="12.75">
      <c r="A185" s="336" t="s">
        <v>365</v>
      </c>
      <c r="B185" s="335">
        <v>1</v>
      </c>
      <c r="C185" s="251">
        <v>1</v>
      </c>
      <c r="D185" s="251">
        <v>3</v>
      </c>
      <c r="E185" s="251">
        <v>6</v>
      </c>
      <c r="F185" s="251">
        <v>4</v>
      </c>
      <c r="G185" s="251">
        <v>10</v>
      </c>
      <c r="H185" s="251">
        <v>6</v>
      </c>
      <c r="I185" s="251">
        <v>6</v>
      </c>
      <c r="J185" s="251">
        <v>18</v>
      </c>
      <c r="K185" s="251">
        <v>20</v>
      </c>
      <c r="L185" s="337">
        <v>75</v>
      </c>
    </row>
    <row r="186" spans="1:12" ht="12.75">
      <c r="A186" s="336" t="s">
        <v>96</v>
      </c>
      <c r="B186" s="335">
        <v>16</v>
      </c>
      <c r="C186" s="251">
        <v>8</v>
      </c>
      <c r="D186" s="251">
        <v>27</v>
      </c>
      <c r="E186" s="251">
        <v>36</v>
      </c>
      <c r="F186" s="251">
        <v>65</v>
      </c>
      <c r="G186" s="251">
        <v>64</v>
      </c>
      <c r="H186" s="251">
        <v>82</v>
      </c>
      <c r="I186" s="251">
        <v>60</v>
      </c>
      <c r="J186" s="251">
        <v>160</v>
      </c>
      <c r="K186" s="251">
        <v>182</v>
      </c>
      <c r="L186" s="337">
        <v>700</v>
      </c>
    </row>
    <row r="187" spans="1:12" ht="12.75">
      <c r="A187" s="336" t="s">
        <v>366</v>
      </c>
      <c r="B187" s="335">
        <v>0</v>
      </c>
      <c r="C187" s="251">
        <v>0</v>
      </c>
      <c r="D187" s="251">
        <v>0</v>
      </c>
      <c r="E187" s="251">
        <v>0</v>
      </c>
      <c r="F187" s="251">
        <v>1</v>
      </c>
      <c r="G187" s="251">
        <v>2</v>
      </c>
      <c r="H187" s="251">
        <v>2</v>
      </c>
      <c r="I187" s="251">
        <v>1</v>
      </c>
      <c r="J187" s="251">
        <v>5</v>
      </c>
      <c r="K187" s="251">
        <v>4</v>
      </c>
      <c r="L187" s="337">
        <v>15</v>
      </c>
    </row>
    <row r="188" spans="1:12" ht="12.75">
      <c r="A188" s="336" t="s">
        <v>367</v>
      </c>
      <c r="B188" s="335">
        <v>1</v>
      </c>
      <c r="C188" s="251">
        <v>0</v>
      </c>
      <c r="D188" s="251">
        <v>1</v>
      </c>
      <c r="E188" s="251">
        <v>2</v>
      </c>
      <c r="F188" s="251">
        <v>2</v>
      </c>
      <c r="G188" s="251">
        <v>4</v>
      </c>
      <c r="H188" s="251">
        <v>5</v>
      </c>
      <c r="I188" s="251">
        <v>0</v>
      </c>
      <c r="J188" s="251">
        <v>7</v>
      </c>
      <c r="K188" s="251">
        <v>8</v>
      </c>
      <c r="L188" s="337">
        <v>30</v>
      </c>
    </row>
    <row r="189" spans="1:12" ht="12.75">
      <c r="A189" s="336" t="s">
        <v>368</v>
      </c>
      <c r="B189" s="335">
        <v>0</v>
      </c>
      <c r="C189" s="251">
        <v>0</v>
      </c>
      <c r="D189" s="251">
        <v>1</v>
      </c>
      <c r="E189" s="251">
        <v>0</v>
      </c>
      <c r="F189" s="251">
        <v>4</v>
      </c>
      <c r="G189" s="251">
        <v>1</v>
      </c>
      <c r="H189" s="251">
        <v>2</v>
      </c>
      <c r="I189" s="251">
        <v>3</v>
      </c>
      <c r="J189" s="251">
        <v>4</v>
      </c>
      <c r="K189" s="251">
        <v>4</v>
      </c>
      <c r="L189" s="337">
        <v>19</v>
      </c>
    </row>
    <row r="190" spans="1:12" ht="12.75">
      <c r="A190" s="336" t="s">
        <v>261</v>
      </c>
      <c r="B190" s="335">
        <v>0</v>
      </c>
      <c r="C190" s="251">
        <v>0</v>
      </c>
      <c r="D190" s="251">
        <v>2</v>
      </c>
      <c r="E190" s="251">
        <v>1</v>
      </c>
      <c r="F190" s="251">
        <v>3</v>
      </c>
      <c r="G190" s="251">
        <v>4</v>
      </c>
      <c r="H190" s="251">
        <v>1</v>
      </c>
      <c r="I190" s="251">
        <v>2</v>
      </c>
      <c r="J190" s="251">
        <v>7</v>
      </c>
      <c r="K190" s="251">
        <v>7</v>
      </c>
      <c r="L190" s="337">
        <v>27</v>
      </c>
    </row>
    <row r="191" spans="1:12" ht="12.75">
      <c r="A191" s="336" t="s">
        <v>369</v>
      </c>
      <c r="B191" s="335">
        <v>0</v>
      </c>
      <c r="C191" s="251">
        <v>0</v>
      </c>
      <c r="D191" s="251">
        <v>1</v>
      </c>
      <c r="E191" s="251">
        <v>2</v>
      </c>
      <c r="F191" s="251">
        <v>5</v>
      </c>
      <c r="G191" s="251">
        <v>0</v>
      </c>
      <c r="H191" s="251">
        <v>3</v>
      </c>
      <c r="I191" s="251">
        <v>4</v>
      </c>
      <c r="J191" s="251">
        <v>7</v>
      </c>
      <c r="K191" s="251">
        <v>8</v>
      </c>
      <c r="L191" s="337">
        <v>30</v>
      </c>
    </row>
    <row r="192" spans="1:12" ht="12.75">
      <c r="A192" s="336" t="s">
        <v>260</v>
      </c>
      <c r="B192" s="335">
        <v>1</v>
      </c>
      <c r="C192" s="251">
        <v>0</v>
      </c>
      <c r="D192" s="251">
        <v>5</v>
      </c>
      <c r="E192" s="251">
        <v>1</v>
      </c>
      <c r="F192" s="251">
        <v>7</v>
      </c>
      <c r="G192" s="251">
        <v>8</v>
      </c>
      <c r="H192" s="251">
        <v>3</v>
      </c>
      <c r="I192" s="251">
        <v>4</v>
      </c>
      <c r="J192" s="251">
        <v>4</v>
      </c>
      <c r="K192" s="251">
        <v>12</v>
      </c>
      <c r="L192" s="337">
        <v>45</v>
      </c>
    </row>
    <row r="193" spans="1:12" ht="12.75">
      <c r="A193" s="336" t="s">
        <v>370</v>
      </c>
      <c r="B193" s="335">
        <v>1</v>
      </c>
      <c r="C193" s="251">
        <v>1</v>
      </c>
      <c r="D193" s="251">
        <v>4</v>
      </c>
      <c r="E193" s="251">
        <v>3</v>
      </c>
      <c r="F193" s="251">
        <v>2</v>
      </c>
      <c r="G193" s="251">
        <v>3</v>
      </c>
      <c r="H193" s="251">
        <v>5</v>
      </c>
      <c r="I193" s="251">
        <v>6</v>
      </c>
      <c r="J193" s="251">
        <v>4</v>
      </c>
      <c r="K193" s="251">
        <v>7</v>
      </c>
      <c r="L193" s="337">
        <v>36</v>
      </c>
    </row>
    <row r="194" spans="1:12" ht="12.75">
      <c r="A194" s="336" t="s">
        <v>371</v>
      </c>
      <c r="B194" s="335">
        <v>0</v>
      </c>
      <c r="C194" s="251">
        <v>4</v>
      </c>
      <c r="D194" s="251">
        <v>1</v>
      </c>
      <c r="E194" s="251">
        <v>0</v>
      </c>
      <c r="F194" s="251">
        <v>0</v>
      </c>
      <c r="G194" s="251">
        <v>3</v>
      </c>
      <c r="H194" s="251">
        <v>6</v>
      </c>
      <c r="I194" s="251">
        <v>2</v>
      </c>
      <c r="J194" s="251">
        <v>12</v>
      </c>
      <c r="K194" s="251">
        <v>4</v>
      </c>
      <c r="L194" s="337">
        <v>32</v>
      </c>
    </row>
    <row r="195" spans="1:12" s="392" customFormat="1" ht="30" customHeight="1">
      <c r="A195" s="393" t="s">
        <v>97</v>
      </c>
      <c r="B195" s="417">
        <f>SUM(B180:B194)</f>
        <v>24</v>
      </c>
      <c r="C195" s="391">
        <f aca="true" t="shared" si="12" ref="C195:L195">SUM(C180:C194)</f>
        <v>20</v>
      </c>
      <c r="D195" s="391">
        <f t="shared" si="12"/>
        <v>55</v>
      </c>
      <c r="E195" s="391">
        <f t="shared" si="12"/>
        <v>63</v>
      </c>
      <c r="F195" s="391">
        <f t="shared" si="12"/>
        <v>133</v>
      </c>
      <c r="G195" s="391">
        <f t="shared" si="12"/>
        <v>127</v>
      </c>
      <c r="H195" s="391">
        <f t="shared" si="12"/>
        <v>145</v>
      </c>
      <c r="I195" s="391">
        <f t="shared" si="12"/>
        <v>110</v>
      </c>
      <c r="J195" s="391">
        <f t="shared" si="12"/>
        <v>302</v>
      </c>
      <c r="K195" s="391">
        <f t="shared" si="12"/>
        <v>323</v>
      </c>
      <c r="L195" s="391">
        <f t="shared" si="12"/>
        <v>1302</v>
      </c>
    </row>
    <row r="196" s="2" customFormat="1" ht="12.75"/>
    <row r="198" spans="1:13" s="96" customFormat="1" ht="50.25" customHeight="1">
      <c r="A198" s="390" t="s">
        <v>71</v>
      </c>
      <c r="B198" s="489" t="s">
        <v>8</v>
      </c>
      <c r="C198" s="490"/>
      <c r="D198" s="490"/>
      <c r="E198" s="490"/>
      <c r="F198" s="490"/>
      <c r="G198" s="490"/>
      <c r="H198" s="490"/>
      <c r="I198" s="490"/>
      <c r="J198" s="490"/>
      <c r="K198" s="490"/>
      <c r="L198" s="491"/>
      <c r="M198" s="92"/>
    </row>
    <row r="199" spans="1:12" s="388" customFormat="1" ht="51" customHeight="1">
      <c r="A199" s="182" t="s">
        <v>133</v>
      </c>
      <c r="B199" s="415" t="s">
        <v>116</v>
      </c>
      <c r="C199" s="387" t="s">
        <v>117</v>
      </c>
      <c r="D199" s="387" t="s">
        <v>118</v>
      </c>
      <c r="E199" s="387" t="s">
        <v>119</v>
      </c>
      <c r="F199" s="387" t="s">
        <v>120</v>
      </c>
      <c r="G199" s="387" t="s">
        <v>121</v>
      </c>
      <c r="H199" s="387" t="s">
        <v>122</v>
      </c>
      <c r="I199" s="387" t="s">
        <v>123</v>
      </c>
      <c r="J199" s="387" t="s">
        <v>124</v>
      </c>
      <c r="K199" s="387" t="s">
        <v>125</v>
      </c>
      <c r="L199" s="387" t="s">
        <v>414</v>
      </c>
    </row>
    <row r="200" spans="1:12" ht="12.75">
      <c r="A200" s="338" t="s">
        <v>302</v>
      </c>
      <c r="B200" s="340">
        <v>0</v>
      </c>
      <c r="C200" s="341">
        <v>0</v>
      </c>
      <c r="D200" s="341">
        <v>0</v>
      </c>
      <c r="E200" s="341">
        <v>0</v>
      </c>
      <c r="F200" s="341">
        <v>12</v>
      </c>
      <c r="G200" s="341">
        <v>14</v>
      </c>
      <c r="H200" s="341">
        <v>5</v>
      </c>
      <c r="I200" s="341">
        <v>10</v>
      </c>
      <c r="J200" s="341">
        <v>20</v>
      </c>
      <c r="K200" s="341">
        <v>20</v>
      </c>
      <c r="L200" s="342">
        <v>81</v>
      </c>
    </row>
    <row r="201" spans="1:12" ht="12.75">
      <c r="A201" s="336" t="s">
        <v>301</v>
      </c>
      <c r="B201" s="335">
        <v>0</v>
      </c>
      <c r="C201" s="251">
        <v>3</v>
      </c>
      <c r="D201" s="251">
        <v>6</v>
      </c>
      <c r="E201" s="251">
        <v>4</v>
      </c>
      <c r="F201" s="251">
        <v>9</v>
      </c>
      <c r="G201" s="251">
        <v>6</v>
      </c>
      <c r="H201" s="251">
        <v>9</v>
      </c>
      <c r="I201" s="251">
        <v>17</v>
      </c>
      <c r="J201" s="251">
        <v>27</v>
      </c>
      <c r="K201" s="251">
        <v>24</v>
      </c>
      <c r="L201" s="337">
        <v>105</v>
      </c>
    </row>
    <row r="202" spans="1:12" ht="12.75">
      <c r="A202" s="336" t="s">
        <v>375</v>
      </c>
      <c r="B202" s="335">
        <v>0</v>
      </c>
      <c r="C202" s="251">
        <v>0</v>
      </c>
      <c r="D202" s="251">
        <v>0</v>
      </c>
      <c r="E202" s="251">
        <v>0</v>
      </c>
      <c r="F202" s="251">
        <v>1</v>
      </c>
      <c r="G202" s="251">
        <v>2</v>
      </c>
      <c r="H202" s="251">
        <v>6</v>
      </c>
      <c r="I202" s="251">
        <v>2</v>
      </c>
      <c r="J202" s="251">
        <v>5</v>
      </c>
      <c r="K202" s="251">
        <v>3</v>
      </c>
      <c r="L202" s="337">
        <v>19</v>
      </c>
    </row>
    <row r="203" spans="1:12" ht="12.75">
      <c r="A203" s="336" t="s">
        <v>300</v>
      </c>
      <c r="B203" s="335">
        <v>1</v>
      </c>
      <c r="C203" s="251">
        <v>1</v>
      </c>
      <c r="D203" s="251">
        <v>4</v>
      </c>
      <c r="E203" s="251">
        <v>0</v>
      </c>
      <c r="F203" s="251">
        <v>7</v>
      </c>
      <c r="G203" s="251">
        <v>5</v>
      </c>
      <c r="H203" s="251">
        <v>4</v>
      </c>
      <c r="I203" s="251">
        <v>2</v>
      </c>
      <c r="J203" s="251">
        <v>15</v>
      </c>
      <c r="K203" s="251">
        <v>9</v>
      </c>
      <c r="L203" s="337">
        <v>48</v>
      </c>
    </row>
    <row r="204" spans="1:12" ht="12.75">
      <c r="A204" s="336" t="s">
        <v>376</v>
      </c>
      <c r="B204" s="335">
        <v>2</v>
      </c>
      <c r="C204" s="251">
        <v>4</v>
      </c>
      <c r="D204" s="251">
        <v>7</v>
      </c>
      <c r="E204" s="251">
        <v>7</v>
      </c>
      <c r="F204" s="251">
        <v>19</v>
      </c>
      <c r="G204" s="251">
        <v>14</v>
      </c>
      <c r="H204" s="251">
        <v>15</v>
      </c>
      <c r="I204" s="251">
        <v>12</v>
      </c>
      <c r="J204" s="251">
        <v>17</v>
      </c>
      <c r="K204" s="251">
        <v>16</v>
      </c>
      <c r="L204" s="337">
        <v>113</v>
      </c>
    </row>
    <row r="205" spans="1:12" ht="12.75">
      <c r="A205" s="336" t="s">
        <v>377</v>
      </c>
      <c r="B205" s="335">
        <v>1</v>
      </c>
      <c r="C205" s="251">
        <v>1</v>
      </c>
      <c r="D205" s="251">
        <v>1</v>
      </c>
      <c r="E205" s="251">
        <v>0</v>
      </c>
      <c r="F205" s="251">
        <v>3</v>
      </c>
      <c r="G205" s="251">
        <v>5</v>
      </c>
      <c r="H205" s="251">
        <v>7</v>
      </c>
      <c r="I205" s="251">
        <v>5</v>
      </c>
      <c r="J205" s="251">
        <v>6</v>
      </c>
      <c r="K205" s="251">
        <v>7</v>
      </c>
      <c r="L205" s="337">
        <v>36</v>
      </c>
    </row>
    <row r="206" spans="1:12" ht="12.75">
      <c r="A206" s="336" t="s">
        <v>378</v>
      </c>
      <c r="B206" s="335">
        <v>0</v>
      </c>
      <c r="C206" s="251">
        <v>0</v>
      </c>
      <c r="D206" s="251">
        <v>5</v>
      </c>
      <c r="E206" s="251">
        <v>2</v>
      </c>
      <c r="F206" s="251">
        <v>2</v>
      </c>
      <c r="G206" s="251">
        <v>3</v>
      </c>
      <c r="H206" s="251">
        <v>6</v>
      </c>
      <c r="I206" s="251">
        <v>7</v>
      </c>
      <c r="J206" s="251">
        <v>27</v>
      </c>
      <c r="K206" s="251">
        <v>12</v>
      </c>
      <c r="L206" s="337">
        <v>64</v>
      </c>
    </row>
    <row r="207" spans="1:12" ht="12.75">
      <c r="A207" s="336" t="s">
        <v>299</v>
      </c>
      <c r="B207" s="335">
        <v>0</v>
      </c>
      <c r="C207" s="251">
        <v>0</v>
      </c>
      <c r="D207" s="251">
        <v>2</v>
      </c>
      <c r="E207" s="251">
        <v>3</v>
      </c>
      <c r="F207" s="251">
        <v>17</v>
      </c>
      <c r="G207" s="251">
        <v>12</v>
      </c>
      <c r="H207" s="251">
        <v>9</v>
      </c>
      <c r="I207" s="251">
        <v>13</v>
      </c>
      <c r="J207" s="251">
        <v>18</v>
      </c>
      <c r="K207" s="251">
        <v>10</v>
      </c>
      <c r="L207" s="337">
        <v>84</v>
      </c>
    </row>
    <row r="208" spans="1:12" ht="12.75">
      <c r="A208" s="336" t="s">
        <v>298</v>
      </c>
      <c r="B208" s="335">
        <v>1</v>
      </c>
      <c r="C208" s="251">
        <v>1</v>
      </c>
      <c r="D208" s="251">
        <v>1</v>
      </c>
      <c r="E208" s="251">
        <v>4</v>
      </c>
      <c r="F208" s="251">
        <v>12</v>
      </c>
      <c r="G208" s="251">
        <v>4</v>
      </c>
      <c r="H208" s="251">
        <v>7</v>
      </c>
      <c r="I208" s="251">
        <v>6</v>
      </c>
      <c r="J208" s="251">
        <v>22</v>
      </c>
      <c r="K208" s="251">
        <v>17</v>
      </c>
      <c r="L208" s="337">
        <v>75</v>
      </c>
    </row>
    <row r="209" spans="1:12" ht="12.75">
      <c r="A209" s="336" t="s">
        <v>98</v>
      </c>
      <c r="B209" s="335">
        <v>7</v>
      </c>
      <c r="C209" s="251">
        <v>8</v>
      </c>
      <c r="D209" s="251">
        <v>16</v>
      </c>
      <c r="E209" s="251">
        <v>18</v>
      </c>
      <c r="F209" s="251">
        <v>39</v>
      </c>
      <c r="G209" s="251">
        <v>37</v>
      </c>
      <c r="H209" s="251">
        <v>56</v>
      </c>
      <c r="I209" s="251">
        <v>46</v>
      </c>
      <c r="J209" s="251">
        <v>128</v>
      </c>
      <c r="K209" s="251">
        <v>130</v>
      </c>
      <c r="L209" s="337">
        <v>485</v>
      </c>
    </row>
    <row r="210" spans="1:12" ht="12.75">
      <c r="A210" s="336" t="s">
        <v>379</v>
      </c>
      <c r="B210" s="335">
        <v>0</v>
      </c>
      <c r="C210" s="251">
        <v>0</v>
      </c>
      <c r="D210" s="251">
        <v>0</v>
      </c>
      <c r="E210" s="251">
        <v>0</v>
      </c>
      <c r="F210" s="251">
        <v>0</v>
      </c>
      <c r="G210" s="251">
        <v>5</v>
      </c>
      <c r="H210" s="251">
        <v>6</v>
      </c>
      <c r="I210" s="251">
        <v>0</v>
      </c>
      <c r="J210" s="251">
        <v>9</v>
      </c>
      <c r="K210" s="251">
        <v>6</v>
      </c>
      <c r="L210" s="337">
        <v>26</v>
      </c>
    </row>
    <row r="211" spans="1:12" ht="12.75">
      <c r="A211" s="336" t="s">
        <v>297</v>
      </c>
      <c r="B211" s="335">
        <v>3</v>
      </c>
      <c r="C211" s="251">
        <v>3</v>
      </c>
      <c r="D211" s="251">
        <v>4</v>
      </c>
      <c r="E211" s="251">
        <v>2</v>
      </c>
      <c r="F211" s="251">
        <v>1</v>
      </c>
      <c r="G211" s="251">
        <v>7</v>
      </c>
      <c r="H211" s="251">
        <v>12</v>
      </c>
      <c r="I211" s="251">
        <v>8</v>
      </c>
      <c r="J211" s="251">
        <v>14</v>
      </c>
      <c r="K211" s="251">
        <v>13</v>
      </c>
      <c r="L211" s="337">
        <v>67</v>
      </c>
    </row>
    <row r="212" spans="1:12" s="392" customFormat="1" ht="30" customHeight="1">
      <c r="A212" s="393" t="s">
        <v>99</v>
      </c>
      <c r="B212" s="417">
        <f>SUM(B200:B211)</f>
        <v>15</v>
      </c>
      <c r="C212" s="391">
        <f aca="true" t="shared" si="13" ref="C212:L212">SUM(C200:C211)</f>
        <v>21</v>
      </c>
      <c r="D212" s="391">
        <f t="shared" si="13"/>
        <v>46</v>
      </c>
      <c r="E212" s="391">
        <f t="shared" si="13"/>
        <v>40</v>
      </c>
      <c r="F212" s="391">
        <f t="shared" si="13"/>
        <v>122</v>
      </c>
      <c r="G212" s="391">
        <f t="shared" si="13"/>
        <v>114</v>
      </c>
      <c r="H212" s="391">
        <f t="shared" si="13"/>
        <v>142</v>
      </c>
      <c r="I212" s="391">
        <f t="shared" si="13"/>
        <v>128</v>
      </c>
      <c r="J212" s="391">
        <f t="shared" si="13"/>
        <v>308</v>
      </c>
      <c r="K212" s="391">
        <f t="shared" si="13"/>
        <v>267</v>
      </c>
      <c r="L212" s="391">
        <f t="shared" si="13"/>
        <v>1203</v>
      </c>
    </row>
    <row r="215" spans="1:13" s="96" customFormat="1" ht="50.25" customHeight="1">
      <c r="A215" s="390" t="s">
        <v>71</v>
      </c>
      <c r="B215" s="489" t="s">
        <v>9</v>
      </c>
      <c r="C215" s="490"/>
      <c r="D215" s="490"/>
      <c r="E215" s="490"/>
      <c r="F215" s="490"/>
      <c r="G215" s="490"/>
      <c r="H215" s="490"/>
      <c r="I215" s="490"/>
      <c r="J215" s="490"/>
      <c r="K215" s="490"/>
      <c r="L215" s="491"/>
      <c r="M215" s="92"/>
    </row>
    <row r="216" spans="1:12" s="388" customFormat="1" ht="51" customHeight="1">
      <c r="A216" s="182" t="s">
        <v>133</v>
      </c>
      <c r="B216" s="415" t="s">
        <v>116</v>
      </c>
      <c r="C216" s="387" t="s">
        <v>117</v>
      </c>
      <c r="D216" s="387" t="s">
        <v>118</v>
      </c>
      <c r="E216" s="387" t="s">
        <v>119</v>
      </c>
      <c r="F216" s="387" t="s">
        <v>120</v>
      </c>
      <c r="G216" s="387" t="s">
        <v>121</v>
      </c>
      <c r="H216" s="387" t="s">
        <v>122</v>
      </c>
      <c r="I216" s="387" t="s">
        <v>123</v>
      </c>
      <c r="J216" s="387" t="s">
        <v>124</v>
      </c>
      <c r="K216" s="387" t="s">
        <v>125</v>
      </c>
      <c r="L216" s="387" t="s">
        <v>414</v>
      </c>
    </row>
    <row r="217" spans="1:12" ht="33.75" customHeight="1">
      <c r="A217" s="338" t="s">
        <v>322</v>
      </c>
      <c r="B217" s="340">
        <v>0</v>
      </c>
      <c r="C217" s="341">
        <v>0</v>
      </c>
      <c r="D217" s="341">
        <v>0</v>
      </c>
      <c r="E217" s="341">
        <v>0</v>
      </c>
      <c r="F217" s="341">
        <v>1</v>
      </c>
      <c r="G217" s="341">
        <v>4</v>
      </c>
      <c r="H217" s="341">
        <v>2</v>
      </c>
      <c r="I217" s="341">
        <v>3</v>
      </c>
      <c r="J217" s="341">
        <v>2</v>
      </c>
      <c r="K217" s="341">
        <v>2</v>
      </c>
      <c r="L217" s="342">
        <v>14</v>
      </c>
    </row>
    <row r="218" spans="1:12" ht="12.75">
      <c r="A218" s="336" t="s">
        <v>321</v>
      </c>
      <c r="B218" s="335">
        <v>4</v>
      </c>
      <c r="C218" s="251">
        <v>3</v>
      </c>
      <c r="D218" s="251">
        <v>17</v>
      </c>
      <c r="E218" s="251">
        <v>18</v>
      </c>
      <c r="F218" s="251">
        <v>29</v>
      </c>
      <c r="G218" s="251">
        <v>29</v>
      </c>
      <c r="H218" s="251">
        <v>39</v>
      </c>
      <c r="I218" s="251">
        <v>34</v>
      </c>
      <c r="J218" s="251">
        <v>86</v>
      </c>
      <c r="K218" s="251">
        <v>85</v>
      </c>
      <c r="L218" s="337">
        <v>344</v>
      </c>
    </row>
    <row r="219" spans="1:12" ht="12.75">
      <c r="A219" s="336" t="s">
        <v>320</v>
      </c>
      <c r="B219" s="335">
        <v>0</v>
      </c>
      <c r="C219" s="251">
        <v>0</v>
      </c>
      <c r="D219" s="251">
        <v>0</v>
      </c>
      <c r="E219" s="251">
        <v>0</v>
      </c>
      <c r="F219" s="251">
        <v>3</v>
      </c>
      <c r="G219" s="251">
        <v>3</v>
      </c>
      <c r="H219" s="251">
        <v>6</v>
      </c>
      <c r="I219" s="251">
        <v>1</v>
      </c>
      <c r="J219" s="251">
        <v>14</v>
      </c>
      <c r="K219" s="251">
        <v>11</v>
      </c>
      <c r="L219" s="337">
        <v>38</v>
      </c>
    </row>
    <row r="220" spans="1:12" ht="12.75">
      <c r="A220" s="336" t="s">
        <v>319</v>
      </c>
      <c r="B220" s="335">
        <v>26</v>
      </c>
      <c r="C220" s="251">
        <v>14</v>
      </c>
      <c r="D220" s="251">
        <v>22</v>
      </c>
      <c r="E220" s="251">
        <v>19</v>
      </c>
      <c r="F220" s="251">
        <v>43</v>
      </c>
      <c r="G220" s="251">
        <v>33</v>
      </c>
      <c r="H220" s="251">
        <v>72</v>
      </c>
      <c r="I220" s="251">
        <v>73</v>
      </c>
      <c r="J220" s="251">
        <v>105</v>
      </c>
      <c r="K220" s="251">
        <v>98</v>
      </c>
      <c r="L220" s="337">
        <v>505</v>
      </c>
    </row>
    <row r="221" spans="1:12" ht="12.75">
      <c r="A221" s="336" t="s">
        <v>318</v>
      </c>
      <c r="B221" s="335">
        <v>0</v>
      </c>
      <c r="C221" s="251">
        <v>0</v>
      </c>
      <c r="D221" s="251">
        <v>0</v>
      </c>
      <c r="E221" s="251">
        <v>0</v>
      </c>
      <c r="F221" s="251">
        <v>4</v>
      </c>
      <c r="G221" s="251">
        <v>6</v>
      </c>
      <c r="H221" s="251">
        <v>5</v>
      </c>
      <c r="I221" s="251">
        <v>0</v>
      </c>
      <c r="J221" s="251">
        <v>14</v>
      </c>
      <c r="K221" s="251">
        <v>7</v>
      </c>
      <c r="L221" s="337">
        <v>36</v>
      </c>
    </row>
    <row r="222" spans="1:12" ht="12.75">
      <c r="A222" s="336" t="s">
        <v>388</v>
      </c>
      <c r="B222" s="335">
        <v>0</v>
      </c>
      <c r="C222" s="251">
        <v>0</v>
      </c>
      <c r="D222" s="251">
        <v>1</v>
      </c>
      <c r="E222" s="251">
        <v>2</v>
      </c>
      <c r="F222" s="251">
        <v>13</v>
      </c>
      <c r="G222" s="251">
        <v>2</v>
      </c>
      <c r="H222" s="251">
        <v>3</v>
      </c>
      <c r="I222" s="251">
        <v>6</v>
      </c>
      <c r="J222" s="251">
        <v>12</v>
      </c>
      <c r="K222" s="251">
        <v>5</v>
      </c>
      <c r="L222" s="337">
        <v>44</v>
      </c>
    </row>
    <row r="223" spans="1:12" ht="12.75">
      <c r="A223" s="336" t="s">
        <v>389</v>
      </c>
      <c r="B223" s="335">
        <v>0</v>
      </c>
      <c r="C223" s="251">
        <v>0</v>
      </c>
      <c r="D223" s="251">
        <v>0</v>
      </c>
      <c r="E223" s="251">
        <v>0</v>
      </c>
      <c r="F223" s="251">
        <v>4</v>
      </c>
      <c r="G223" s="251">
        <v>1</v>
      </c>
      <c r="H223" s="251">
        <v>1</v>
      </c>
      <c r="I223" s="251">
        <v>2</v>
      </c>
      <c r="J223" s="251">
        <v>9</v>
      </c>
      <c r="K223" s="251">
        <v>1</v>
      </c>
      <c r="L223" s="337">
        <v>18</v>
      </c>
    </row>
    <row r="224" spans="1:12" ht="12.75">
      <c r="A224" s="336" t="s">
        <v>317</v>
      </c>
      <c r="B224" s="335">
        <v>0</v>
      </c>
      <c r="C224" s="251">
        <v>0</v>
      </c>
      <c r="D224" s="251">
        <v>0</v>
      </c>
      <c r="E224" s="251">
        <v>0</v>
      </c>
      <c r="F224" s="251">
        <v>7</v>
      </c>
      <c r="G224" s="251">
        <v>2</v>
      </c>
      <c r="H224" s="251">
        <v>6</v>
      </c>
      <c r="I224" s="251">
        <v>3</v>
      </c>
      <c r="J224" s="251">
        <v>13</v>
      </c>
      <c r="K224" s="251">
        <v>11</v>
      </c>
      <c r="L224" s="337">
        <v>42</v>
      </c>
    </row>
    <row r="225" spans="1:12" ht="12.75">
      <c r="A225" s="336" t="s">
        <v>390</v>
      </c>
      <c r="B225" s="335">
        <v>0</v>
      </c>
      <c r="C225" s="251">
        <v>0</v>
      </c>
      <c r="D225" s="251">
        <v>0</v>
      </c>
      <c r="E225" s="251">
        <v>0</v>
      </c>
      <c r="F225" s="251">
        <v>7</v>
      </c>
      <c r="G225" s="251">
        <v>5</v>
      </c>
      <c r="H225" s="251">
        <v>4</v>
      </c>
      <c r="I225" s="251">
        <v>2</v>
      </c>
      <c r="J225" s="251">
        <v>9</v>
      </c>
      <c r="K225" s="251">
        <v>18</v>
      </c>
      <c r="L225" s="337">
        <v>45</v>
      </c>
    </row>
    <row r="226" spans="1:12" ht="12.75">
      <c r="A226" s="339" t="s">
        <v>391</v>
      </c>
      <c r="B226" s="335">
        <v>3</v>
      </c>
      <c r="C226" s="251">
        <v>2</v>
      </c>
      <c r="D226" s="251">
        <v>2</v>
      </c>
      <c r="E226" s="251">
        <v>5</v>
      </c>
      <c r="F226" s="251">
        <v>4</v>
      </c>
      <c r="G226" s="251">
        <v>4</v>
      </c>
      <c r="H226" s="251">
        <v>6</v>
      </c>
      <c r="I226" s="251">
        <v>8</v>
      </c>
      <c r="J226" s="251">
        <v>16</v>
      </c>
      <c r="K226" s="251">
        <v>11</v>
      </c>
      <c r="L226" s="337">
        <v>61</v>
      </c>
    </row>
    <row r="227" spans="1:12" s="392" customFormat="1" ht="30" customHeight="1">
      <c r="A227" s="393" t="s">
        <v>100</v>
      </c>
      <c r="B227" s="417">
        <f>SUM(B217:B226)</f>
        <v>33</v>
      </c>
      <c r="C227" s="391">
        <f aca="true" t="shared" si="14" ref="C227:L227">SUM(C217:C226)</f>
        <v>19</v>
      </c>
      <c r="D227" s="391">
        <f t="shared" si="14"/>
        <v>42</v>
      </c>
      <c r="E227" s="391">
        <f t="shared" si="14"/>
        <v>44</v>
      </c>
      <c r="F227" s="391">
        <f t="shared" si="14"/>
        <v>115</v>
      </c>
      <c r="G227" s="391">
        <f t="shared" si="14"/>
        <v>89</v>
      </c>
      <c r="H227" s="391">
        <f t="shared" si="14"/>
        <v>144</v>
      </c>
      <c r="I227" s="391">
        <f t="shared" si="14"/>
        <v>132</v>
      </c>
      <c r="J227" s="391">
        <f t="shared" si="14"/>
        <v>280</v>
      </c>
      <c r="K227" s="391">
        <f t="shared" si="14"/>
        <v>249</v>
      </c>
      <c r="L227" s="391">
        <f t="shared" si="14"/>
        <v>1147</v>
      </c>
    </row>
    <row r="230" spans="1:13" s="96" customFormat="1" ht="50.25" customHeight="1">
      <c r="A230" s="390" t="s">
        <v>71</v>
      </c>
      <c r="B230" s="489" t="s">
        <v>10</v>
      </c>
      <c r="C230" s="490"/>
      <c r="D230" s="490"/>
      <c r="E230" s="490"/>
      <c r="F230" s="490"/>
      <c r="G230" s="490"/>
      <c r="H230" s="490"/>
      <c r="I230" s="490"/>
      <c r="J230" s="490"/>
      <c r="K230" s="490"/>
      <c r="L230" s="491"/>
      <c r="M230" s="92"/>
    </row>
    <row r="231" spans="1:12" s="388" customFormat="1" ht="51" customHeight="1">
      <c r="A231" s="182" t="s">
        <v>133</v>
      </c>
      <c r="B231" s="415" t="s">
        <v>116</v>
      </c>
      <c r="C231" s="387" t="s">
        <v>117</v>
      </c>
      <c r="D231" s="387" t="s">
        <v>118</v>
      </c>
      <c r="E231" s="387" t="s">
        <v>119</v>
      </c>
      <c r="F231" s="387" t="s">
        <v>120</v>
      </c>
      <c r="G231" s="387" t="s">
        <v>121</v>
      </c>
      <c r="H231" s="387" t="s">
        <v>122</v>
      </c>
      <c r="I231" s="387" t="s">
        <v>123</v>
      </c>
      <c r="J231" s="387" t="s">
        <v>124</v>
      </c>
      <c r="K231" s="387" t="s">
        <v>125</v>
      </c>
      <c r="L231" s="387" t="s">
        <v>414</v>
      </c>
    </row>
    <row r="232" spans="1:12" s="416" customFormat="1" ht="11.25">
      <c r="A232" s="336" t="s">
        <v>399</v>
      </c>
      <c r="B232" s="335">
        <v>0</v>
      </c>
      <c r="C232" s="251">
        <v>0</v>
      </c>
      <c r="D232" s="251">
        <v>0</v>
      </c>
      <c r="E232" s="251">
        <v>0</v>
      </c>
      <c r="F232" s="251">
        <v>14</v>
      </c>
      <c r="G232" s="251">
        <v>7</v>
      </c>
      <c r="H232" s="251">
        <v>15</v>
      </c>
      <c r="I232" s="251">
        <v>6</v>
      </c>
      <c r="J232" s="251">
        <v>17</v>
      </c>
      <c r="K232" s="251">
        <v>20</v>
      </c>
      <c r="L232" s="337">
        <v>79</v>
      </c>
    </row>
    <row r="233" spans="1:12" s="416" customFormat="1" ht="11.25">
      <c r="A233" s="336" t="s">
        <v>400</v>
      </c>
      <c r="B233" s="335">
        <v>0</v>
      </c>
      <c r="C233" s="251">
        <v>2</v>
      </c>
      <c r="D233" s="251">
        <v>3</v>
      </c>
      <c r="E233" s="251">
        <v>3</v>
      </c>
      <c r="F233" s="251">
        <v>12</v>
      </c>
      <c r="G233" s="251">
        <v>7</v>
      </c>
      <c r="H233" s="251">
        <v>5</v>
      </c>
      <c r="I233" s="251">
        <v>7</v>
      </c>
      <c r="J233" s="251">
        <v>19</v>
      </c>
      <c r="K233" s="251">
        <v>22</v>
      </c>
      <c r="L233" s="337">
        <v>80</v>
      </c>
    </row>
    <row r="234" spans="1:12" s="416" customFormat="1" ht="11.25">
      <c r="A234" s="336" t="s">
        <v>401</v>
      </c>
      <c r="B234" s="335">
        <v>0</v>
      </c>
      <c r="C234" s="251">
        <v>1</v>
      </c>
      <c r="D234" s="251">
        <v>4</v>
      </c>
      <c r="E234" s="251">
        <v>0</v>
      </c>
      <c r="F234" s="251">
        <v>4</v>
      </c>
      <c r="G234" s="251">
        <v>4</v>
      </c>
      <c r="H234" s="251">
        <v>13</v>
      </c>
      <c r="I234" s="251">
        <v>3</v>
      </c>
      <c r="J234" s="251">
        <v>23</v>
      </c>
      <c r="K234" s="251">
        <v>10</v>
      </c>
      <c r="L234" s="337">
        <v>62</v>
      </c>
    </row>
    <row r="235" spans="1:12" s="416" customFormat="1" ht="11.25">
      <c r="A235" s="336" t="s">
        <v>306</v>
      </c>
      <c r="B235" s="335">
        <v>0</v>
      </c>
      <c r="C235" s="251">
        <v>0</v>
      </c>
      <c r="D235" s="251">
        <v>0</v>
      </c>
      <c r="E235" s="251">
        <v>0</v>
      </c>
      <c r="F235" s="251">
        <v>1</v>
      </c>
      <c r="G235" s="251">
        <v>3</v>
      </c>
      <c r="H235" s="251">
        <v>4</v>
      </c>
      <c r="I235" s="251">
        <v>0</v>
      </c>
      <c r="J235" s="251">
        <v>0</v>
      </c>
      <c r="K235" s="251">
        <v>1</v>
      </c>
      <c r="L235" s="337">
        <v>9</v>
      </c>
    </row>
    <row r="236" spans="1:12" s="416" customFormat="1" ht="11.25">
      <c r="A236" s="336" t="s">
        <v>402</v>
      </c>
      <c r="B236" s="335">
        <v>0</v>
      </c>
      <c r="C236" s="251">
        <v>0</v>
      </c>
      <c r="D236" s="251">
        <v>0</v>
      </c>
      <c r="E236" s="251">
        <v>0</v>
      </c>
      <c r="F236" s="251">
        <v>20</v>
      </c>
      <c r="G236" s="251">
        <v>15</v>
      </c>
      <c r="H236" s="251">
        <v>31</v>
      </c>
      <c r="I236" s="251">
        <v>34</v>
      </c>
      <c r="J236" s="251">
        <v>70</v>
      </c>
      <c r="K236" s="251">
        <v>65</v>
      </c>
      <c r="L236" s="337">
        <v>235</v>
      </c>
    </row>
    <row r="237" spans="1:12" s="416" customFormat="1" ht="11.25">
      <c r="A237" s="336" t="s">
        <v>101</v>
      </c>
      <c r="B237" s="335">
        <v>5</v>
      </c>
      <c r="C237" s="251">
        <v>3</v>
      </c>
      <c r="D237" s="251">
        <v>11</v>
      </c>
      <c r="E237" s="251">
        <v>14</v>
      </c>
      <c r="F237" s="251">
        <v>44</v>
      </c>
      <c r="G237" s="251">
        <v>28</v>
      </c>
      <c r="H237" s="251">
        <v>50</v>
      </c>
      <c r="I237" s="251">
        <v>62</v>
      </c>
      <c r="J237" s="251">
        <v>161</v>
      </c>
      <c r="K237" s="251">
        <v>133</v>
      </c>
      <c r="L237" s="337">
        <v>511</v>
      </c>
    </row>
    <row r="238" spans="1:12" s="416" customFormat="1" ht="11.25">
      <c r="A238" s="336" t="s">
        <v>403</v>
      </c>
      <c r="B238" s="335">
        <v>0</v>
      </c>
      <c r="C238" s="251">
        <v>0</v>
      </c>
      <c r="D238" s="251">
        <v>3</v>
      </c>
      <c r="E238" s="251">
        <v>6</v>
      </c>
      <c r="F238" s="251">
        <v>3</v>
      </c>
      <c r="G238" s="251">
        <v>3</v>
      </c>
      <c r="H238" s="251">
        <v>13</v>
      </c>
      <c r="I238" s="251">
        <v>12</v>
      </c>
      <c r="J238" s="251">
        <v>13</v>
      </c>
      <c r="K238" s="251">
        <v>15</v>
      </c>
      <c r="L238" s="337">
        <v>68</v>
      </c>
    </row>
    <row r="239" spans="1:12" s="416" customFormat="1" ht="11.25">
      <c r="A239" s="336" t="s">
        <v>404</v>
      </c>
      <c r="B239" s="335">
        <v>0</v>
      </c>
      <c r="C239" s="251">
        <v>0</v>
      </c>
      <c r="D239" s="251">
        <v>1</v>
      </c>
      <c r="E239" s="251">
        <v>1</v>
      </c>
      <c r="F239" s="251">
        <v>7</v>
      </c>
      <c r="G239" s="251">
        <v>5</v>
      </c>
      <c r="H239" s="251">
        <v>8</v>
      </c>
      <c r="I239" s="251">
        <v>8</v>
      </c>
      <c r="J239" s="251">
        <v>12</v>
      </c>
      <c r="K239" s="251">
        <v>10</v>
      </c>
      <c r="L239" s="337">
        <v>52</v>
      </c>
    </row>
    <row r="240" spans="1:12" s="392" customFormat="1" ht="30" customHeight="1">
      <c r="A240" s="393" t="s">
        <v>102</v>
      </c>
      <c r="B240" s="417">
        <f>SUM(B232:B239)</f>
        <v>5</v>
      </c>
      <c r="C240" s="391">
        <f aca="true" t="shared" si="15" ref="C240:L240">SUM(C232:C239)</f>
        <v>6</v>
      </c>
      <c r="D240" s="391">
        <f t="shared" si="15"/>
        <v>22</v>
      </c>
      <c r="E240" s="391">
        <f t="shared" si="15"/>
        <v>24</v>
      </c>
      <c r="F240" s="391">
        <f t="shared" si="15"/>
        <v>105</v>
      </c>
      <c r="G240" s="391">
        <f t="shared" si="15"/>
        <v>72</v>
      </c>
      <c r="H240" s="391">
        <f t="shared" si="15"/>
        <v>139</v>
      </c>
      <c r="I240" s="391">
        <f t="shared" si="15"/>
        <v>132</v>
      </c>
      <c r="J240" s="391">
        <f t="shared" si="15"/>
        <v>315</v>
      </c>
      <c r="K240" s="391">
        <f t="shared" si="15"/>
        <v>276</v>
      </c>
      <c r="L240" s="391">
        <f t="shared" si="15"/>
        <v>1096</v>
      </c>
    </row>
    <row r="241" s="2" customFormat="1" ht="12.75">
      <c r="A241" s="80" t="s">
        <v>105</v>
      </c>
    </row>
    <row r="242" s="2" customFormat="1" ht="12.75"/>
  </sheetData>
  <mergeCells count="17">
    <mergeCell ref="A28:L28"/>
    <mergeCell ref="B230:L230"/>
    <mergeCell ref="B131:L131"/>
    <mergeCell ref="B178:L178"/>
    <mergeCell ref="B198:L198"/>
    <mergeCell ref="B215:L215"/>
    <mergeCell ref="B29:L29"/>
    <mergeCell ref="B43:L43"/>
    <mergeCell ref="B64:L64"/>
    <mergeCell ref="B96:L96"/>
    <mergeCell ref="A3:A4"/>
    <mergeCell ref="B1:L1"/>
    <mergeCell ref="B3:C3"/>
    <mergeCell ref="D3:E3"/>
    <mergeCell ref="F3:G3"/>
    <mergeCell ref="J3:K3"/>
    <mergeCell ref="H3:I3"/>
  </mergeCells>
  <printOptions horizontalCentered="1" verticalCentered="1"/>
  <pageMargins left="0.3937007874015748" right="0" top="0.3937007874015748" bottom="0.3937007874015748" header="0.5118110236220472" footer="0.31496062992125984"/>
  <pageSetup horizontalDpi="600" verticalDpi="600" orientation="landscape" paperSize="9" r:id="rId2"/>
  <headerFooter alignWithMargins="0">
    <oddFooter>&amp;C&amp;"7,Normale"&amp;P</oddFooter>
  </headerFooter>
  <rowBreaks count="7" manualBreakCount="7">
    <brk id="28" max="255" man="1"/>
    <brk id="41" max="255" man="1"/>
    <brk id="63" max="255" man="1"/>
    <brk id="95" max="255" man="1"/>
    <brk id="130" max="255" man="1"/>
    <brk id="197" max="255" man="1"/>
    <brk id="214" max="255" man="1"/>
  </rowBreaks>
  <drawing r:id="rId1"/>
</worksheet>
</file>

<file path=xl/worksheets/sheet9.xml><?xml version="1.0" encoding="utf-8"?>
<worksheet xmlns="http://schemas.openxmlformats.org/spreadsheetml/2006/main" xmlns:r="http://schemas.openxmlformats.org/officeDocument/2006/relationships">
  <dimension ref="A1:M141"/>
  <sheetViews>
    <sheetView workbookViewId="0" topLeftCell="A1">
      <selection activeCell="A141" sqref="A1:L141"/>
    </sheetView>
  </sheetViews>
  <sheetFormatPr defaultColWidth="9.140625" defaultRowHeight="12.75"/>
  <cols>
    <col min="1" max="1" width="22.8515625" style="68" customWidth="1"/>
    <col min="2" max="2" width="6.7109375" style="68" customWidth="1"/>
    <col min="3" max="3" width="9.00390625" style="68" bestFit="1" customWidth="1"/>
    <col min="4" max="6" width="9.57421875" style="68" bestFit="1" customWidth="1"/>
    <col min="7" max="7" width="8.28125" style="68" customWidth="1"/>
    <col min="8" max="8" width="10.140625" style="68" bestFit="1" customWidth="1"/>
    <col min="9" max="9" width="8.421875" style="68" customWidth="1"/>
    <col min="10" max="11" width="8.7109375" style="68" bestFit="1" customWidth="1"/>
    <col min="12" max="12" width="9.7109375" style="68" customWidth="1"/>
    <col min="13" max="16384" width="9.140625" style="68" customWidth="1"/>
  </cols>
  <sheetData>
    <row r="1" spans="1:13" ht="42.75" customHeight="1">
      <c r="A1" s="1" t="s">
        <v>74</v>
      </c>
      <c r="B1" s="434" t="s">
        <v>49</v>
      </c>
      <c r="C1" s="435"/>
      <c r="D1" s="435"/>
      <c r="E1" s="435"/>
      <c r="F1" s="435"/>
      <c r="G1" s="435"/>
      <c r="H1" s="435"/>
      <c r="I1" s="435"/>
      <c r="J1" s="435"/>
      <c r="K1" s="435"/>
      <c r="L1" s="436"/>
      <c r="M1" s="56"/>
    </row>
    <row r="2" s="3" customFormat="1" ht="6.75" customHeight="1">
      <c r="A2" s="53"/>
    </row>
    <row r="3" spans="1:13" ht="25.5" customHeight="1">
      <c r="A3" s="450" t="s">
        <v>412</v>
      </c>
      <c r="B3" s="485" t="s">
        <v>127</v>
      </c>
      <c r="C3" s="486"/>
      <c r="D3" s="485" t="s">
        <v>128</v>
      </c>
      <c r="E3" s="486"/>
      <c r="F3" s="485" t="s">
        <v>129</v>
      </c>
      <c r="G3" s="486"/>
      <c r="H3" s="485" t="s">
        <v>110</v>
      </c>
      <c r="I3" s="486"/>
      <c r="J3" s="485" t="s">
        <v>111</v>
      </c>
      <c r="K3" s="486"/>
      <c r="L3" s="73" t="s">
        <v>112</v>
      </c>
      <c r="M3"/>
    </row>
    <row r="4" spans="1:13" ht="39.75" customHeight="1">
      <c r="A4" s="433"/>
      <c r="B4" s="116" t="s">
        <v>85</v>
      </c>
      <c r="C4" s="117" t="s">
        <v>66</v>
      </c>
      <c r="D4" s="116" t="s">
        <v>85</v>
      </c>
      <c r="E4" s="117" t="s">
        <v>66</v>
      </c>
      <c r="F4" s="116" t="s">
        <v>85</v>
      </c>
      <c r="G4" s="117" t="s">
        <v>66</v>
      </c>
      <c r="H4" s="116" t="s">
        <v>85</v>
      </c>
      <c r="I4" s="117" t="s">
        <v>66</v>
      </c>
      <c r="J4" s="116" t="s">
        <v>85</v>
      </c>
      <c r="K4" s="117" t="s">
        <v>66</v>
      </c>
      <c r="L4" s="116" t="s">
        <v>85</v>
      </c>
      <c r="M4"/>
    </row>
    <row r="5" spans="1:13" ht="12.75">
      <c r="A5" s="320" t="s">
        <v>86</v>
      </c>
      <c r="B5" s="323">
        <f>B40+C40</f>
        <v>4</v>
      </c>
      <c r="C5" s="324">
        <f aca="true" t="shared" si="0" ref="C5:C12">B5/L5*100</f>
        <v>5</v>
      </c>
      <c r="D5" s="323">
        <f>D40+E40</f>
        <v>5</v>
      </c>
      <c r="E5" s="324">
        <f aca="true" t="shared" si="1" ref="E5:E12">D5/L5*100</f>
        <v>6.25</v>
      </c>
      <c r="F5" s="323">
        <f>F40+G40</f>
        <v>16</v>
      </c>
      <c r="G5" s="324">
        <f aca="true" t="shared" si="2" ref="G5:G12">F5/L5*100</f>
        <v>20</v>
      </c>
      <c r="H5" s="323">
        <f>H40+I40</f>
        <v>19</v>
      </c>
      <c r="I5" s="324">
        <f aca="true" t="shared" si="3" ref="I5:I12">H5/L5*100</f>
        <v>23.75</v>
      </c>
      <c r="J5" s="323">
        <f>J40+K40</f>
        <v>36</v>
      </c>
      <c r="K5" s="324">
        <f aca="true" t="shared" si="4" ref="K5:K12">J5/L5*100</f>
        <v>45</v>
      </c>
      <c r="L5" s="328">
        <f>B5+D5+F5+H5+J5</f>
        <v>80</v>
      </c>
      <c r="M5"/>
    </row>
    <row r="6" spans="1:13" ht="12.75">
      <c r="A6" s="242" t="s">
        <v>88</v>
      </c>
      <c r="B6" s="325">
        <f>B53+C53</f>
        <v>0</v>
      </c>
      <c r="C6" s="352">
        <f t="shared" si="0"/>
        <v>0</v>
      </c>
      <c r="D6" s="325">
        <f>D53+E53</f>
        <v>19</v>
      </c>
      <c r="E6" s="238">
        <f t="shared" si="1"/>
        <v>5.507246376811594</v>
      </c>
      <c r="F6" s="325">
        <f>F53+G53</f>
        <v>86</v>
      </c>
      <c r="G6" s="238">
        <f t="shared" si="2"/>
        <v>24.92753623188406</v>
      </c>
      <c r="H6" s="325">
        <f>H53+I53</f>
        <v>81</v>
      </c>
      <c r="I6" s="238">
        <f t="shared" si="3"/>
        <v>23.47826086956522</v>
      </c>
      <c r="J6" s="325">
        <f>J53+K53</f>
        <v>159</v>
      </c>
      <c r="K6" s="238">
        <f t="shared" si="4"/>
        <v>46.08695652173913</v>
      </c>
      <c r="L6" s="329">
        <f aca="true" t="shared" si="5" ref="L6:L13">B6+D6+F6+H6+J6</f>
        <v>345</v>
      </c>
      <c r="M6"/>
    </row>
    <row r="7" spans="1:13" ht="12.75">
      <c r="A7" s="242" t="s">
        <v>115</v>
      </c>
      <c r="B7" s="325">
        <f>B65+C65</f>
        <v>0</v>
      </c>
      <c r="C7" s="352">
        <f t="shared" si="0"/>
        <v>0</v>
      </c>
      <c r="D7" s="325">
        <f>D65+E65</f>
        <v>1</v>
      </c>
      <c r="E7" s="238">
        <f t="shared" si="1"/>
        <v>0.6024096385542169</v>
      </c>
      <c r="F7" s="325">
        <f>F65+G65</f>
        <v>23</v>
      </c>
      <c r="G7" s="238">
        <f t="shared" si="2"/>
        <v>13.855421686746988</v>
      </c>
      <c r="H7" s="325">
        <f>H65+I65</f>
        <v>58</v>
      </c>
      <c r="I7" s="238">
        <f t="shared" si="3"/>
        <v>34.93975903614458</v>
      </c>
      <c r="J7" s="325">
        <f>J65+K65</f>
        <v>84</v>
      </c>
      <c r="K7" s="238">
        <f t="shared" si="4"/>
        <v>50.602409638554214</v>
      </c>
      <c r="L7" s="329">
        <f t="shared" si="5"/>
        <v>166</v>
      </c>
      <c r="M7"/>
    </row>
    <row r="8" spans="1:13" ht="12.75">
      <c r="A8" s="321" t="s">
        <v>92</v>
      </c>
      <c r="B8" s="325">
        <f>B79+C79</f>
        <v>9</v>
      </c>
      <c r="C8" s="238">
        <f t="shared" si="0"/>
        <v>2.6627218934911245</v>
      </c>
      <c r="D8" s="325">
        <f>D79+E79</f>
        <v>14</v>
      </c>
      <c r="E8" s="238">
        <f t="shared" si="1"/>
        <v>4.142011834319527</v>
      </c>
      <c r="F8" s="325">
        <f>F79+G79</f>
        <v>52</v>
      </c>
      <c r="G8" s="238">
        <f t="shared" si="2"/>
        <v>15.384615384615385</v>
      </c>
      <c r="H8" s="325">
        <f>H79+I79</f>
        <v>59</v>
      </c>
      <c r="I8" s="238">
        <f t="shared" si="3"/>
        <v>17.45562130177515</v>
      </c>
      <c r="J8" s="325">
        <f>J79+K79</f>
        <v>204</v>
      </c>
      <c r="K8" s="238">
        <f t="shared" si="4"/>
        <v>60.35502958579882</v>
      </c>
      <c r="L8" s="329">
        <f t="shared" si="5"/>
        <v>338</v>
      </c>
      <c r="M8"/>
    </row>
    <row r="9" spans="1:13" ht="12.75">
      <c r="A9" s="242" t="s">
        <v>94</v>
      </c>
      <c r="B9" s="325">
        <f>B99+C99</f>
        <v>3</v>
      </c>
      <c r="C9" s="238">
        <f t="shared" si="0"/>
        <v>0.5870841487279843</v>
      </c>
      <c r="D9" s="325">
        <f>D99+E99</f>
        <v>13</v>
      </c>
      <c r="E9" s="238">
        <f t="shared" si="1"/>
        <v>2.5440313111545985</v>
      </c>
      <c r="F9" s="325">
        <f>F99+G99</f>
        <v>86</v>
      </c>
      <c r="G9" s="238">
        <f t="shared" si="2"/>
        <v>16.829745596868882</v>
      </c>
      <c r="H9" s="325">
        <f>H99+I99</f>
        <v>161</v>
      </c>
      <c r="I9" s="238">
        <f t="shared" si="3"/>
        <v>31.506849315068493</v>
      </c>
      <c r="J9" s="325">
        <f>J99+K99</f>
        <v>248</v>
      </c>
      <c r="K9" s="238">
        <f t="shared" si="4"/>
        <v>48.53228962818004</v>
      </c>
      <c r="L9" s="329">
        <f t="shared" si="5"/>
        <v>511</v>
      </c>
      <c r="M9"/>
    </row>
    <row r="10" spans="1:13" ht="12.75">
      <c r="A10" s="242" t="s">
        <v>96</v>
      </c>
      <c r="B10" s="325">
        <f>B108+C108</f>
        <v>6</v>
      </c>
      <c r="C10" s="238">
        <f t="shared" si="0"/>
        <v>5.88235294117647</v>
      </c>
      <c r="D10" s="325">
        <f>D108+E108</f>
        <v>7</v>
      </c>
      <c r="E10" s="238">
        <f t="shared" si="1"/>
        <v>6.862745098039216</v>
      </c>
      <c r="F10" s="325">
        <f>F108+G108</f>
        <v>28</v>
      </c>
      <c r="G10" s="238">
        <f t="shared" si="2"/>
        <v>27.450980392156865</v>
      </c>
      <c r="H10" s="325">
        <f>H108+I108</f>
        <v>29</v>
      </c>
      <c r="I10" s="238">
        <f t="shared" si="3"/>
        <v>28.431372549019606</v>
      </c>
      <c r="J10" s="325">
        <f>J108+K108</f>
        <v>32</v>
      </c>
      <c r="K10" s="238">
        <f t="shared" si="4"/>
        <v>31.372549019607842</v>
      </c>
      <c r="L10" s="329">
        <f t="shared" si="5"/>
        <v>102</v>
      </c>
      <c r="M10"/>
    </row>
    <row r="11" spans="1:13" ht="12.75">
      <c r="A11" s="242" t="s">
        <v>98</v>
      </c>
      <c r="B11" s="325">
        <f>B119+C119</f>
        <v>6</v>
      </c>
      <c r="C11" s="238">
        <f t="shared" si="0"/>
        <v>1.1299435028248588</v>
      </c>
      <c r="D11" s="325">
        <f>D119+E119</f>
        <v>42</v>
      </c>
      <c r="E11" s="238">
        <f t="shared" si="1"/>
        <v>7.909604519774012</v>
      </c>
      <c r="F11" s="325">
        <f>F119+G119</f>
        <v>109</v>
      </c>
      <c r="G11" s="238">
        <f t="shared" si="2"/>
        <v>20.527306967984934</v>
      </c>
      <c r="H11" s="325">
        <f>H119+I119</f>
        <v>113</v>
      </c>
      <c r="I11" s="238">
        <f t="shared" si="3"/>
        <v>21.28060263653484</v>
      </c>
      <c r="J11" s="325">
        <f>J119+K119</f>
        <v>261</v>
      </c>
      <c r="K11" s="238">
        <f t="shared" si="4"/>
        <v>49.152542372881356</v>
      </c>
      <c r="L11" s="329">
        <f t="shared" si="5"/>
        <v>531</v>
      </c>
      <c r="M11"/>
    </row>
    <row r="12" spans="1:13" ht="12.75">
      <c r="A12" s="242" t="s">
        <v>113</v>
      </c>
      <c r="B12" s="325">
        <f>B132+C132</f>
        <v>0</v>
      </c>
      <c r="C12" s="352">
        <f t="shared" si="0"/>
        <v>0</v>
      </c>
      <c r="D12" s="325">
        <f>D132+E132</f>
        <v>4</v>
      </c>
      <c r="E12" s="238">
        <f t="shared" si="1"/>
        <v>1.9230769230769231</v>
      </c>
      <c r="F12" s="325">
        <f>F132+G132</f>
        <v>59</v>
      </c>
      <c r="G12" s="238">
        <f t="shared" si="2"/>
        <v>28.365384615384613</v>
      </c>
      <c r="H12" s="325">
        <f>H132+I132</f>
        <v>54</v>
      </c>
      <c r="I12" s="238">
        <f t="shared" si="3"/>
        <v>25.961538461538463</v>
      </c>
      <c r="J12" s="325">
        <f>J132+K132</f>
        <v>91</v>
      </c>
      <c r="K12" s="238">
        <f t="shared" si="4"/>
        <v>43.75</v>
      </c>
      <c r="L12" s="329">
        <f t="shared" si="5"/>
        <v>208</v>
      </c>
      <c r="M12"/>
    </row>
    <row r="13" spans="1:13" ht="12.75">
      <c r="A13" s="322" t="s">
        <v>101</v>
      </c>
      <c r="B13" s="326">
        <f>B141+C141</f>
        <v>0</v>
      </c>
      <c r="C13" s="353">
        <f aca="true" t="shared" si="6" ref="C13:K13">C141</f>
        <v>0</v>
      </c>
      <c r="D13" s="326">
        <f>D141+E141</f>
        <v>4</v>
      </c>
      <c r="E13" s="327">
        <f t="shared" si="6"/>
        <v>2</v>
      </c>
      <c r="F13" s="326">
        <f>F141+G141</f>
        <v>23</v>
      </c>
      <c r="G13" s="327">
        <f t="shared" si="6"/>
        <v>11</v>
      </c>
      <c r="H13" s="326">
        <f>H141+I141</f>
        <v>38</v>
      </c>
      <c r="I13" s="327">
        <f t="shared" si="6"/>
        <v>19</v>
      </c>
      <c r="J13" s="326">
        <f>J141+K141</f>
        <v>54</v>
      </c>
      <c r="K13" s="327">
        <f t="shared" si="6"/>
        <v>16</v>
      </c>
      <c r="L13" s="330">
        <f t="shared" si="5"/>
        <v>119</v>
      </c>
      <c r="M13"/>
    </row>
    <row r="14" spans="1:13" s="46" customFormat="1" ht="19.5" customHeight="1">
      <c r="A14" s="59" t="s">
        <v>78</v>
      </c>
      <c r="B14" s="60">
        <f>SUM(B5:B13)</f>
        <v>28</v>
      </c>
      <c r="C14" s="61">
        <f>B14/L14*100</f>
        <v>1.1666666666666667</v>
      </c>
      <c r="D14" s="60">
        <f>SUM(D5:D13)</f>
        <v>109</v>
      </c>
      <c r="E14" s="61">
        <f>D14/L14*100</f>
        <v>4.541666666666667</v>
      </c>
      <c r="F14" s="60">
        <f>SUM(F5:F13)</f>
        <v>482</v>
      </c>
      <c r="G14" s="61">
        <f>F14/L14*100</f>
        <v>20.083333333333332</v>
      </c>
      <c r="H14" s="60">
        <f>SUM(H5:H13)</f>
        <v>612</v>
      </c>
      <c r="I14" s="61">
        <f>H14/L14*100</f>
        <v>25.5</v>
      </c>
      <c r="J14" s="60">
        <f>SUM(J5:J13)</f>
        <v>1169</v>
      </c>
      <c r="K14" s="61">
        <f>J14/L14*100</f>
        <v>48.70833333333333</v>
      </c>
      <c r="L14" s="62">
        <f>SUM(L5:L13)</f>
        <v>2400</v>
      </c>
      <c r="M14"/>
    </row>
    <row r="15" ht="12.75">
      <c r="A15" s="96" t="s">
        <v>212</v>
      </c>
    </row>
    <row r="16" ht="12.75">
      <c r="A16" s="96"/>
    </row>
    <row r="17" ht="12.75">
      <c r="A17" s="96"/>
    </row>
    <row r="18" s="75" customFormat="1" ht="12" customHeight="1">
      <c r="H18" s="3"/>
    </row>
    <row r="19" spans="1:8" s="75" customFormat="1" ht="12" customHeight="1">
      <c r="A19" s="96"/>
      <c r="H19" s="3"/>
    </row>
    <row r="20" spans="3:7" ht="12.75">
      <c r="C20" s="68" t="s">
        <v>127</v>
      </c>
      <c r="D20" s="68" t="s">
        <v>128</v>
      </c>
      <c r="E20" s="68" t="s">
        <v>129</v>
      </c>
      <c r="F20" s="68" t="s">
        <v>110</v>
      </c>
      <c r="G20" s="68" t="s">
        <v>110</v>
      </c>
    </row>
    <row r="21" spans="3:8" ht="12.75">
      <c r="C21" s="334">
        <v>28</v>
      </c>
      <c r="D21" s="334">
        <v>109</v>
      </c>
      <c r="E21" s="334">
        <v>482</v>
      </c>
      <c r="F21" s="334">
        <v>612</v>
      </c>
      <c r="G21" s="334">
        <v>1169</v>
      </c>
      <c r="H21" s="334"/>
    </row>
    <row r="32" s="12" customFormat="1" ht="27" customHeight="1"/>
    <row r="33" s="12" customFormat="1" ht="8.25" customHeight="1"/>
    <row r="34" spans="1:12" ht="30.75" customHeight="1">
      <c r="A34" s="487" t="s">
        <v>64</v>
      </c>
      <c r="B34" s="488"/>
      <c r="C34" s="488"/>
      <c r="D34" s="488"/>
      <c r="E34" s="488"/>
      <c r="F34" s="488"/>
      <c r="G34" s="488"/>
      <c r="H34" s="488"/>
      <c r="I34" s="488"/>
      <c r="J34" s="488"/>
      <c r="K34" s="488"/>
      <c r="L34" s="488"/>
    </row>
    <row r="35" spans="1:13" s="96" customFormat="1" ht="50.25" customHeight="1">
      <c r="A35" s="390" t="s">
        <v>74</v>
      </c>
      <c r="B35" s="489" t="s">
        <v>11</v>
      </c>
      <c r="C35" s="490"/>
      <c r="D35" s="490"/>
      <c r="E35" s="490"/>
      <c r="F35" s="490"/>
      <c r="G35" s="490"/>
      <c r="H35" s="490"/>
      <c r="I35" s="490"/>
      <c r="J35" s="490"/>
      <c r="K35" s="490"/>
      <c r="L35" s="491"/>
      <c r="M35" s="92"/>
    </row>
    <row r="36" spans="1:12" s="388" customFormat="1" ht="51" customHeight="1">
      <c r="A36" s="182" t="s">
        <v>114</v>
      </c>
      <c r="B36" s="415" t="s">
        <v>116</v>
      </c>
      <c r="C36" s="387" t="s">
        <v>117</v>
      </c>
      <c r="D36" s="387" t="s">
        <v>118</v>
      </c>
      <c r="E36" s="387" t="s">
        <v>119</v>
      </c>
      <c r="F36" s="387" t="s">
        <v>120</v>
      </c>
      <c r="G36" s="387" t="s">
        <v>121</v>
      </c>
      <c r="H36" s="387" t="s">
        <v>122</v>
      </c>
      <c r="I36" s="387" t="s">
        <v>123</v>
      </c>
      <c r="J36" s="387" t="s">
        <v>124</v>
      </c>
      <c r="K36" s="387" t="s">
        <v>125</v>
      </c>
      <c r="L36" s="387" t="s">
        <v>414</v>
      </c>
    </row>
    <row r="37" spans="1:12" s="416" customFormat="1" ht="11.25">
      <c r="A37" s="336" t="s">
        <v>86</v>
      </c>
      <c r="B37" s="335">
        <v>0</v>
      </c>
      <c r="C37" s="251">
        <v>0</v>
      </c>
      <c r="D37" s="251">
        <v>0</v>
      </c>
      <c r="E37" s="251">
        <v>0</v>
      </c>
      <c r="F37" s="251">
        <v>1</v>
      </c>
      <c r="G37" s="251">
        <v>2</v>
      </c>
      <c r="H37" s="251">
        <v>2</v>
      </c>
      <c r="I37" s="251">
        <v>2</v>
      </c>
      <c r="J37" s="251">
        <v>8</v>
      </c>
      <c r="K37" s="251">
        <v>6</v>
      </c>
      <c r="L37" s="337">
        <f>SUM(B37:K37)</f>
        <v>21</v>
      </c>
    </row>
    <row r="38" spans="1:12" s="416" customFormat="1" ht="11.25">
      <c r="A38" s="336" t="s">
        <v>214</v>
      </c>
      <c r="B38" s="335">
        <v>4</v>
      </c>
      <c r="C38" s="251">
        <v>0</v>
      </c>
      <c r="D38" s="251">
        <v>2</v>
      </c>
      <c r="E38" s="251">
        <v>2</v>
      </c>
      <c r="F38" s="251">
        <v>3</v>
      </c>
      <c r="G38" s="251">
        <v>3</v>
      </c>
      <c r="H38" s="251">
        <v>5</v>
      </c>
      <c r="I38" s="251">
        <v>4</v>
      </c>
      <c r="J38" s="251">
        <v>7</v>
      </c>
      <c r="K38" s="251">
        <v>8</v>
      </c>
      <c r="L38" s="337">
        <f>SUM(B38:K38)</f>
        <v>38</v>
      </c>
    </row>
    <row r="39" spans="1:12" s="416" customFormat="1" ht="11.25">
      <c r="A39" s="336" t="s">
        <v>213</v>
      </c>
      <c r="B39" s="335">
        <v>0</v>
      </c>
      <c r="C39" s="251">
        <v>0</v>
      </c>
      <c r="D39" s="251">
        <v>1</v>
      </c>
      <c r="E39" s="251">
        <v>0</v>
      </c>
      <c r="F39" s="251">
        <v>3</v>
      </c>
      <c r="G39" s="251">
        <v>4</v>
      </c>
      <c r="H39" s="251">
        <v>2</v>
      </c>
      <c r="I39" s="251">
        <v>4</v>
      </c>
      <c r="J39" s="251">
        <v>4</v>
      </c>
      <c r="K39" s="251">
        <v>3</v>
      </c>
      <c r="L39" s="337">
        <f>SUM(B39:K39)</f>
        <v>21</v>
      </c>
    </row>
    <row r="40" spans="1:12" s="392" customFormat="1" ht="32.25" customHeight="1">
      <c r="A40" s="393" t="s">
        <v>87</v>
      </c>
      <c r="B40" s="417">
        <f>SUM(B37:B39)</f>
        <v>4</v>
      </c>
      <c r="C40" s="391">
        <f aca="true" t="shared" si="7" ref="C40:L40">SUM(C37:C39)</f>
        <v>0</v>
      </c>
      <c r="D40" s="391">
        <f t="shared" si="7"/>
        <v>3</v>
      </c>
      <c r="E40" s="391">
        <f t="shared" si="7"/>
        <v>2</v>
      </c>
      <c r="F40" s="391">
        <f t="shared" si="7"/>
        <v>7</v>
      </c>
      <c r="G40" s="391">
        <f t="shared" si="7"/>
        <v>9</v>
      </c>
      <c r="H40" s="391">
        <f t="shared" si="7"/>
        <v>9</v>
      </c>
      <c r="I40" s="391">
        <f t="shared" si="7"/>
        <v>10</v>
      </c>
      <c r="J40" s="391">
        <f t="shared" si="7"/>
        <v>19</v>
      </c>
      <c r="K40" s="391">
        <f t="shared" si="7"/>
        <v>17</v>
      </c>
      <c r="L40" s="391">
        <f t="shared" si="7"/>
        <v>80</v>
      </c>
    </row>
    <row r="41" s="96" customFormat="1" ht="10.5"/>
    <row r="42" s="96" customFormat="1" ht="10.5"/>
    <row r="43" spans="1:13" s="96" customFormat="1" ht="50.25" customHeight="1">
      <c r="A43" s="390" t="s">
        <v>74</v>
      </c>
      <c r="B43" s="489" t="s">
        <v>12</v>
      </c>
      <c r="C43" s="490"/>
      <c r="D43" s="490"/>
      <c r="E43" s="490"/>
      <c r="F43" s="490"/>
      <c r="G43" s="490"/>
      <c r="H43" s="490"/>
      <c r="I43" s="490"/>
      <c r="J43" s="490"/>
      <c r="K43" s="490"/>
      <c r="L43" s="491"/>
      <c r="M43" s="92"/>
    </row>
    <row r="44" spans="1:12" s="388" customFormat="1" ht="51" customHeight="1">
      <c r="A44" s="182" t="s">
        <v>114</v>
      </c>
      <c r="B44" s="387" t="s">
        <v>116</v>
      </c>
      <c r="C44" s="387" t="s">
        <v>117</v>
      </c>
      <c r="D44" s="387" t="s">
        <v>118</v>
      </c>
      <c r="E44" s="387" t="s">
        <v>119</v>
      </c>
      <c r="F44" s="387" t="s">
        <v>120</v>
      </c>
      <c r="G44" s="387" t="s">
        <v>121</v>
      </c>
      <c r="H44" s="387" t="s">
        <v>122</v>
      </c>
      <c r="I44" s="387" t="s">
        <v>123</v>
      </c>
      <c r="J44" s="387" t="s">
        <v>124</v>
      </c>
      <c r="K44" s="387" t="s">
        <v>125</v>
      </c>
      <c r="L44" s="387" t="s">
        <v>414</v>
      </c>
    </row>
    <row r="45" spans="1:12" s="416" customFormat="1" ht="11.25">
      <c r="A45" s="351" t="s">
        <v>206</v>
      </c>
      <c r="B45" s="349">
        <v>0</v>
      </c>
      <c r="C45" s="251">
        <v>0</v>
      </c>
      <c r="D45" s="251">
        <v>3</v>
      </c>
      <c r="E45" s="251">
        <v>1</v>
      </c>
      <c r="F45" s="251">
        <v>3</v>
      </c>
      <c r="G45" s="251">
        <v>4</v>
      </c>
      <c r="H45" s="251">
        <v>2</v>
      </c>
      <c r="I45" s="251">
        <v>3</v>
      </c>
      <c r="J45" s="251">
        <v>11</v>
      </c>
      <c r="K45" s="251">
        <v>8</v>
      </c>
      <c r="L45" s="337">
        <v>35</v>
      </c>
    </row>
    <row r="46" spans="1:12" s="416" customFormat="1" ht="11.25">
      <c r="A46" s="351" t="s">
        <v>196</v>
      </c>
      <c r="B46" s="349">
        <v>0</v>
      </c>
      <c r="C46" s="251">
        <v>0</v>
      </c>
      <c r="D46" s="251">
        <v>0</v>
      </c>
      <c r="E46" s="251">
        <v>0</v>
      </c>
      <c r="F46" s="251">
        <v>4</v>
      </c>
      <c r="G46" s="251">
        <v>4</v>
      </c>
      <c r="H46" s="251">
        <v>2</v>
      </c>
      <c r="I46" s="251">
        <v>2</v>
      </c>
      <c r="J46" s="251">
        <v>1</v>
      </c>
      <c r="K46" s="251">
        <v>3</v>
      </c>
      <c r="L46" s="337">
        <v>16</v>
      </c>
    </row>
    <row r="47" spans="1:12" s="416" customFormat="1" ht="11.25">
      <c r="A47" s="351" t="s">
        <v>199</v>
      </c>
      <c r="B47" s="349">
        <v>0</v>
      </c>
      <c r="C47" s="251">
        <v>0</v>
      </c>
      <c r="D47" s="251">
        <v>0</v>
      </c>
      <c r="E47" s="251">
        <v>0</v>
      </c>
      <c r="F47" s="251">
        <v>7</v>
      </c>
      <c r="G47" s="251">
        <v>4</v>
      </c>
      <c r="H47" s="251">
        <v>0</v>
      </c>
      <c r="I47" s="251">
        <v>1</v>
      </c>
      <c r="J47" s="251">
        <v>8</v>
      </c>
      <c r="K47" s="251">
        <v>1</v>
      </c>
      <c r="L47" s="337">
        <v>21</v>
      </c>
    </row>
    <row r="48" spans="1:12" s="416" customFormat="1" ht="11.25">
      <c r="A48" s="351" t="s">
        <v>207</v>
      </c>
      <c r="B48" s="349">
        <v>0</v>
      </c>
      <c r="C48" s="251">
        <v>0</v>
      </c>
      <c r="D48" s="251">
        <v>0</v>
      </c>
      <c r="E48" s="251">
        <v>0</v>
      </c>
      <c r="F48" s="251">
        <v>2</v>
      </c>
      <c r="G48" s="251">
        <v>1</v>
      </c>
      <c r="H48" s="251">
        <v>3</v>
      </c>
      <c r="I48" s="251">
        <v>2</v>
      </c>
      <c r="J48" s="251">
        <v>0</v>
      </c>
      <c r="K48" s="251">
        <v>0</v>
      </c>
      <c r="L48" s="337">
        <v>8</v>
      </c>
    </row>
    <row r="49" spans="1:12" s="416" customFormat="1" ht="11.25">
      <c r="A49" s="351" t="s">
        <v>201</v>
      </c>
      <c r="B49" s="349">
        <v>0</v>
      </c>
      <c r="C49" s="251">
        <v>0</v>
      </c>
      <c r="D49" s="251">
        <v>0</v>
      </c>
      <c r="E49" s="251">
        <v>0</v>
      </c>
      <c r="F49" s="251">
        <v>3</v>
      </c>
      <c r="G49" s="251">
        <v>7</v>
      </c>
      <c r="H49" s="251">
        <v>5</v>
      </c>
      <c r="I49" s="251">
        <v>3</v>
      </c>
      <c r="J49" s="251">
        <v>10</v>
      </c>
      <c r="K49" s="251">
        <v>9</v>
      </c>
      <c r="L49" s="337">
        <v>37</v>
      </c>
    </row>
    <row r="50" spans="1:12" s="416" customFormat="1" ht="11.25">
      <c r="A50" s="351" t="s">
        <v>88</v>
      </c>
      <c r="B50" s="349">
        <v>0</v>
      </c>
      <c r="C50" s="251">
        <v>0</v>
      </c>
      <c r="D50" s="251">
        <v>5</v>
      </c>
      <c r="E50" s="251">
        <v>6</v>
      </c>
      <c r="F50" s="251">
        <v>18</v>
      </c>
      <c r="G50" s="251">
        <v>9</v>
      </c>
      <c r="H50" s="251">
        <v>26</v>
      </c>
      <c r="I50" s="251">
        <v>20</v>
      </c>
      <c r="J50" s="251">
        <v>50</v>
      </c>
      <c r="K50" s="251">
        <v>38</v>
      </c>
      <c r="L50" s="337">
        <v>172</v>
      </c>
    </row>
    <row r="51" spans="1:12" s="416" customFormat="1" ht="11.25">
      <c r="A51" s="351" t="s">
        <v>208</v>
      </c>
      <c r="B51" s="349">
        <v>0</v>
      </c>
      <c r="C51" s="251">
        <v>0</v>
      </c>
      <c r="D51" s="251">
        <v>0</v>
      </c>
      <c r="E51" s="251">
        <v>0</v>
      </c>
      <c r="F51" s="251">
        <v>1</v>
      </c>
      <c r="G51" s="251">
        <v>2</v>
      </c>
      <c r="H51" s="251">
        <v>2</v>
      </c>
      <c r="I51" s="251">
        <v>1</v>
      </c>
      <c r="J51" s="251">
        <v>4</v>
      </c>
      <c r="K51" s="251">
        <v>4</v>
      </c>
      <c r="L51" s="337">
        <v>14</v>
      </c>
    </row>
    <row r="52" spans="1:12" s="416" customFormat="1" ht="11.25">
      <c r="A52" s="351" t="s">
        <v>209</v>
      </c>
      <c r="B52" s="349">
        <v>0</v>
      </c>
      <c r="C52" s="251">
        <v>0</v>
      </c>
      <c r="D52" s="251">
        <v>1</v>
      </c>
      <c r="E52" s="251">
        <v>3</v>
      </c>
      <c r="F52" s="251">
        <v>8</v>
      </c>
      <c r="G52" s="251">
        <v>9</v>
      </c>
      <c r="H52" s="251">
        <v>4</v>
      </c>
      <c r="I52" s="251">
        <v>5</v>
      </c>
      <c r="J52" s="251">
        <v>6</v>
      </c>
      <c r="K52" s="251">
        <v>6</v>
      </c>
      <c r="L52" s="337">
        <v>42</v>
      </c>
    </row>
    <row r="53" spans="1:12" s="392" customFormat="1" ht="32.25" customHeight="1">
      <c r="A53" s="393" t="s">
        <v>89</v>
      </c>
      <c r="B53" s="391">
        <f>SUM(B45:B52)</f>
        <v>0</v>
      </c>
      <c r="C53" s="391">
        <f aca="true" t="shared" si="8" ref="C53:L53">SUM(C45:C52)</f>
        <v>0</v>
      </c>
      <c r="D53" s="391">
        <f t="shared" si="8"/>
        <v>9</v>
      </c>
      <c r="E53" s="391">
        <f t="shared" si="8"/>
        <v>10</v>
      </c>
      <c r="F53" s="391">
        <f t="shared" si="8"/>
        <v>46</v>
      </c>
      <c r="G53" s="391">
        <f t="shared" si="8"/>
        <v>40</v>
      </c>
      <c r="H53" s="391">
        <f t="shared" si="8"/>
        <v>44</v>
      </c>
      <c r="I53" s="391">
        <f t="shared" si="8"/>
        <v>37</v>
      </c>
      <c r="J53" s="391">
        <f t="shared" si="8"/>
        <v>90</v>
      </c>
      <c r="K53" s="391">
        <f t="shared" si="8"/>
        <v>69</v>
      </c>
      <c r="L53" s="391">
        <f t="shared" si="8"/>
        <v>345</v>
      </c>
    </row>
    <row r="54" s="418" customFormat="1" ht="11.25"/>
    <row r="55" s="419" customFormat="1" ht="11.25">
      <c r="A55" s="96"/>
    </row>
    <row r="56" s="96" customFormat="1" ht="10.5"/>
    <row r="57" spans="1:13" s="96" customFormat="1" ht="50.25" customHeight="1">
      <c r="A57" s="390" t="s">
        <v>74</v>
      </c>
      <c r="B57" s="489" t="s">
        <v>13</v>
      </c>
      <c r="C57" s="490"/>
      <c r="D57" s="490"/>
      <c r="E57" s="490"/>
      <c r="F57" s="490"/>
      <c r="G57" s="490"/>
      <c r="H57" s="490"/>
      <c r="I57" s="490"/>
      <c r="J57" s="490"/>
      <c r="K57" s="490"/>
      <c r="L57" s="491"/>
      <c r="M57" s="92"/>
    </row>
    <row r="58" spans="1:12" s="388" customFormat="1" ht="51" customHeight="1">
      <c r="A58" s="182" t="s">
        <v>114</v>
      </c>
      <c r="B58" s="415" t="s">
        <v>116</v>
      </c>
      <c r="C58" s="387" t="s">
        <v>117</v>
      </c>
      <c r="D58" s="387" t="s">
        <v>118</v>
      </c>
      <c r="E58" s="387" t="s">
        <v>119</v>
      </c>
      <c r="F58" s="387" t="s">
        <v>120</v>
      </c>
      <c r="G58" s="387" t="s">
        <v>121</v>
      </c>
      <c r="H58" s="387" t="s">
        <v>122</v>
      </c>
      <c r="I58" s="387" t="s">
        <v>123</v>
      </c>
      <c r="J58" s="387" t="s">
        <v>124</v>
      </c>
      <c r="K58" s="387" t="s">
        <v>125</v>
      </c>
      <c r="L58" s="387" t="s">
        <v>414</v>
      </c>
    </row>
    <row r="59" spans="1:12" s="416" customFormat="1" ht="11.25">
      <c r="A59" s="336" t="s">
        <v>247</v>
      </c>
      <c r="B59" s="335">
        <v>0</v>
      </c>
      <c r="C59" s="251">
        <v>0</v>
      </c>
      <c r="D59" s="251">
        <v>0</v>
      </c>
      <c r="E59" s="251">
        <v>0</v>
      </c>
      <c r="F59" s="251">
        <v>0</v>
      </c>
      <c r="G59" s="251">
        <v>0</v>
      </c>
      <c r="H59" s="251">
        <v>0</v>
      </c>
      <c r="I59" s="251">
        <v>0</v>
      </c>
      <c r="J59" s="251">
        <v>7</v>
      </c>
      <c r="K59" s="251">
        <v>9</v>
      </c>
      <c r="L59" s="337">
        <v>16</v>
      </c>
    </row>
    <row r="60" spans="1:12" s="416" customFormat="1" ht="11.25">
      <c r="A60" s="336" t="s">
        <v>233</v>
      </c>
      <c r="B60" s="335">
        <v>0</v>
      </c>
      <c r="C60" s="251">
        <v>0</v>
      </c>
      <c r="D60" s="251">
        <v>0</v>
      </c>
      <c r="E60" s="251">
        <v>0</v>
      </c>
      <c r="F60" s="251">
        <v>4</v>
      </c>
      <c r="G60" s="251">
        <v>6</v>
      </c>
      <c r="H60" s="251">
        <v>6</v>
      </c>
      <c r="I60" s="251">
        <v>7</v>
      </c>
      <c r="J60" s="251">
        <v>26</v>
      </c>
      <c r="K60" s="251">
        <v>16</v>
      </c>
      <c r="L60" s="337">
        <v>65</v>
      </c>
    </row>
    <row r="61" spans="1:12" s="416" customFormat="1" ht="11.25">
      <c r="A61" s="336" t="s">
        <v>249</v>
      </c>
      <c r="B61" s="335">
        <v>0</v>
      </c>
      <c r="C61" s="251">
        <v>0</v>
      </c>
      <c r="D61" s="251">
        <v>0</v>
      </c>
      <c r="E61" s="251">
        <v>0</v>
      </c>
      <c r="F61" s="251">
        <v>0</v>
      </c>
      <c r="G61" s="251">
        <v>0</v>
      </c>
      <c r="H61" s="251">
        <v>7</v>
      </c>
      <c r="I61" s="251">
        <v>11</v>
      </c>
      <c r="J61" s="251">
        <v>0</v>
      </c>
      <c r="K61" s="251">
        <v>0</v>
      </c>
      <c r="L61" s="337">
        <v>18</v>
      </c>
    </row>
    <row r="62" spans="1:12" s="416" customFormat="1" ht="11.25">
      <c r="A62" s="336" t="s">
        <v>90</v>
      </c>
      <c r="B62" s="335">
        <v>0</v>
      </c>
      <c r="C62" s="251">
        <v>0</v>
      </c>
      <c r="D62" s="251">
        <v>0</v>
      </c>
      <c r="E62" s="251">
        <v>0</v>
      </c>
      <c r="F62" s="251">
        <v>0</v>
      </c>
      <c r="G62" s="251">
        <v>0</v>
      </c>
      <c r="H62" s="251">
        <v>7</v>
      </c>
      <c r="I62" s="251">
        <v>7</v>
      </c>
      <c r="J62" s="251">
        <v>0</v>
      </c>
      <c r="K62" s="251">
        <v>0</v>
      </c>
      <c r="L62" s="337">
        <v>14</v>
      </c>
    </row>
    <row r="63" spans="1:12" s="416" customFormat="1" ht="11.25">
      <c r="A63" s="336" t="s">
        <v>250</v>
      </c>
      <c r="B63" s="335">
        <v>0</v>
      </c>
      <c r="C63" s="251">
        <v>0</v>
      </c>
      <c r="D63" s="251">
        <v>0</v>
      </c>
      <c r="E63" s="251">
        <v>0</v>
      </c>
      <c r="F63" s="251">
        <v>1</v>
      </c>
      <c r="G63" s="251">
        <v>2</v>
      </c>
      <c r="H63" s="251">
        <v>6</v>
      </c>
      <c r="I63" s="251">
        <v>5</v>
      </c>
      <c r="J63" s="251">
        <v>11</v>
      </c>
      <c r="K63" s="251">
        <v>7</v>
      </c>
      <c r="L63" s="337">
        <v>32</v>
      </c>
    </row>
    <row r="64" spans="1:12" s="416" customFormat="1" ht="11.25">
      <c r="A64" s="336" t="s">
        <v>251</v>
      </c>
      <c r="B64" s="335">
        <v>0</v>
      </c>
      <c r="C64" s="251">
        <v>0</v>
      </c>
      <c r="D64" s="251">
        <v>0</v>
      </c>
      <c r="E64" s="251">
        <v>1</v>
      </c>
      <c r="F64" s="251">
        <v>5</v>
      </c>
      <c r="G64" s="251">
        <v>5</v>
      </c>
      <c r="H64" s="251">
        <v>0</v>
      </c>
      <c r="I64" s="251">
        <v>2</v>
      </c>
      <c r="J64" s="251">
        <v>4</v>
      </c>
      <c r="K64" s="251">
        <v>4</v>
      </c>
      <c r="L64" s="337">
        <v>21</v>
      </c>
    </row>
    <row r="65" spans="1:12" s="392" customFormat="1" ht="30" customHeight="1">
      <c r="A65" s="393" t="s">
        <v>109</v>
      </c>
      <c r="B65" s="417">
        <f>SUM(B59:B64)</f>
        <v>0</v>
      </c>
      <c r="C65" s="391">
        <f aca="true" t="shared" si="9" ref="C65:L65">SUM(C59:C64)</f>
        <v>0</v>
      </c>
      <c r="D65" s="391">
        <f t="shared" si="9"/>
        <v>0</v>
      </c>
      <c r="E65" s="391">
        <f t="shared" si="9"/>
        <v>1</v>
      </c>
      <c r="F65" s="391">
        <f t="shared" si="9"/>
        <v>10</v>
      </c>
      <c r="G65" s="391">
        <f t="shared" si="9"/>
        <v>13</v>
      </c>
      <c r="H65" s="391">
        <f t="shared" si="9"/>
        <v>26</v>
      </c>
      <c r="I65" s="391">
        <f t="shared" si="9"/>
        <v>32</v>
      </c>
      <c r="J65" s="391">
        <f t="shared" si="9"/>
        <v>48</v>
      </c>
      <c r="K65" s="391">
        <f t="shared" si="9"/>
        <v>36</v>
      </c>
      <c r="L65" s="391">
        <f t="shared" si="9"/>
        <v>166</v>
      </c>
    </row>
    <row r="66" s="96" customFormat="1" ht="10.5"/>
    <row r="67" s="96" customFormat="1" ht="10.5"/>
    <row r="68" spans="1:13" s="96" customFormat="1" ht="50.25" customHeight="1">
      <c r="A68" s="390" t="s">
        <v>74</v>
      </c>
      <c r="B68" s="489" t="s">
        <v>14</v>
      </c>
      <c r="C68" s="490"/>
      <c r="D68" s="490"/>
      <c r="E68" s="490"/>
      <c r="F68" s="490"/>
      <c r="G68" s="490"/>
      <c r="H68" s="490"/>
      <c r="I68" s="490"/>
      <c r="J68" s="490"/>
      <c r="K68" s="490"/>
      <c r="L68" s="491"/>
      <c r="M68" s="92"/>
    </row>
    <row r="69" spans="1:12" s="388" customFormat="1" ht="51" customHeight="1">
      <c r="A69" s="182" t="s">
        <v>114</v>
      </c>
      <c r="B69" s="415" t="s">
        <v>116</v>
      </c>
      <c r="C69" s="387" t="s">
        <v>117</v>
      </c>
      <c r="D69" s="387" t="s">
        <v>118</v>
      </c>
      <c r="E69" s="387" t="s">
        <v>119</v>
      </c>
      <c r="F69" s="387" t="s">
        <v>120</v>
      </c>
      <c r="G69" s="387" t="s">
        <v>121</v>
      </c>
      <c r="H69" s="387" t="s">
        <v>122</v>
      </c>
      <c r="I69" s="387" t="s">
        <v>123</v>
      </c>
      <c r="J69" s="387" t="s">
        <v>124</v>
      </c>
      <c r="K69" s="387" t="s">
        <v>125</v>
      </c>
      <c r="L69" s="387" t="s">
        <v>414</v>
      </c>
    </row>
    <row r="70" spans="1:12" s="416" customFormat="1" ht="11.25">
      <c r="A70" s="336" t="s">
        <v>259</v>
      </c>
      <c r="B70" s="335">
        <v>0</v>
      </c>
      <c r="C70" s="251">
        <v>0</v>
      </c>
      <c r="D70" s="251">
        <v>0</v>
      </c>
      <c r="E70" s="251">
        <v>0</v>
      </c>
      <c r="F70" s="251">
        <v>0</v>
      </c>
      <c r="G70" s="251">
        <v>1</v>
      </c>
      <c r="H70" s="251">
        <v>5</v>
      </c>
      <c r="I70" s="251">
        <v>3</v>
      </c>
      <c r="J70" s="251">
        <v>10</v>
      </c>
      <c r="K70" s="251">
        <v>4</v>
      </c>
      <c r="L70" s="337">
        <v>23</v>
      </c>
    </row>
    <row r="71" spans="1:12" s="416" customFormat="1" ht="11.25">
      <c r="A71" s="336" t="s">
        <v>258</v>
      </c>
      <c r="B71" s="335">
        <v>0</v>
      </c>
      <c r="C71" s="251">
        <v>0</v>
      </c>
      <c r="D71" s="251">
        <v>0</v>
      </c>
      <c r="E71" s="251">
        <v>0</v>
      </c>
      <c r="F71" s="251">
        <v>4</v>
      </c>
      <c r="G71" s="251">
        <v>2</v>
      </c>
      <c r="H71" s="251">
        <v>5</v>
      </c>
      <c r="I71" s="251">
        <v>1</v>
      </c>
      <c r="J71" s="251">
        <v>2</v>
      </c>
      <c r="K71" s="251">
        <v>1</v>
      </c>
      <c r="L71" s="337">
        <v>15</v>
      </c>
    </row>
    <row r="72" spans="1:12" s="416" customFormat="1" ht="11.25">
      <c r="A72" s="336" t="s">
        <v>257</v>
      </c>
      <c r="B72" s="335">
        <v>0</v>
      </c>
      <c r="C72" s="251">
        <v>0</v>
      </c>
      <c r="D72" s="251">
        <v>0</v>
      </c>
      <c r="E72" s="251">
        <v>2</v>
      </c>
      <c r="F72" s="251">
        <v>7</v>
      </c>
      <c r="G72" s="251">
        <v>5</v>
      </c>
      <c r="H72" s="251">
        <v>10</v>
      </c>
      <c r="I72" s="251">
        <v>6</v>
      </c>
      <c r="J72" s="251">
        <v>34</v>
      </c>
      <c r="K72" s="251">
        <v>25</v>
      </c>
      <c r="L72" s="337">
        <v>89</v>
      </c>
    </row>
    <row r="73" spans="1:12" s="416" customFormat="1" ht="11.25">
      <c r="A73" s="336" t="s">
        <v>256</v>
      </c>
      <c r="B73" s="335">
        <v>0</v>
      </c>
      <c r="C73" s="251">
        <v>0</v>
      </c>
      <c r="D73" s="251">
        <v>0</v>
      </c>
      <c r="E73" s="251">
        <v>0</v>
      </c>
      <c r="F73" s="251">
        <v>0</v>
      </c>
      <c r="G73" s="251">
        <v>0</v>
      </c>
      <c r="H73" s="251">
        <v>1</v>
      </c>
      <c r="I73" s="251">
        <v>1</v>
      </c>
      <c r="J73" s="251">
        <v>8</v>
      </c>
      <c r="K73" s="251">
        <v>6</v>
      </c>
      <c r="L73" s="337">
        <v>16</v>
      </c>
    </row>
    <row r="74" spans="1:12" s="416" customFormat="1" ht="11.25">
      <c r="A74" s="336" t="s">
        <v>255</v>
      </c>
      <c r="B74" s="335">
        <v>7</v>
      </c>
      <c r="C74" s="251">
        <v>2</v>
      </c>
      <c r="D74" s="251">
        <v>2</v>
      </c>
      <c r="E74" s="251">
        <v>4</v>
      </c>
      <c r="F74" s="251">
        <v>5</v>
      </c>
      <c r="G74" s="251">
        <v>3</v>
      </c>
      <c r="H74" s="251">
        <v>4</v>
      </c>
      <c r="I74" s="251">
        <v>4</v>
      </c>
      <c r="J74" s="251">
        <v>16</v>
      </c>
      <c r="K74" s="251">
        <v>13</v>
      </c>
      <c r="L74" s="337">
        <v>60</v>
      </c>
    </row>
    <row r="75" spans="1:12" s="416" customFormat="1" ht="11.25">
      <c r="A75" s="336" t="s">
        <v>92</v>
      </c>
      <c r="B75" s="335">
        <v>0</v>
      </c>
      <c r="C75" s="251">
        <v>0</v>
      </c>
      <c r="D75" s="251">
        <v>1</v>
      </c>
      <c r="E75" s="251">
        <v>1</v>
      </c>
      <c r="F75" s="251">
        <v>3</v>
      </c>
      <c r="G75" s="251">
        <v>8</v>
      </c>
      <c r="H75" s="251">
        <v>2</v>
      </c>
      <c r="I75" s="251">
        <v>1</v>
      </c>
      <c r="J75" s="251">
        <v>9</v>
      </c>
      <c r="K75" s="251">
        <v>9</v>
      </c>
      <c r="L75" s="337">
        <v>34</v>
      </c>
    </row>
    <row r="76" spans="1:12" s="416" customFormat="1" ht="11.25">
      <c r="A76" s="336" t="s">
        <v>254</v>
      </c>
      <c r="B76" s="335">
        <v>0</v>
      </c>
      <c r="C76" s="251">
        <v>0</v>
      </c>
      <c r="D76" s="251">
        <v>0</v>
      </c>
      <c r="E76" s="251">
        <v>0</v>
      </c>
      <c r="F76" s="251">
        <v>0</v>
      </c>
      <c r="G76" s="251">
        <v>0</v>
      </c>
      <c r="H76" s="251">
        <v>0</v>
      </c>
      <c r="I76" s="251">
        <v>0</v>
      </c>
      <c r="J76" s="251">
        <v>7</v>
      </c>
      <c r="K76" s="251">
        <v>7</v>
      </c>
      <c r="L76" s="337">
        <v>14</v>
      </c>
    </row>
    <row r="77" spans="1:12" s="416" customFormat="1" ht="11.25">
      <c r="A77" s="336" t="s">
        <v>253</v>
      </c>
      <c r="B77" s="335">
        <v>0</v>
      </c>
      <c r="C77" s="251">
        <v>0</v>
      </c>
      <c r="D77" s="251">
        <v>0</v>
      </c>
      <c r="E77" s="251">
        <v>0</v>
      </c>
      <c r="F77" s="251">
        <v>0</v>
      </c>
      <c r="G77" s="251">
        <v>0</v>
      </c>
      <c r="H77" s="251">
        <v>2</v>
      </c>
      <c r="I77" s="251">
        <v>3</v>
      </c>
      <c r="J77" s="251">
        <v>14</v>
      </c>
      <c r="K77" s="251">
        <v>6</v>
      </c>
      <c r="L77" s="337">
        <v>25</v>
      </c>
    </row>
    <row r="78" spans="1:12" s="416" customFormat="1" ht="11.25">
      <c r="A78" s="336" t="s">
        <v>252</v>
      </c>
      <c r="B78" s="335">
        <v>0</v>
      </c>
      <c r="C78" s="251">
        <v>0</v>
      </c>
      <c r="D78" s="251">
        <v>2</v>
      </c>
      <c r="E78" s="251">
        <v>2</v>
      </c>
      <c r="F78" s="251">
        <v>7</v>
      </c>
      <c r="G78" s="251">
        <v>7</v>
      </c>
      <c r="H78" s="251">
        <v>6</v>
      </c>
      <c r="I78" s="251">
        <v>5</v>
      </c>
      <c r="J78" s="251">
        <v>19</v>
      </c>
      <c r="K78" s="251">
        <v>14</v>
      </c>
      <c r="L78" s="337">
        <v>62</v>
      </c>
    </row>
    <row r="79" spans="1:12" s="392" customFormat="1" ht="30" customHeight="1">
      <c r="A79" s="393" t="s">
        <v>93</v>
      </c>
      <c r="B79" s="417">
        <f>SUM(B70:B78)</f>
        <v>7</v>
      </c>
      <c r="C79" s="391">
        <f aca="true" t="shared" si="10" ref="C79:L79">SUM(C70:C78)</f>
        <v>2</v>
      </c>
      <c r="D79" s="391">
        <f t="shared" si="10"/>
        <v>5</v>
      </c>
      <c r="E79" s="391">
        <f t="shared" si="10"/>
        <v>9</v>
      </c>
      <c r="F79" s="391">
        <f t="shared" si="10"/>
        <v>26</v>
      </c>
      <c r="G79" s="391">
        <f t="shared" si="10"/>
        <v>26</v>
      </c>
      <c r="H79" s="391">
        <f t="shared" si="10"/>
        <v>35</v>
      </c>
      <c r="I79" s="391">
        <f t="shared" si="10"/>
        <v>24</v>
      </c>
      <c r="J79" s="391">
        <f t="shared" si="10"/>
        <v>119</v>
      </c>
      <c r="K79" s="391">
        <f t="shared" si="10"/>
        <v>85</v>
      </c>
      <c r="L79" s="391">
        <f t="shared" si="10"/>
        <v>338</v>
      </c>
    </row>
    <row r="80" spans="1:12" s="418" customFormat="1" ht="11.25">
      <c r="A80" s="420"/>
      <c r="B80" s="421"/>
      <c r="C80" s="421"/>
      <c r="D80" s="421"/>
      <c r="E80" s="421"/>
      <c r="F80" s="421"/>
      <c r="G80" s="421"/>
      <c r="H80" s="421"/>
      <c r="I80" s="421"/>
      <c r="J80" s="421"/>
      <c r="K80" s="421"/>
      <c r="L80" s="421"/>
    </row>
    <row r="81" s="96" customFormat="1" ht="10.5"/>
    <row r="82" spans="1:13" s="96" customFormat="1" ht="50.25" customHeight="1">
      <c r="A82" s="390" t="s">
        <v>74</v>
      </c>
      <c r="B82" s="489" t="s">
        <v>15</v>
      </c>
      <c r="C82" s="490"/>
      <c r="D82" s="490"/>
      <c r="E82" s="490"/>
      <c r="F82" s="490"/>
      <c r="G82" s="490"/>
      <c r="H82" s="490"/>
      <c r="I82" s="490"/>
      <c r="J82" s="490"/>
      <c r="K82" s="490"/>
      <c r="L82" s="491"/>
      <c r="M82" s="92"/>
    </row>
    <row r="83" spans="1:12" s="388" customFormat="1" ht="51" customHeight="1">
      <c r="A83" s="182" t="s">
        <v>114</v>
      </c>
      <c r="B83" s="415" t="s">
        <v>116</v>
      </c>
      <c r="C83" s="387" t="s">
        <v>117</v>
      </c>
      <c r="D83" s="387" t="s">
        <v>118</v>
      </c>
      <c r="E83" s="387" t="s">
        <v>119</v>
      </c>
      <c r="F83" s="387" t="s">
        <v>120</v>
      </c>
      <c r="G83" s="387" t="s">
        <v>121</v>
      </c>
      <c r="H83" s="387" t="s">
        <v>122</v>
      </c>
      <c r="I83" s="387" t="s">
        <v>123</v>
      </c>
      <c r="J83" s="387" t="s">
        <v>124</v>
      </c>
      <c r="K83" s="387" t="s">
        <v>125</v>
      </c>
      <c r="L83" s="387" t="s">
        <v>414</v>
      </c>
    </row>
    <row r="84" spans="1:12" s="416" customFormat="1" ht="11.25">
      <c r="A84" s="336" t="s">
        <v>136</v>
      </c>
      <c r="B84" s="335">
        <v>0</v>
      </c>
      <c r="C84" s="251">
        <v>0</v>
      </c>
      <c r="D84" s="251">
        <v>0</v>
      </c>
      <c r="E84" s="251">
        <v>0</v>
      </c>
      <c r="F84" s="251">
        <v>2</v>
      </c>
      <c r="G84" s="251">
        <v>2</v>
      </c>
      <c r="H84" s="251">
        <v>4</v>
      </c>
      <c r="I84" s="251">
        <v>2</v>
      </c>
      <c r="J84" s="251">
        <v>9</v>
      </c>
      <c r="K84" s="251">
        <v>5</v>
      </c>
      <c r="L84" s="337">
        <v>24</v>
      </c>
    </row>
    <row r="85" spans="1:12" s="416" customFormat="1" ht="11.25">
      <c r="A85" s="336" t="s">
        <v>94</v>
      </c>
      <c r="B85" s="335">
        <v>0</v>
      </c>
      <c r="C85" s="251">
        <v>0</v>
      </c>
      <c r="D85" s="251">
        <v>0</v>
      </c>
      <c r="E85" s="251">
        <v>0</v>
      </c>
      <c r="F85" s="251">
        <v>2</v>
      </c>
      <c r="G85" s="251">
        <v>4</v>
      </c>
      <c r="H85" s="251">
        <v>18</v>
      </c>
      <c r="I85" s="251">
        <v>6</v>
      </c>
      <c r="J85" s="251">
        <v>18</v>
      </c>
      <c r="K85" s="251">
        <v>13</v>
      </c>
      <c r="L85" s="337">
        <v>61</v>
      </c>
    </row>
    <row r="86" spans="1:12" s="416" customFormat="1" ht="11.25">
      <c r="A86" s="336" t="s">
        <v>142</v>
      </c>
      <c r="B86" s="335">
        <v>0</v>
      </c>
      <c r="C86" s="251">
        <v>0</v>
      </c>
      <c r="D86" s="251">
        <v>0</v>
      </c>
      <c r="E86" s="251">
        <v>1</v>
      </c>
      <c r="F86" s="251">
        <v>2</v>
      </c>
      <c r="G86" s="251">
        <v>1</v>
      </c>
      <c r="H86" s="251">
        <v>6</v>
      </c>
      <c r="I86" s="251">
        <v>4</v>
      </c>
      <c r="J86" s="251">
        <v>7</v>
      </c>
      <c r="K86" s="251">
        <v>9</v>
      </c>
      <c r="L86" s="337">
        <v>30</v>
      </c>
    </row>
    <row r="87" spans="1:12" s="416" customFormat="1" ht="11.25">
      <c r="A87" s="336" t="s">
        <v>143</v>
      </c>
      <c r="B87" s="335">
        <v>0</v>
      </c>
      <c r="C87" s="251">
        <v>0</v>
      </c>
      <c r="D87" s="251">
        <v>0</v>
      </c>
      <c r="E87" s="251">
        <v>0</v>
      </c>
      <c r="F87" s="251">
        <v>0</v>
      </c>
      <c r="G87" s="251">
        <v>0</v>
      </c>
      <c r="H87" s="251">
        <v>11</v>
      </c>
      <c r="I87" s="251">
        <v>10</v>
      </c>
      <c r="J87" s="251">
        <v>12</v>
      </c>
      <c r="K87" s="251">
        <v>20</v>
      </c>
      <c r="L87" s="337">
        <v>53</v>
      </c>
    </row>
    <row r="88" spans="1:12" s="416" customFormat="1" ht="11.25">
      <c r="A88" s="336" t="s">
        <v>176</v>
      </c>
      <c r="B88" s="335">
        <v>0</v>
      </c>
      <c r="C88" s="251">
        <v>0</v>
      </c>
      <c r="D88" s="251">
        <v>0</v>
      </c>
      <c r="E88" s="251">
        <v>0</v>
      </c>
      <c r="F88" s="251">
        <v>0</v>
      </c>
      <c r="G88" s="251">
        <v>0</v>
      </c>
      <c r="H88" s="251">
        <v>0</v>
      </c>
      <c r="I88" s="251">
        <v>0</v>
      </c>
      <c r="J88" s="251">
        <v>3</v>
      </c>
      <c r="K88" s="251">
        <v>3</v>
      </c>
      <c r="L88" s="337">
        <v>6</v>
      </c>
    </row>
    <row r="89" spans="1:12" s="416" customFormat="1" ht="11.25">
      <c r="A89" s="336" t="s">
        <v>148</v>
      </c>
      <c r="B89" s="335">
        <v>0</v>
      </c>
      <c r="C89" s="251">
        <v>0</v>
      </c>
      <c r="D89" s="251">
        <v>0</v>
      </c>
      <c r="E89" s="251">
        <v>0</v>
      </c>
      <c r="F89" s="251">
        <v>1</v>
      </c>
      <c r="G89" s="251">
        <v>0</v>
      </c>
      <c r="H89" s="251">
        <v>2</v>
      </c>
      <c r="I89" s="251">
        <v>5</v>
      </c>
      <c r="J89" s="251">
        <v>4</v>
      </c>
      <c r="K89" s="251">
        <v>10</v>
      </c>
      <c r="L89" s="337">
        <v>22</v>
      </c>
    </row>
    <row r="90" spans="1:12" s="416" customFormat="1" ht="11.25">
      <c r="A90" s="336" t="s">
        <v>177</v>
      </c>
      <c r="B90" s="335">
        <v>0</v>
      </c>
      <c r="C90" s="251">
        <v>0</v>
      </c>
      <c r="D90" s="251">
        <v>2</v>
      </c>
      <c r="E90" s="251">
        <v>0</v>
      </c>
      <c r="F90" s="251">
        <v>0</v>
      </c>
      <c r="G90" s="251">
        <v>2</v>
      </c>
      <c r="H90" s="251">
        <v>2</v>
      </c>
      <c r="I90" s="251">
        <v>2</v>
      </c>
      <c r="J90" s="251">
        <v>1</v>
      </c>
      <c r="K90" s="251">
        <v>5</v>
      </c>
      <c r="L90" s="337">
        <v>14</v>
      </c>
    </row>
    <row r="91" spans="1:12" s="416" customFormat="1" ht="11.25">
      <c r="A91" s="336" t="s">
        <v>150</v>
      </c>
      <c r="B91" s="335">
        <v>1</v>
      </c>
      <c r="C91" s="251">
        <v>2</v>
      </c>
      <c r="D91" s="251">
        <v>1</v>
      </c>
      <c r="E91" s="251">
        <v>0</v>
      </c>
      <c r="F91" s="251">
        <v>4</v>
      </c>
      <c r="G91" s="251">
        <v>1</v>
      </c>
      <c r="H91" s="251">
        <v>3</v>
      </c>
      <c r="I91" s="251">
        <v>4</v>
      </c>
      <c r="J91" s="251">
        <v>2</v>
      </c>
      <c r="K91" s="251">
        <v>6</v>
      </c>
      <c r="L91" s="337">
        <v>24</v>
      </c>
    </row>
    <row r="92" spans="1:12" s="416" customFormat="1" ht="11.25">
      <c r="A92" s="336" t="s">
        <v>178</v>
      </c>
      <c r="B92" s="335">
        <v>0</v>
      </c>
      <c r="C92" s="251">
        <v>0</v>
      </c>
      <c r="D92" s="251">
        <v>0</v>
      </c>
      <c r="E92" s="251">
        <v>1</v>
      </c>
      <c r="F92" s="251">
        <v>5</v>
      </c>
      <c r="G92" s="251">
        <v>0</v>
      </c>
      <c r="H92" s="251">
        <v>1</v>
      </c>
      <c r="I92" s="251">
        <v>6</v>
      </c>
      <c r="J92" s="251">
        <v>11</v>
      </c>
      <c r="K92" s="251">
        <v>8</v>
      </c>
      <c r="L92" s="337">
        <v>32</v>
      </c>
    </row>
    <row r="93" spans="1:12" s="416" customFormat="1" ht="11.25">
      <c r="A93" s="336" t="s">
        <v>157</v>
      </c>
      <c r="B93" s="335">
        <v>0</v>
      </c>
      <c r="C93" s="251">
        <v>0</v>
      </c>
      <c r="D93" s="251">
        <v>0</v>
      </c>
      <c r="E93" s="251">
        <v>0</v>
      </c>
      <c r="F93" s="251">
        <v>10</v>
      </c>
      <c r="G93" s="251">
        <v>5</v>
      </c>
      <c r="H93" s="251">
        <v>6</v>
      </c>
      <c r="I93" s="251">
        <v>2</v>
      </c>
      <c r="J93" s="251">
        <v>4</v>
      </c>
      <c r="K93" s="251">
        <v>7</v>
      </c>
      <c r="L93" s="337">
        <v>34</v>
      </c>
    </row>
    <row r="94" spans="1:12" s="416" customFormat="1" ht="11.25">
      <c r="A94" s="336" t="s">
        <v>179</v>
      </c>
      <c r="B94" s="335">
        <v>0</v>
      </c>
      <c r="C94" s="251">
        <v>0</v>
      </c>
      <c r="D94" s="251">
        <v>0</v>
      </c>
      <c r="E94" s="251">
        <v>0</v>
      </c>
      <c r="F94" s="251">
        <v>3</v>
      </c>
      <c r="G94" s="251">
        <v>4</v>
      </c>
      <c r="H94" s="251">
        <v>13</v>
      </c>
      <c r="I94" s="251">
        <v>7</v>
      </c>
      <c r="J94" s="251">
        <v>25</v>
      </c>
      <c r="K94" s="251">
        <v>14</v>
      </c>
      <c r="L94" s="337">
        <v>66</v>
      </c>
    </row>
    <row r="95" spans="1:12" s="416" customFormat="1" ht="11.25">
      <c r="A95" s="336" t="s">
        <v>180</v>
      </c>
      <c r="B95" s="335">
        <v>0</v>
      </c>
      <c r="C95" s="251">
        <v>0</v>
      </c>
      <c r="D95" s="251">
        <v>0</v>
      </c>
      <c r="E95" s="251">
        <v>0</v>
      </c>
      <c r="F95" s="251">
        <v>1</v>
      </c>
      <c r="G95" s="251">
        <v>0</v>
      </c>
      <c r="H95" s="251">
        <v>5</v>
      </c>
      <c r="I95" s="251">
        <v>5</v>
      </c>
      <c r="J95" s="251">
        <v>11</v>
      </c>
      <c r="K95" s="251">
        <v>6</v>
      </c>
      <c r="L95" s="337">
        <v>28</v>
      </c>
    </row>
    <row r="96" spans="1:12" s="416" customFormat="1" ht="11.25">
      <c r="A96" s="336" t="s">
        <v>163</v>
      </c>
      <c r="B96" s="335">
        <v>0</v>
      </c>
      <c r="C96" s="251">
        <v>0</v>
      </c>
      <c r="D96" s="251">
        <v>0</v>
      </c>
      <c r="E96" s="251">
        <v>0</v>
      </c>
      <c r="F96" s="251">
        <v>2</v>
      </c>
      <c r="G96" s="251">
        <v>4</v>
      </c>
      <c r="H96" s="251">
        <v>4</v>
      </c>
      <c r="I96" s="251">
        <v>3</v>
      </c>
      <c r="J96" s="251">
        <v>2</v>
      </c>
      <c r="K96" s="251">
        <v>1</v>
      </c>
      <c r="L96" s="337">
        <v>16</v>
      </c>
    </row>
    <row r="97" spans="1:12" s="416" customFormat="1" ht="11.25">
      <c r="A97" s="336" t="s">
        <v>164</v>
      </c>
      <c r="B97" s="335">
        <v>0</v>
      </c>
      <c r="C97" s="251">
        <v>0</v>
      </c>
      <c r="D97" s="251">
        <v>4</v>
      </c>
      <c r="E97" s="251">
        <v>4</v>
      </c>
      <c r="F97" s="251">
        <v>9</v>
      </c>
      <c r="G97" s="251">
        <v>8</v>
      </c>
      <c r="H97" s="251">
        <v>10</v>
      </c>
      <c r="I97" s="251">
        <v>9</v>
      </c>
      <c r="J97" s="251">
        <v>13</v>
      </c>
      <c r="K97" s="251">
        <v>11</v>
      </c>
      <c r="L97" s="337">
        <v>68</v>
      </c>
    </row>
    <row r="98" spans="1:12" s="416" customFormat="1" ht="11.25">
      <c r="A98" s="336" t="s">
        <v>173</v>
      </c>
      <c r="B98" s="335">
        <v>0</v>
      </c>
      <c r="C98" s="251">
        <v>0</v>
      </c>
      <c r="D98" s="251">
        <v>0</v>
      </c>
      <c r="E98" s="251">
        <v>0</v>
      </c>
      <c r="F98" s="251">
        <v>8</v>
      </c>
      <c r="G98" s="251">
        <v>6</v>
      </c>
      <c r="H98" s="251">
        <v>6</v>
      </c>
      <c r="I98" s="251">
        <v>5</v>
      </c>
      <c r="J98" s="251">
        <v>5</v>
      </c>
      <c r="K98" s="251">
        <v>3</v>
      </c>
      <c r="L98" s="337">
        <v>33</v>
      </c>
    </row>
    <row r="99" spans="1:12" s="392" customFormat="1" ht="30" customHeight="1">
      <c r="A99" s="393" t="s">
        <v>95</v>
      </c>
      <c r="B99" s="417">
        <f>SUM(B84:B98)</f>
        <v>1</v>
      </c>
      <c r="C99" s="391">
        <f aca="true" t="shared" si="11" ref="C99:L99">SUM(C84:C98)</f>
        <v>2</v>
      </c>
      <c r="D99" s="391">
        <f t="shared" si="11"/>
        <v>7</v>
      </c>
      <c r="E99" s="391">
        <f t="shared" si="11"/>
        <v>6</v>
      </c>
      <c r="F99" s="391">
        <f t="shared" si="11"/>
        <v>49</v>
      </c>
      <c r="G99" s="391">
        <f t="shared" si="11"/>
        <v>37</v>
      </c>
      <c r="H99" s="391">
        <f t="shared" si="11"/>
        <v>91</v>
      </c>
      <c r="I99" s="391">
        <f t="shared" si="11"/>
        <v>70</v>
      </c>
      <c r="J99" s="391">
        <f t="shared" si="11"/>
        <v>127</v>
      </c>
      <c r="K99" s="391">
        <f t="shared" si="11"/>
        <v>121</v>
      </c>
      <c r="L99" s="391">
        <f t="shared" si="11"/>
        <v>511</v>
      </c>
    </row>
    <row r="100" s="96" customFormat="1" ht="10.5"/>
    <row r="101" s="96" customFormat="1" ht="10.5"/>
    <row r="102" spans="1:13" s="96" customFormat="1" ht="50.25" customHeight="1">
      <c r="A102" s="390" t="s">
        <v>74</v>
      </c>
      <c r="B102" s="489" t="s">
        <v>16</v>
      </c>
      <c r="C102" s="490"/>
      <c r="D102" s="490"/>
      <c r="E102" s="490"/>
      <c r="F102" s="490"/>
      <c r="G102" s="490"/>
      <c r="H102" s="490"/>
      <c r="I102" s="490"/>
      <c r="J102" s="490"/>
      <c r="K102" s="490"/>
      <c r="L102" s="491"/>
      <c r="M102" s="92"/>
    </row>
    <row r="103" spans="1:12" s="388" customFormat="1" ht="51" customHeight="1">
      <c r="A103" s="182" t="s">
        <v>114</v>
      </c>
      <c r="B103" s="415" t="s">
        <v>116</v>
      </c>
      <c r="C103" s="387" t="s">
        <v>117</v>
      </c>
      <c r="D103" s="387" t="s">
        <v>118</v>
      </c>
      <c r="E103" s="387" t="s">
        <v>119</v>
      </c>
      <c r="F103" s="387" t="s">
        <v>120</v>
      </c>
      <c r="G103" s="387" t="s">
        <v>121</v>
      </c>
      <c r="H103" s="387" t="s">
        <v>122</v>
      </c>
      <c r="I103" s="387" t="s">
        <v>123</v>
      </c>
      <c r="J103" s="387" t="s">
        <v>124</v>
      </c>
      <c r="K103" s="387" t="s">
        <v>125</v>
      </c>
      <c r="L103" s="387" t="s">
        <v>126</v>
      </c>
    </row>
    <row r="104" spans="1:12" s="416" customFormat="1" ht="11.25">
      <c r="A104" s="336" t="s">
        <v>360</v>
      </c>
      <c r="B104" s="335">
        <v>0</v>
      </c>
      <c r="C104" s="251">
        <v>0</v>
      </c>
      <c r="D104" s="251">
        <v>0</v>
      </c>
      <c r="E104" s="251">
        <v>0</v>
      </c>
      <c r="F104" s="251">
        <v>0</v>
      </c>
      <c r="G104" s="251">
        <v>0</v>
      </c>
      <c r="H104" s="251">
        <v>2</v>
      </c>
      <c r="I104" s="251">
        <v>5</v>
      </c>
      <c r="J104" s="251">
        <v>3</v>
      </c>
      <c r="K104" s="251">
        <v>4</v>
      </c>
      <c r="L104" s="337">
        <f>SUM(B104:K104)</f>
        <v>14</v>
      </c>
    </row>
    <row r="105" spans="1:12" s="416" customFormat="1" ht="11.25">
      <c r="A105" s="336" t="s">
        <v>385</v>
      </c>
      <c r="B105" s="335">
        <v>1</v>
      </c>
      <c r="C105" s="251">
        <v>1</v>
      </c>
      <c r="D105" s="251">
        <v>2</v>
      </c>
      <c r="E105" s="251">
        <v>1</v>
      </c>
      <c r="F105" s="251">
        <v>6</v>
      </c>
      <c r="G105" s="251">
        <v>7</v>
      </c>
      <c r="H105" s="251">
        <v>3</v>
      </c>
      <c r="I105" s="251">
        <v>3</v>
      </c>
      <c r="J105" s="251">
        <v>2</v>
      </c>
      <c r="K105" s="251">
        <v>4</v>
      </c>
      <c r="L105" s="337">
        <f>SUM(B105:K105)</f>
        <v>30</v>
      </c>
    </row>
    <row r="106" spans="1:12" s="416" customFormat="1" ht="11.25">
      <c r="A106" s="336" t="s">
        <v>386</v>
      </c>
      <c r="B106" s="335">
        <v>0</v>
      </c>
      <c r="C106" s="251">
        <v>0</v>
      </c>
      <c r="D106" s="251">
        <v>0</v>
      </c>
      <c r="E106" s="251">
        <v>0</v>
      </c>
      <c r="F106" s="251">
        <v>8</v>
      </c>
      <c r="G106" s="251">
        <v>3</v>
      </c>
      <c r="H106" s="251">
        <v>4</v>
      </c>
      <c r="I106" s="251">
        <v>3</v>
      </c>
      <c r="J106" s="251">
        <v>0</v>
      </c>
      <c r="K106" s="251">
        <v>0</v>
      </c>
      <c r="L106" s="337">
        <f>SUM(B106:K106)</f>
        <v>18</v>
      </c>
    </row>
    <row r="107" spans="1:12" s="416" customFormat="1" ht="11.25">
      <c r="A107" s="336" t="s">
        <v>387</v>
      </c>
      <c r="B107" s="335">
        <v>2</v>
      </c>
      <c r="C107" s="251">
        <v>2</v>
      </c>
      <c r="D107" s="251">
        <v>2</v>
      </c>
      <c r="E107" s="251">
        <v>2</v>
      </c>
      <c r="F107" s="251">
        <v>1</v>
      </c>
      <c r="G107" s="251">
        <v>3</v>
      </c>
      <c r="H107" s="251">
        <v>4</v>
      </c>
      <c r="I107" s="251">
        <v>5</v>
      </c>
      <c r="J107" s="251">
        <v>10</v>
      </c>
      <c r="K107" s="251">
        <v>9</v>
      </c>
      <c r="L107" s="337">
        <f>SUM(B107:K107)</f>
        <v>40</v>
      </c>
    </row>
    <row r="108" spans="1:12" s="392" customFormat="1" ht="30" customHeight="1">
      <c r="A108" s="393" t="s">
        <v>97</v>
      </c>
      <c r="B108" s="417">
        <f>SUM(B104:B107)</f>
        <v>3</v>
      </c>
      <c r="C108" s="391">
        <f aca="true" t="shared" si="12" ref="C108:L108">SUM(C104:C107)</f>
        <v>3</v>
      </c>
      <c r="D108" s="391">
        <f t="shared" si="12"/>
        <v>4</v>
      </c>
      <c r="E108" s="391">
        <f t="shared" si="12"/>
        <v>3</v>
      </c>
      <c r="F108" s="391">
        <f t="shared" si="12"/>
        <v>15</v>
      </c>
      <c r="G108" s="391">
        <f t="shared" si="12"/>
        <v>13</v>
      </c>
      <c r="H108" s="391">
        <f t="shared" si="12"/>
        <v>13</v>
      </c>
      <c r="I108" s="391">
        <f t="shared" si="12"/>
        <v>16</v>
      </c>
      <c r="J108" s="391">
        <f t="shared" si="12"/>
        <v>15</v>
      </c>
      <c r="K108" s="391">
        <f t="shared" si="12"/>
        <v>17</v>
      </c>
      <c r="L108" s="391">
        <f t="shared" si="12"/>
        <v>102</v>
      </c>
    </row>
    <row r="109" s="418" customFormat="1" ht="11.25"/>
    <row r="110" s="96" customFormat="1" ht="10.5"/>
    <row r="111" spans="1:13" s="96" customFormat="1" ht="50.25" customHeight="1">
      <c r="A111" s="390" t="s">
        <v>74</v>
      </c>
      <c r="B111" s="489" t="s">
        <v>17</v>
      </c>
      <c r="C111" s="490"/>
      <c r="D111" s="490"/>
      <c r="E111" s="490"/>
      <c r="F111" s="490"/>
      <c r="G111" s="490"/>
      <c r="H111" s="490"/>
      <c r="I111" s="490"/>
      <c r="J111" s="490"/>
      <c r="K111" s="490"/>
      <c r="L111" s="491"/>
      <c r="M111" s="92"/>
    </row>
    <row r="112" spans="1:12" s="388" customFormat="1" ht="51" customHeight="1">
      <c r="A112" s="182" t="s">
        <v>114</v>
      </c>
      <c r="B112" s="415" t="s">
        <v>116</v>
      </c>
      <c r="C112" s="387" t="s">
        <v>117</v>
      </c>
      <c r="D112" s="387" t="s">
        <v>118</v>
      </c>
      <c r="E112" s="387" t="s">
        <v>119</v>
      </c>
      <c r="F112" s="387" t="s">
        <v>120</v>
      </c>
      <c r="G112" s="387" t="s">
        <v>121</v>
      </c>
      <c r="H112" s="387" t="s">
        <v>122</v>
      </c>
      <c r="I112" s="387" t="s">
        <v>123</v>
      </c>
      <c r="J112" s="387" t="s">
        <v>124</v>
      </c>
      <c r="K112" s="387" t="s">
        <v>125</v>
      </c>
      <c r="L112" s="387" t="s">
        <v>414</v>
      </c>
    </row>
    <row r="113" spans="1:12" s="416" customFormat="1" ht="11.25">
      <c r="A113" s="336" t="s">
        <v>380</v>
      </c>
      <c r="B113" s="335">
        <v>2</v>
      </c>
      <c r="C113" s="251">
        <v>0</v>
      </c>
      <c r="D113" s="251">
        <v>6</v>
      </c>
      <c r="E113" s="251">
        <v>2</v>
      </c>
      <c r="F113" s="251">
        <v>2</v>
      </c>
      <c r="G113" s="251">
        <v>3</v>
      </c>
      <c r="H113" s="251">
        <v>3</v>
      </c>
      <c r="I113" s="251">
        <v>4</v>
      </c>
      <c r="J113" s="251">
        <v>11</v>
      </c>
      <c r="K113" s="251">
        <v>8</v>
      </c>
      <c r="L113" s="337">
        <v>41</v>
      </c>
    </row>
    <row r="114" spans="1:12" s="416" customFormat="1" ht="11.25">
      <c r="A114" s="336" t="s">
        <v>303</v>
      </c>
      <c r="B114" s="335">
        <v>0</v>
      </c>
      <c r="C114" s="251">
        <v>0</v>
      </c>
      <c r="D114" s="251">
        <v>2</v>
      </c>
      <c r="E114" s="251">
        <v>6</v>
      </c>
      <c r="F114" s="251">
        <v>13</v>
      </c>
      <c r="G114" s="251">
        <v>13</v>
      </c>
      <c r="H114" s="251">
        <v>11</v>
      </c>
      <c r="I114" s="251">
        <v>17</v>
      </c>
      <c r="J114" s="251">
        <v>32</v>
      </c>
      <c r="K114" s="251">
        <v>35</v>
      </c>
      <c r="L114" s="337">
        <v>129</v>
      </c>
    </row>
    <row r="115" spans="1:12" s="416" customFormat="1" ht="11.25">
      <c r="A115" s="336" t="s">
        <v>299</v>
      </c>
      <c r="B115" s="335">
        <v>0</v>
      </c>
      <c r="C115" s="251">
        <v>0</v>
      </c>
      <c r="D115" s="251">
        <v>4</v>
      </c>
      <c r="E115" s="251">
        <v>3</v>
      </c>
      <c r="F115" s="251">
        <v>8</v>
      </c>
      <c r="G115" s="251">
        <v>9</v>
      </c>
      <c r="H115" s="251">
        <v>6</v>
      </c>
      <c r="I115" s="251">
        <v>7</v>
      </c>
      <c r="J115" s="251">
        <v>26</v>
      </c>
      <c r="K115" s="251">
        <v>14</v>
      </c>
      <c r="L115" s="337">
        <v>77</v>
      </c>
    </row>
    <row r="116" spans="1:12" s="416" customFormat="1" ht="11.25">
      <c r="A116" s="336" t="s">
        <v>98</v>
      </c>
      <c r="B116" s="335">
        <v>0</v>
      </c>
      <c r="C116" s="251">
        <v>2</v>
      </c>
      <c r="D116" s="251">
        <v>6</v>
      </c>
      <c r="E116" s="251">
        <v>7</v>
      </c>
      <c r="F116" s="251">
        <v>30</v>
      </c>
      <c r="G116" s="251">
        <v>17</v>
      </c>
      <c r="H116" s="251">
        <v>27</v>
      </c>
      <c r="I116" s="251">
        <v>21</v>
      </c>
      <c r="J116" s="251">
        <v>50</v>
      </c>
      <c r="K116" s="251">
        <v>48</v>
      </c>
      <c r="L116" s="337">
        <v>208</v>
      </c>
    </row>
    <row r="117" spans="1:12" s="416" customFormat="1" ht="11.25">
      <c r="A117" s="336" t="s">
        <v>381</v>
      </c>
      <c r="B117" s="335">
        <v>0</v>
      </c>
      <c r="C117" s="251">
        <v>0</v>
      </c>
      <c r="D117" s="251">
        <v>0</v>
      </c>
      <c r="E117" s="251">
        <v>0</v>
      </c>
      <c r="F117" s="251">
        <v>6</v>
      </c>
      <c r="G117" s="251">
        <v>2</v>
      </c>
      <c r="H117" s="251">
        <v>4</v>
      </c>
      <c r="I117" s="251">
        <v>5</v>
      </c>
      <c r="J117" s="251">
        <v>10</v>
      </c>
      <c r="K117" s="251">
        <v>10</v>
      </c>
      <c r="L117" s="337">
        <v>37</v>
      </c>
    </row>
    <row r="118" spans="1:12" s="416" customFormat="1" ht="11.25">
      <c r="A118" s="336" t="s">
        <v>382</v>
      </c>
      <c r="B118" s="335">
        <v>2</v>
      </c>
      <c r="C118" s="251">
        <v>0</v>
      </c>
      <c r="D118" s="251">
        <v>4</v>
      </c>
      <c r="E118" s="251">
        <v>2</v>
      </c>
      <c r="F118" s="251">
        <v>2</v>
      </c>
      <c r="G118" s="251">
        <v>4</v>
      </c>
      <c r="H118" s="251">
        <v>4</v>
      </c>
      <c r="I118" s="251">
        <v>4</v>
      </c>
      <c r="J118" s="251">
        <v>8</v>
      </c>
      <c r="K118" s="251">
        <v>9</v>
      </c>
      <c r="L118" s="337">
        <v>39</v>
      </c>
    </row>
    <row r="119" spans="1:12" s="392" customFormat="1" ht="30" customHeight="1">
      <c r="A119" s="393" t="s">
        <v>99</v>
      </c>
      <c r="B119" s="417">
        <f>SUM(B113:B118)</f>
        <v>4</v>
      </c>
      <c r="C119" s="391">
        <f aca="true" t="shared" si="13" ref="C119:L119">SUM(C113:C118)</f>
        <v>2</v>
      </c>
      <c r="D119" s="391">
        <f t="shared" si="13"/>
        <v>22</v>
      </c>
      <c r="E119" s="391">
        <f t="shared" si="13"/>
        <v>20</v>
      </c>
      <c r="F119" s="391">
        <f t="shared" si="13"/>
        <v>61</v>
      </c>
      <c r="G119" s="391">
        <f t="shared" si="13"/>
        <v>48</v>
      </c>
      <c r="H119" s="391">
        <f t="shared" si="13"/>
        <v>55</v>
      </c>
      <c r="I119" s="391">
        <f t="shared" si="13"/>
        <v>58</v>
      </c>
      <c r="J119" s="391">
        <f t="shared" si="13"/>
        <v>137</v>
      </c>
      <c r="K119" s="391">
        <f t="shared" si="13"/>
        <v>124</v>
      </c>
      <c r="L119" s="391">
        <f t="shared" si="13"/>
        <v>531</v>
      </c>
    </row>
    <row r="120" s="96" customFormat="1" ht="10.5"/>
    <row r="121" s="96" customFormat="1" ht="10.5"/>
    <row r="122" spans="1:13" s="96" customFormat="1" ht="50.25" customHeight="1">
      <c r="A122" s="390" t="s">
        <v>74</v>
      </c>
      <c r="B122" s="490" t="s">
        <v>18</v>
      </c>
      <c r="C122" s="490"/>
      <c r="D122" s="490"/>
      <c r="E122" s="490"/>
      <c r="F122" s="490"/>
      <c r="G122" s="490"/>
      <c r="H122" s="490"/>
      <c r="I122" s="490"/>
      <c r="J122" s="490"/>
      <c r="K122" s="490"/>
      <c r="L122" s="491"/>
      <c r="M122" s="92"/>
    </row>
    <row r="123" spans="1:12" s="388" customFormat="1" ht="51" customHeight="1">
      <c r="A123" s="182" t="s">
        <v>114</v>
      </c>
      <c r="B123" s="415" t="s">
        <v>116</v>
      </c>
      <c r="C123" s="387" t="s">
        <v>117</v>
      </c>
      <c r="D123" s="387" t="s">
        <v>118</v>
      </c>
      <c r="E123" s="387" t="s">
        <v>119</v>
      </c>
      <c r="F123" s="387" t="s">
        <v>120</v>
      </c>
      <c r="G123" s="387" t="s">
        <v>121</v>
      </c>
      <c r="H123" s="387" t="s">
        <v>122</v>
      </c>
      <c r="I123" s="387" t="s">
        <v>123</v>
      </c>
      <c r="J123" s="387" t="s">
        <v>124</v>
      </c>
      <c r="K123" s="387" t="s">
        <v>125</v>
      </c>
      <c r="L123" s="387" t="s">
        <v>414</v>
      </c>
    </row>
    <row r="124" spans="1:12" s="416" customFormat="1" ht="11.25">
      <c r="A124" s="336" t="s">
        <v>396</v>
      </c>
      <c r="B124" s="350">
        <v>0</v>
      </c>
      <c r="C124" s="255">
        <v>0</v>
      </c>
      <c r="D124" s="255">
        <v>0</v>
      </c>
      <c r="E124" s="255">
        <v>0</v>
      </c>
      <c r="F124" s="255">
        <v>1</v>
      </c>
      <c r="G124" s="255">
        <v>0</v>
      </c>
      <c r="H124" s="255">
        <v>2</v>
      </c>
      <c r="I124" s="255">
        <v>3</v>
      </c>
      <c r="J124" s="255">
        <v>5</v>
      </c>
      <c r="K124" s="255">
        <v>5</v>
      </c>
      <c r="L124" s="318">
        <v>16</v>
      </c>
    </row>
    <row r="125" spans="1:12" s="416" customFormat="1" ht="11.25">
      <c r="A125" s="336" t="s">
        <v>324</v>
      </c>
      <c r="B125" s="350">
        <v>0</v>
      </c>
      <c r="C125" s="255">
        <v>0</v>
      </c>
      <c r="D125" s="255">
        <v>0</v>
      </c>
      <c r="E125" s="255">
        <v>0</v>
      </c>
      <c r="F125" s="255">
        <v>2</v>
      </c>
      <c r="G125" s="255">
        <v>4</v>
      </c>
      <c r="H125" s="255">
        <v>3</v>
      </c>
      <c r="I125" s="255">
        <v>2</v>
      </c>
      <c r="J125" s="255">
        <v>0</v>
      </c>
      <c r="K125" s="255">
        <v>1</v>
      </c>
      <c r="L125" s="318">
        <v>12</v>
      </c>
    </row>
    <row r="126" spans="1:12" s="416" customFormat="1" ht="11.25">
      <c r="A126" s="336" t="s">
        <v>319</v>
      </c>
      <c r="B126" s="350">
        <v>0</v>
      </c>
      <c r="C126" s="255">
        <v>0</v>
      </c>
      <c r="D126" s="255">
        <v>0</v>
      </c>
      <c r="E126" s="255">
        <v>0</v>
      </c>
      <c r="F126" s="255">
        <v>10</v>
      </c>
      <c r="G126" s="255">
        <v>9</v>
      </c>
      <c r="H126" s="255">
        <v>9</v>
      </c>
      <c r="I126" s="255">
        <v>7</v>
      </c>
      <c r="J126" s="255">
        <v>18</v>
      </c>
      <c r="K126" s="255">
        <v>13</v>
      </c>
      <c r="L126" s="318">
        <v>66</v>
      </c>
    </row>
    <row r="127" spans="1:12" s="416" customFormat="1" ht="11.25">
      <c r="A127" s="336" t="s">
        <v>318</v>
      </c>
      <c r="B127" s="350">
        <v>0</v>
      </c>
      <c r="C127" s="255">
        <v>0</v>
      </c>
      <c r="D127" s="255">
        <v>0</v>
      </c>
      <c r="E127" s="255">
        <v>0</v>
      </c>
      <c r="F127" s="255">
        <v>5</v>
      </c>
      <c r="G127" s="255">
        <v>4</v>
      </c>
      <c r="H127" s="255">
        <v>2</v>
      </c>
      <c r="I127" s="255">
        <v>0</v>
      </c>
      <c r="J127" s="255">
        <v>3</v>
      </c>
      <c r="K127" s="255">
        <v>2</v>
      </c>
      <c r="L127" s="318">
        <v>16</v>
      </c>
    </row>
    <row r="128" spans="1:12" s="416" customFormat="1" ht="11.25">
      <c r="A128" s="336" t="s">
        <v>395</v>
      </c>
      <c r="B128" s="350">
        <v>0</v>
      </c>
      <c r="C128" s="255">
        <v>0</v>
      </c>
      <c r="D128" s="255">
        <v>3</v>
      </c>
      <c r="E128" s="255">
        <v>0</v>
      </c>
      <c r="F128" s="255">
        <v>4</v>
      </c>
      <c r="G128" s="255">
        <v>0</v>
      </c>
      <c r="H128" s="255">
        <v>3</v>
      </c>
      <c r="I128" s="255">
        <v>7</v>
      </c>
      <c r="J128" s="255">
        <v>5</v>
      </c>
      <c r="K128" s="255">
        <v>7</v>
      </c>
      <c r="L128" s="318">
        <v>29</v>
      </c>
    </row>
    <row r="129" spans="1:12" s="416" customFormat="1" ht="11.25">
      <c r="A129" s="336" t="s">
        <v>394</v>
      </c>
      <c r="B129" s="350">
        <v>0</v>
      </c>
      <c r="C129" s="255">
        <v>0</v>
      </c>
      <c r="D129" s="255">
        <v>0</v>
      </c>
      <c r="E129" s="255">
        <v>1</v>
      </c>
      <c r="F129" s="255">
        <v>5</v>
      </c>
      <c r="G129" s="255">
        <v>7</v>
      </c>
      <c r="H129" s="255">
        <v>4</v>
      </c>
      <c r="I129" s="255">
        <v>1</v>
      </c>
      <c r="J129" s="255">
        <v>6</v>
      </c>
      <c r="K129" s="255">
        <v>6</v>
      </c>
      <c r="L129" s="318">
        <v>30</v>
      </c>
    </row>
    <row r="130" spans="1:12" s="416" customFormat="1" ht="11.25">
      <c r="A130" s="336" t="s">
        <v>393</v>
      </c>
      <c r="B130" s="350">
        <v>0</v>
      </c>
      <c r="C130" s="255">
        <v>0</v>
      </c>
      <c r="D130" s="255">
        <v>0</v>
      </c>
      <c r="E130" s="255">
        <v>0</v>
      </c>
      <c r="F130" s="255">
        <v>2</v>
      </c>
      <c r="G130" s="255">
        <v>2</v>
      </c>
      <c r="H130" s="255">
        <v>2</v>
      </c>
      <c r="I130" s="255">
        <v>4</v>
      </c>
      <c r="J130" s="255">
        <v>7</v>
      </c>
      <c r="K130" s="255">
        <v>5</v>
      </c>
      <c r="L130" s="318">
        <v>22</v>
      </c>
    </row>
    <row r="131" spans="1:12" s="416" customFormat="1" ht="11.25">
      <c r="A131" s="336" t="s">
        <v>392</v>
      </c>
      <c r="B131" s="350">
        <v>0</v>
      </c>
      <c r="C131" s="255">
        <v>0</v>
      </c>
      <c r="D131" s="255">
        <v>0</v>
      </c>
      <c r="E131" s="255">
        <v>0</v>
      </c>
      <c r="F131" s="255">
        <v>0</v>
      </c>
      <c r="G131" s="255">
        <v>4</v>
      </c>
      <c r="H131" s="255">
        <v>2</v>
      </c>
      <c r="I131" s="255">
        <v>3</v>
      </c>
      <c r="J131" s="255">
        <v>6</v>
      </c>
      <c r="K131" s="255">
        <v>2</v>
      </c>
      <c r="L131" s="318">
        <v>17</v>
      </c>
    </row>
    <row r="132" spans="1:12" s="392" customFormat="1" ht="30" customHeight="1">
      <c r="A132" s="393" t="s">
        <v>100</v>
      </c>
      <c r="B132" s="422">
        <f>SUM(B124:B131)</f>
        <v>0</v>
      </c>
      <c r="C132" s="180">
        <f aca="true" t="shared" si="14" ref="C132:L132">SUM(C124:C131)</f>
        <v>0</v>
      </c>
      <c r="D132" s="180">
        <f t="shared" si="14"/>
        <v>3</v>
      </c>
      <c r="E132" s="180">
        <f t="shared" si="14"/>
        <v>1</v>
      </c>
      <c r="F132" s="180">
        <f t="shared" si="14"/>
        <v>29</v>
      </c>
      <c r="G132" s="180">
        <f t="shared" si="14"/>
        <v>30</v>
      </c>
      <c r="H132" s="180">
        <f t="shared" si="14"/>
        <v>27</v>
      </c>
      <c r="I132" s="180">
        <f t="shared" si="14"/>
        <v>27</v>
      </c>
      <c r="J132" s="180">
        <f t="shared" si="14"/>
        <v>50</v>
      </c>
      <c r="K132" s="180">
        <f t="shared" si="14"/>
        <v>41</v>
      </c>
      <c r="L132" s="180">
        <f t="shared" si="14"/>
        <v>208</v>
      </c>
    </row>
    <row r="133" s="96" customFormat="1" ht="10.5"/>
    <row r="134" s="96" customFormat="1" ht="10.5"/>
    <row r="135" spans="1:13" s="96" customFormat="1" ht="45" customHeight="1">
      <c r="A135" s="390" t="s">
        <v>74</v>
      </c>
      <c r="B135" s="489" t="s">
        <v>19</v>
      </c>
      <c r="C135" s="490"/>
      <c r="D135" s="490"/>
      <c r="E135" s="490"/>
      <c r="F135" s="490"/>
      <c r="G135" s="490"/>
      <c r="H135" s="490"/>
      <c r="I135" s="490"/>
      <c r="J135" s="490"/>
      <c r="K135" s="490"/>
      <c r="L135" s="491"/>
      <c r="M135" s="92"/>
    </row>
    <row r="136" spans="1:12" s="388" customFormat="1" ht="51" customHeight="1">
      <c r="A136" s="182" t="s">
        <v>114</v>
      </c>
      <c r="B136" s="387" t="s">
        <v>116</v>
      </c>
      <c r="C136" s="387" t="s">
        <v>117</v>
      </c>
      <c r="D136" s="387" t="s">
        <v>118</v>
      </c>
      <c r="E136" s="387" t="s">
        <v>119</v>
      </c>
      <c r="F136" s="387" t="s">
        <v>120</v>
      </c>
      <c r="G136" s="387" t="s">
        <v>121</v>
      </c>
      <c r="H136" s="387" t="s">
        <v>122</v>
      </c>
      <c r="I136" s="387" t="s">
        <v>123</v>
      </c>
      <c r="J136" s="387" t="s">
        <v>124</v>
      </c>
      <c r="K136" s="387" t="s">
        <v>125</v>
      </c>
      <c r="L136" s="387" t="s">
        <v>414</v>
      </c>
    </row>
    <row r="137" spans="1:12" s="416" customFormat="1" ht="11.25">
      <c r="A137" s="317" t="s">
        <v>405</v>
      </c>
      <c r="B137" s="255">
        <v>0</v>
      </c>
      <c r="C137" s="255">
        <v>0</v>
      </c>
      <c r="D137" s="255">
        <v>0</v>
      </c>
      <c r="E137" s="255">
        <v>0</v>
      </c>
      <c r="F137" s="255">
        <v>1</v>
      </c>
      <c r="G137" s="255">
        <v>0</v>
      </c>
      <c r="H137" s="255">
        <v>3</v>
      </c>
      <c r="I137" s="255">
        <v>6</v>
      </c>
      <c r="J137" s="255">
        <v>10</v>
      </c>
      <c r="K137" s="255">
        <v>4</v>
      </c>
      <c r="L137" s="318">
        <v>24</v>
      </c>
    </row>
    <row r="138" spans="1:12" s="416" customFormat="1" ht="11.25">
      <c r="A138" s="317" t="s">
        <v>406</v>
      </c>
      <c r="B138" s="255">
        <v>0</v>
      </c>
      <c r="C138" s="255">
        <v>0</v>
      </c>
      <c r="D138" s="255">
        <v>0</v>
      </c>
      <c r="E138" s="255">
        <v>0</v>
      </c>
      <c r="F138" s="255">
        <v>6</v>
      </c>
      <c r="G138" s="255">
        <v>6</v>
      </c>
      <c r="H138" s="255">
        <v>5</v>
      </c>
      <c r="I138" s="255">
        <v>6</v>
      </c>
      <c r="J138" s="255">
        <v>12</v>
      </c>
      <c r="K138" s="255">
        <v>5</v>
      </c>
      <c r="L138" s="318">
        <v>40</v>
      </c>
    </row>
    <row r="139" spans="1:12" s="416" customFormat="1" ht="11.25">
      <c r="A139" s="317" t="s">
        <v>407</v>
      </c>
      <c r="B139" s="255">
        <v>0</v>
      </c>
      <c r="C139" s="255">
        <v>0</v>
      </c>
      <c r="D139" s="255">
        <v>1</v>
      </c>
      <c r="E139" s="255">
        <v>1</v>
      </c>
      <c r="F139" s="255">
        <v>3</v>
      </c>
      <c r="G139" s="255">
        <v>3</v>
      </c>
      <c r="H139" s="255">
        <v>3</v>
      </c>
      <c r="I139" s="255">
        <v>2</v>
      </c>
      <c r="J139" s="255">
        <v>5</v>
      </c>
      <c r="K139" s="255">
        <v>2</v>
      </c>
      <c r="L139" s="318">
        <v>20</v>
      </c>
    </row>
    <row r="140" spans="1:12" s="416" customFormat="1" ht="11.25">
      <c r="A140" s="317" t="s">
        <v>408</v>
      </c>
      <c r="B140" s="255">
        <v>0</v>
      </c>
      <c r="C140" s="255">
        <v>0</v>
      </c>
      <c r="D140" s="255">
        <v>1</v>
      </c>
      <c r="E140" s="255">
        <v>1</v>
      </c>
      <c r="F140" s="255">
        <v>2</v>
      </c>
      <c r="G140" s="255">
        <v>2</v>
      </c>
      <c r="H140" s="255">
        <v>8</v>
      </c>
      <c r="I140" s="255">
        <v>5</v>
      </c>
      <c r="J140" s="255">
        <v>11</v>
      </c>
      <c r="K140" s="255">
        <v>5</v>
      </c>
      <c r="L140" s="318">
        <v>35</v>
      </c>
    </row>
    <row r="141" spans="1:12" s="392" customFormat="1" ht="30" customHeight="1">
      <c r="A141" s="393" t="s">
        <v>102</v>
      </c>
      <c r="B141" s="391">
        <f>SUM(B137:B140)</f>
        <v>0</v>
      </c>
      <c r="C141" s="391">
        <f aca="true" t="shared" si="15" ref="C141:L141">SUM(C137:C140)</f>
        <v>0</v>
      </c>
      <c r="D141" s="391">
        <f t="shared" si="15"/>
        <v>2</v>
      </c>
      <c r="E141" s="391">
        <f t="shared" si="15"/>
        <v>2</v>
      </c>
      <c r="F141" s="391">
        <f t="shared" si="15"/>
        <v>12</v>
      </c>
      <c r="G141" s="391">
        <f t="shared" si="15"/>
        <v>11</v>
      </c>
      <c r="H141" s="391">
        <f t="shared" si="15"/>
        <v>19</v>
      </c>
      <c r="I141" s="391">
        <f t="shared" si="15"/>
        <v>19</v>
      </c>
      <c r="J141" s="391">
        <f t="shared" si="15"/>
        <v>38</v>
      </c>
      <c r="K141" s="391">
        <f t="shared" si="15"/>
        <v>16</v>
      </c>
      <c r="L141" s="391">
        <f t="shared" si="15"/>
        <v>119</v>
      </c>
    </row>
    <row r="142" s="418" customFormat="1" ht="11.25"/>
    <row r="143" s="96" customFormat="1" ht="10.5"/>
    <row r="144" s="96" customFormat="1" ht="10.5"/>
    <row r="145" s="96" customFormat="1" ht="10.5"/>
    <row r="146" s="96" customFormat="1" ht="10.5"/>
    <row r="147" s="96" customFormat="1" ht="10.5"/>
    <row r="148" s="96" customFormat="1" ht="10.5"/>
    <row r="149" s="96" customFormat="1" ht="10.5"/>
    <row r="150" s="96" customFormat="1" ht="10.5"/>
    <row r="151" s="96" customFormat="1" ht="10.5"/>
    <row r="152" s="96" customFormat="1" ht="10.5"/>
    <row r="153" s="96" customFormat="1" ht="10.5"/>
    <row r="154" s="96" customFormat="1" ht="10.5"/>
    <row r="155" s="96" customFormat="1" ht="10.5"/>
    <row r="156" s="96" customFormat="1" ht="10.5"/>
    <row r="157" s="96" customFormat="1" ht="10.5"/>
    <row r="158" s="96" customFormat="1" ht="10.5"/>
  </sheetData>
  <mergeCells count="17">
    <mergeCell ref="A3:A4"/>
    <mergeCell ref="B1:L1"/>
    <mergeCell ref="B3:C3"/>
    <mergeCell ref="D3:E3"/>
    <mergeCell ref="F3:G3"/>
    <mergeCell ref="J3:K3"/>
    <mergeCell ref="H3:I3"/>
    <mergeCell ref="A34:L34"/>
    <mergeCell ref="B135:L135"/>
    <mergeCell ref="B82:L82"/>
    <mergeCell ref="B102:L102"/>
    <mergeCell ref="B111:L111"/>
    <mergeCell ref="B122:L122"/>
    <mergeCell ref="B35:L35"/>
    <mergeCell ref="B43:L43"/>
    <mergeCell ref="B57:L57"/>
    <mergeCell ref="B68:L68"/>
  </mergeCells>
  <printOptions horizontalCentered="1" verticalCentered="1"/>
  <pageMargins left="0.3937007874015748" right="0" top="0.3937007874015748" bottom="0.3937007874015748" header="0.5118110236220472" footer="0.5118110236220472"/>
  <pageSetup horizontalDpi="600" verticalDpi="600" orientation="landscape" paperSize="9" r:id="rId2"/>
  <headerFooter alignWithMargins="0">
    <oddFooter>&amp;C&amp;7&amp;P</oddFooter>
  </headerFooter>
  <rowBreaks count="3" manualBreakCount="3">
    <brk id="56" max="255" man="1"/>
    <brk id="81" max="255" man="1"/>
    <brk id="1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Emilia-Romagna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orsini_n</dc:creator>
  <cp:keywords/>
  <dc:description/>
  <cp:lastModifiedBy>Mazzacurati_R</cp:lastModifiedBy>
  <cp:lastPrinted>2006-08-30T07:20:01Z</cp:lastPrinted>
  <dcterms:created xsi:type="dcterms:W3CDTF">2004-10-18T07:31:43Z</dcterms:created>
  <dcterms:modified xsi:type="dcterms:W3CDTF">2013-07-23T08:25:29Z</dcterms:modified>
  <cp:category/>
  <cp:version/>
  <cp:contentType/>
  <cp:contentStatus/>
</cp:coreProperties>
</file>