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310" tabRatio="729" activeTab="0"/>
  </bookViews>
  <sheets>
    <sheet name="indice tavole" sheetId="1" r:id="rId1"/>
    <sheet name="Tavola 01_01" sheetId="2" r:id="rId2"/>
    <sheet name="Tavola 01_02" sheetId="3" r:id="rId3"/>
    <sheet name="Tavola 01_03" sheetId="4" r:id="rId4"/>
    <sheet name="Tavola 01_04" sheetId="5" r:id="rId5"/>
    <sheet name="Tavola 01_05" sheetId="6" r:id="rId6"/>
    <sheet name="Tavola 01_06" sheetId="7" r:id="rId7"/>
    <sheet name="Tavola 01_07" sheetId="8" r:id="rId8"/>
    <sheet name="Tavola 01_08" sheetId="9" r:id="rId9"/>
    <sheet name="Tavola 01_09" sheetId="10" r:id="rId10"/>
    <sheet name="Tavola 01_10" sheetId="11" r:id="rId11"/>
    <sheet name="Tavola 01_11" sheetId="12" r:id="rId12"/>
    <sheet name="Tavole 01_12 01_13" sheetId="13" r:id="rId13"/>
    <sheet name="Tavole 01_14 01_15 01_16" sheetId="14" r:id="rId14"/>
  </sheets>
  <definedNames>
    <definedName name="_xlnm.Print_Area" localSheetId="2">'Tavola 01_02'!$A$1:$K$260</definedName>
    <definedName name="_xlnm.Print_Area" localSheetId="6">'Tavola 01_06'!$A$1:$L$308</definedName>
    <definedName name="_xlnm.Print_Area" localSheetId="8">'Tavola 01_08'!$A$1:$L$149</definedName>
    <definedName name="_xlnm.Print_Area" localSheetId="9">'Tavola 01_09'!$A$1:$L$152</definedName>
    <definedName name="_xlnm.Print_Area" localSheetId="10">'Tavola 01_10'!$A$1:$L$121</definedName>
    <definedName name="_xlnm.Print_Area" localSheetId="12">'Tavole 01_12 01_13'!$A$1:$C$30</definedName>
  </definedNames>
  <calcPr fullCalcOnLoad="1"/>
</workbook>
</file>

<file path=xl/sharedStrings.xml><?xml version="1.0" encoding="utf-8"?>
<sst xmlns="http://schemas.openxmlformats.org/spreadsheetml/2006/main" count="4025" uniqueCount="611">
  <si>
    <t>Domanda di nido d'infanzia e lista d'attesa, servizi a gestione diretta e indiretta comunale in Provincia di Bologna - a.s. 2005/2006</t>
  </si>
  <si>
    <t>Domanda di nido d'infanzia e lista d'attesa, servizi a gestione diretta e indiretta comunale e consortile in Provincia di Ferrara - a.s. 2005/2006</t>
  </si>
  <si>
    <t>Domanda di nido d'infanzia e lista d'attesa, servizi a gestione diretta e indiretta comunale in Provincia di Ravenna - a.s. 2005/2006</t>
  </si>
  <si>
    <t>Domanda di nido d'infanzia e lista d'attesa, servizi a gestione diretta e indiretta comunale in Provincia di Forlì-Cesena - a.s. 2005/2006</t>
  </si>
  <si>
    <t>Domanda di nido d'infanzia e lista d'attesa, servizi a gestione diretta e indiretta comunale e di Rnte pubblico in Provincia di Rimini - a.s. 2005/2006</t>
  </si>
  <si>
    <t>Domanda di nido d'infanzia e lista d'attesa, servizi a gestione diretta e indiretta comunale in Provincia di Modena - a.s. 2005/2006</t>
  </si>
  <si>
    <t>Domanda di nido d'infanzia e lista d'attesa, servizi a gestione diretta e indiretta comunale e di Ente pubblico in Provincia di Rimini - a.s. 2005/2006</t>
  </si>
  <si>
    <t>Domanda di nido d'infanzia e lista d'attesa, servizi a gestione diretta e indiretta comunale e di Enti pubblici in Provincia di Modena - a.s. 2005/2006</t>
  </si>
  <si>
    <t>I dati si riferiscono alle liste d'attesa tenute dalle Amministrazioni comunali con l'eccezione dei dati in Comune di Langhirano, Traversetolo (PR), Castelnovo Di Sotto (RE) e Montescudo (RN) che vedono la presenza anche di nidi gestiti da IPAB, che dispongono di una propria lista d'attesa, il cui dato è stato sommato a quello dichiarato dalle Amministrazioni comunali</t>
  </si>
  <si>
    <t xml:space="preserve">% iscritti sulla pop. dei Comuni sede di nidi
</t>
  </si>
  <si>
    <t>% iscritti sulla pop.
0-2 anni
residente</t>
  </si>
  <si>
    <t>Pop. 0-2 anni
all'1/1/06
residente</t>
  </si>
  <si>
    <r>
      <t xml:space="preserve">Pop. 0-2 anni
dei </t>
    </r>
    <r>
      <rPr>
        <b/>
        <sz val="8"/>
        <color indexed="8"/>
        <rFont val="Verdana"/>
        <family val="2"/>
      </rPr>
      <t>Comuni sede di nidi</t>
    </r>
  </si>
  <si>
    <t>Albareto</t>
  </si>
  <si>
    <t>Bardi</t>
  </si>
  <si>
    <t>Berceto</t>
  </si>
  <si>
    <t>Bore</t>
  </si>
  <si>
    <t>Calestano</t>
  </si>
  <si>
    <t>Compiano</t>
  </si>
  <si>
    <t>Corniglio</t>
  </si>
  <si>
    <t>Fontanellato</t>
  </si>
  <si>
    <t>Medesano</t>
  </si>
  <si>
    <t>Mezzani</t>
  </si>
  <si>
    <t>Monchio Delle Corti</t>
  </si>
  <si>
    <t>Neviano Degli Arduini</t>
  </si>
  <si>
    <t>Palanzano</t>
  </si>
  <si>
    <t>Pellegrino Parmense</t>
  </si>
  <si>
    <t>Polesine Parmense</t>
  </si>
  <si>
    <t>Roccabianca</t>
  </si>
  <si>
    <t>Sala Baganza</t>
  </si>
  <si>
    <t>San Secondo Parmense</t>
  </si>
  <si>
    <t>Solignano</t>
  </si>
  <si>
    <t>Soragna</t>
  </si>
  <si>
    <t>Terenzo</t>
  </si>
  <si>
    <t>Tizzano Val Parma</t>
  </si>
  <si>
    <t>Tornolo</t>
  </si>
  <si>
    <t>Trecasali</t>
  </si>
  <si>
    <t>Valmozzola</t>
  </si>
  <si>
    <t>Varsi</t>
  </si>
  <si>
    <t>Zibello</t>
  </si>
  <si>
    <t>Baiso</t>
  </si>
  <si>
    <t>Boretto</t>
  </si>
  <si>
    <t>Busana</t>
  </si>
  <si>
    <t>Carpineti</t>
  </si>
  <si>
    <t>Collagna</t>
  </si>
  <si>
    <t>Ligonchio</t>
  </si>
  <si>
    <t>Ramiseto</t>
  </si>
  <si>
    <t>Vetto</t>
  </si>
  <si>
    <t>Viano</t>
  </si>
  <si>
    <t>Villa Minozzo</t>
  </si>
  <si>
    <t>Fonti: Software regionale di immissione dati da parte dei Comuni sede di nidi - Regione Emilia-Romagna. Elaborazioni: Servizio Politiche Familiari, Infanzia e Adolescenza - Dati sulla popolazione: Servizio Controllo di Gestione e Sistemi Statistici della Regione Emilia Romagna</t>
  </si>
  <si>
    <t>Fonti: Software regionale di immissione dati da parte dei Comuni sede di nidi - Regione Emilia-Romagna. Elaborazioni: Servizio Politiche Familiari, Infanzia e Adolescenza</t>
  </si>
  <si>
    <t>Fonti: Software regionale di immissione dati da parte dei Comuni sede di nidi - Elaborazioni: Servizio Politiche Familiari, Infanzia e Adolescenza</t>
  </si>
  <si>
    <t>Fonti: Software regionale di immissione dati da parte dei Comuni sede di nidi - Regione Emilia-Romagna: Elaborazioni Servizio Politiche Familiari, Infanzia e Adolescenza</t>
  </si>
  <si>
    <t>%
sul totale iscritti</t>
  </si>
  <si>
    <t>Bambini con cittadinanza non italiana</t>
  </si>
  <si>
    <t>Totale</t>
  </si>
  <si>
    <t>Bambini disabili</t>
  </si>
  <si>
    <t>Emilia-Romagna</t>
  </si>
  <si>
    <t>Maschi</t>
  </si>
  <si>
    <t>Femmine</t>
  </si>
  <si>
    <t>Totale bambini iscritti</t>
  </si>
  <si>
    <t>Provincia</t>
  </si>
  <si>
    <t>V.A.</t>
  </si>
  <si>
    <t>Piacenza</t>
  </si>
  <si>
    <t>Provincia Piacenza</t>
  </si>
  <si>
    <t>Parma</t>
  </si>
  <si>
    <t>Provincia di Parma</t>
  </si>
  <si>
    <t>Reggio Nell'Emilia</t>
  </si>
  <si>
    <t>Provincia di Reggio Nell'Emilia</t>
  </si>
  <si>
    <t>Modena</t>
  </si>
  <si>
    <t>Provincia di Modena</t>
  </si>
  <si>
    <t>Bologna</t>
  </si>
  <si>
    <t>Provincia di Bologna</t>
  </si>
  <si>
    <t>Ferrara</t>
  </si>
  <si>
    <t>Provincia di Ferrara</t>
  </si>
  <si>
    <t>Ravenna</t>
  </si>
  <si>
    <t>Provincia di Ravenna</t>
  </si>
  <si>
    <t>Provincia di Forlì - Cesena</t>
  </si>
  <si>
    <t>Rimini</t>
  </si>
  <si>
    <t>Provincia di Rimini</t>
  </si>
  <si>
    <r>
      <t xml:space="preserve">* </t>
    </r>
    <r>
      <rPr>
        <sz val="7"/>
        <rFont val="Verdana"/>
        <family val="2"/>
      </rPr>
      <t>Comuni dell'Unione della Valconca: Mondaino, Montefiore Conca, Morciano, San Clemente</t>
    </r>
  </si>
  <si>
    <t>N. richieste iscrizioni</t>
  </si>
  <si>
    <t>Bambini in lista d'attesa</t>
  </si>
  <si>
    <t>% iscritti in lista d'attesa</t>
  </si>
  <si>
    <t>Provincia di Reggio Emilia</t>
  </si>
  <si>
    <t>19-24 mesi</t>
  </si>
  <si>
    <t>25-36 mesi</t>
  </si>
  <si>
    <t>Bambini iscritti</t>
  </si>
  <si>
    <t>Forlì-Cesena</t>
  </si>
  <si>
    <t>Comune</t>
  </si>
  <si>
    <t>Reggio Emilia</t>
  </si>
  <si>
    <t>Maschi
3-8
mesi</t>
  </si>
  <si>
    <t>Femmine
3-8
mesi</t>
  </si>
  <si>
    <t>Maschi
9-12
mesi</t>
  </si>
  <si>
    <t>Femmine
9-12
mesi</t>
  </si>
  <si>
    <t>Maschi
13-18
mesi</t>
  </si>
  <si>
    <t>Femmine
13-18
mesi</t>
  </si>
  <si>
    <t>Maschi
19-24
mesi</t>
  </si>
  <si>
    <t>Femmine
19-24
mesi</t>
  </si>
  <si>
    <t>Maschi
25-36
mesi</t>
  </si>
  <si>
    <t>Femmine
25-36
mesi</t>
  </si>
  <si>
    <t>3-8 mesi</t>
  </si>
  <si>
    <t>9-12 mesi</t>
  </si>
  <si>
    <t>13-18 mesi</t>
  </si>
  <si>
    <t>%
sul totale regionale</t>
  </si>
  <si>
    <t>%
sul totale complessivo</t>
  </si>
  <si>
    <t>Comuni</t>
  </si>
  <si>
    <t xml:space="preserve">           </t>
  </si>
  <si>
    <t>Anzola Dell'Emilia</t>
  </si>
  <si>
    <t>Argelato</t>
  </si>
  <si>
    <t>Baricella</t>
  </si>
  <si>
    <t>Bazzano</t>
  </si>
  <si>
    <t>Bentivoglio</t>
  </si>
  <si>
    <t>Borgo Tossignano</t>
  </si>
  <si>
    <t>Budrio</t>
  </si>
  <si>
    <t>Calderara Di Reno</t>
  </si>
  <si>
    <t>Casalecchio Di Reno</t>
  </si>
  <si>
    <t>Castel Maggiore</t>
  </si>
  <si>
    <t>Castel San Pietro Terme</t>
  </si>
  <si>
    <t>Castello D'Argile</t>
  </si>
  <si>
    <t>Castenaso</t>
  </si>
  <si>
    <t>Crespellano</t>
  </si>
  <si>
    <t>Crevalcore</t>
  </si>
  <si>
    <t>Dozza</t>
  </si>
  <si>
    <t>Galliera</t>
  </si>
  <si>
    <t>Granarolo Dell'Emilia</t>
  </si>
  <si>
    <t>Grizzana Morandi</t>
  </si>
  <si>
    <t>Imola</t>
  </si>
  <si>
    <t>Malalbergo</t>
  </si>
  <si>
    <t>Medicina</t>
  </si>
  <si>
    <t>Minerbio</t>
  </si>
  <si>
    <t>Molinella</t>
  </si>
  <si>
    <t>Monterenzio</t>
  </si>
  <si>
    <t>Monteveglio</t>
  </si>
  <si>
    <t>Mordano</t>
  </si>
  <si>
    <t>Ozzano Dell'Emilia</t>
  </si>
  <si>
    <t>Pianoro</t>
  </si>
  <si>
    <t>Pieve Di Cento</t>
  </si>
  <si>
    <t>Porretta Terme</t>
  </si>
  <si>
    <t>Sala Bolognese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</si>
  <si>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</si>
  <si>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</si>
  <si>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</si>
  <si>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</si>
  <si>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</si>
  <si>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</si>
  <si>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</si>
  <si>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</si>
  <si>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Casalfiumanese</t>
  </si>
  <si>
    <t>Castiglione dei Pepoli</t>
  </si>
  <si>
    <t>Marzabotto</t>
  </si>
  <si>
    <t>Monte San Pietro</t>
  </si>
  <si>
    <t>Monzuno</t>
  </si>
  <si>
    <t>Bambini part time</t>
  </si>
  <si>
    <t>%
sul totale bambini iscritti</t>
  </si>
  <si>
    <t>Castello Di Serravalle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</si>
  <si>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</si>
  <si>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</si>
  <si>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</si>
  <si>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</si>
  <si>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</si>
  <si>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</si>
  <si>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Pontenure</t>
  </si>
  <si>
    <t>Rottofreno</t>
  </si>
  <si>
    <t>Borgo Val Di Taro</t>
  </si>
  <si>
    <t>Busseto</t>
  </si>
  <si>
    <t>Collecchio</t>
  </si>
  <si>
    <t>Felino</t>
  </si>
  <si>
    <t>Fidenza</t>
  </si>
  <si>
    <t>Fontevivo</t>
  </si>
  <si>
    <t>Fornovo Di Taro</t>
  </si>
  <si>
    <t>Langhirano</t>
  </si>
  <si>
    <t>Montechiarugolo</t>
  </si>
  <si>
    <t>Noceto</t>
  </si>
  <si>
    <t>Salsomaggiore Terme</t>
  </si>
  <si>
    <t>Sorbolo</t>
  </si>
  <si>
    <t>Traversetolo</t>
  </si>
  <si>
    <t>Langhirano e Traversetolo IPAB</t>
  </si>
  <si>
    <t>Colorno</t>
  </si>
  <si>
    <t>Lesignano De' Bagni</t>
  </si>
  <si>
    <t>Sissa</t>
  </si>
  <si>
    <t>Torrile</t>
  </si>
  <si>
    <t>Bedonia</t>
  </si>
  <si>
    <t>Varano De' Melegari</t>
  </si>
  <si>
    <t>(*) nidi d'infanzia, micro-nidi e sezioni di nido aggregate a scuole dell'infanzia</t>
  </si>
  <si>
    <t>Rivergaro</t>
  </si>
  <si>
    <t>Podenzano</t>
  </si>
  <si>
    <t>Calendasco</t>
  </si>
  <si>
    <t>Gossolengo</t>
  </si>
  <si>
    <t>Gragnano Trebbiense</t>
  </si>
  <si>
    <t>Ponte Dell'Olio</t>
  </si>
  <si>
    <t>San Giorgio Piacentino</t>
  </si>
  <si>
    <t>Albinea</t>
  </si>
  <si>
    <t>Bagnolo In Piano</t>
  </si>
  <si>
    <t>Brescello</t>
  </si>
  <si>
    <t>Cadelbosco Di Sopra</t>
  </si>
  <si>
    <t>Campagnola Emilia</t>
  </si>
  <si>
    <t>Campegine</t>
  </si>
  <si>
    <t>Casalgrande</t>
  </si>
  <si>
    <t>Castellarano</t>
  </si>
  <si>
    <t>Castelnovo Ne' Monti</t>
  </si>
  <si>
    <t>Cavriago</t>
  </si>
  <si>
    <t>Correggio</t>
  </si>
  <si>
    <t>Fabbrico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</si>
  <si>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</si>
  <si>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</si>
  <si>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</si>
  <si>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</si>
  <si>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</si>
  <si>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</si>
  <si>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</si>
  <si>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</si>
  <si>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Rubiera</t>
  </si>
  <si>
    <t>San Martino In Rio</t>
  </si>
  <si>
    <t>Sant'Ilario D'Enza</t>
  </si>
  <si>
    <t>Scandiano</t>
  </si>
  <si>
    <t>Bibbiano</t>
  </si>
  <si>
    <t>Castelnovo Di Sotto</t>
  </si>
  <si>
    <t>Gattatico</t>
  </si>
  <si>
    <t>Rio Saliceto</t>
  </si>
  <si>
    <t>Rolo</t>
  </si>
  <si>
    <t>Soliera</t>
  </si>
  <si>
    <t>Pavullo Nel Frignano</t>
  </si>
  <si>
    <t>Nonantola</t>
  </si>
  <si>
    <t>Mirandola</t>
  </si>
  <si>
    <t>Maranello</t>
  </si>
  <si>
    <t>Formigine</t>
  </si>
  <si>
    <t>Carpi</t>
  </si>
  <si>
    <t>Bastiglia</t>
  </si>
  <si>
    <t>Portomaggiore</t>
  </si>
  <si>
    <t>Migliarino</t>
  </si>
  <si>
    <t>Vignola</t>
  </si>
  <si>
    <t>Spilamberto</t>
  </si>
  <si>
    <t>Savignano Sul Panaro</t>
  </si>
  <si>
    <t>Sassuolo</t>
  </si>
  <si>
    <t>San Prospero</t>
  </si>
  <si>
    <t>San Possidonio</t>
  </si>
  <si>
    <t>San Felice Sul Panaro</t>
  </si>
  <si>
    <t>San Cesario Sul Panaro</t>
  </si>
  <si>
    <t>Ravarino</t>
  </si>
  <si>
    <t>Novi Di Modena</t>
  </si>
  <si>
    <t>Medolla</t>
  </si>
  <si>
    <t>Frassinoro</t>
  </si>
  <si>
    <t>Fiorano Modenese</t>
  </si>
  <si>
    <t>Finale Emilia</t>
  </si>
  <si>
    <t>Concordia Sulla Secchia</t>
  </si>
  <si>
    <t>Cavezzo</t>
  </si>
  <si>
    <t>Castelvetro Di Modena</t>
  </si>
  <si>
    <t>Castelnuovo Rangone</t>
  </si>
  <si>
    <t>Castelfranco Emilia</t>
  </si>
  <si>
    <t>Campogalliano</t>
  </si>
  <si>
    <t>Bomporto</t>
  </si>
  <si>
    <t>Unione Terre di Castelli: Castelnuovo Rangone, Castelvetro, Savignano Sul Panaro, Spilamberto, Vignola</t>
  </si>
  <si>
    <t>Russi</t>
  </si>
  <si>
    <t>Massa Lombarda</t>
  </si>
  <si>
    <t>Lugo</t>
  </si>
  <si>
    <t>Cervia</t>
  </si>
  <si>
    <t>Bagnacavallo</t>
  </si>
  <si>
    <t>Alfonsine</t>
  </si>
  <si>
    <t>Montescudo</t>
  </si>
  <si>
    <t>%
bambini a part time sul totale iscritti</t>
  </si>
  <si>
    <t>Vezzano Sul Crostolo</t>
  </si>
  <si>
    <t>Toano</t>
  </si>
  <si>
    <t>%
bambini
part time
sul totale iscritti</t>
  </si>
  <si>
    <t>Meldola</t>
  </si>
  <si>
    <t>Forlimpopoli</t>
  </si>
  <si>
    <t>Forlì</t>
  </si>
  <si>
    <t>Cesenatico</t>
  </si>
  <si>
    <t>Cesena</t>
  </si>
  <si>
    <t>Castrocaro Terme e Terra Del Sole</t>
  </si>
  <si>
    <t>Bambini a tempo pieno provenienti da altri Comuni</t>
  </si>
  <si>
    <t>Bambini a part time provenienti da altri Comuni</t>
  </si>
  <si>
    <t>Totale bambini di altri Comuni</t>
  </si>
  <si>
    <t>Unione di Comuni: Mezzani e Sorbolo</t>
  </si>
  <si>
    <t>Canossa</t>
  </si>
  <si>
    <t>Casina</t>
  </si>
  <si>
    <t>San Polo D'Enza</t>
  </si>
  <si>
    <t>Modena: Nido Aziendale Policlinico</t>
  </si>
  <si>
    <t>Ozzano Dell'Emilia: nido aziendale Alma Mater Studiorum - Università Degli Studi Di Bologna in convenzione anche con il Comune di Ozzano Dell'Emilia</t>
  </si>
  <si>
    <t>Argenta</t>
  </si>
  <si>
    <t>Berra</t>
  </si>
  <si>
    <t>Bondeno</t>
  </si>
  <si>
    <t>Cento</t>
  </si>
  <si>
    <t>Codigoro</t>
  </si>
  <si>
    <t>Copparo</t>
  </si>
  <si>
    <t>Goro</t>
  </si>
  <si>
    <t>Massa Fiscaglia</t>
  </si>
  <si>
    <t>Mesola</t>
  </si>
  <si>
    <t>Mirabello</t>
  </si>
  <si>
    <t>Sant'Agostino</t>
  </si>
  <si>
    <t>Tresigallo</t>
  </si>
  <si>
    <t>Casola Valsenio</t>
  </si>
  <si>
    <t>Conselice</t>
  </si>
  <si>
    <t>Cotignola</t>
  </si>
  <si>
    <t>Fusignano</t>
  </si>
  <si>
    <t>Riolo Terme</t>
  </si>
  <si>
    <t>In Comune di Ravenna è presente anche un nido aziendale della Questura</t>
  </si>
  <si>
    <t>Comacchio</t>
  </si>
  <si>
    <t>Formignana</t>
  </si>
  <si>
    <t>Poggio Renatico</t>
  </si>
  <si>
    <t>Gambettola</t>
  </si>
  <si>
    <t>Gatteo</t>
  </si>
  <si>
    <t>San Mauro Pascoli</t>
  </si>
  <si>
    <t>Savignano Sul Rubicone</t>
  </si>
  <si>
    <t>Bellaria-Igea Marina</t>
  </si>
  <si>
    <t>Cattolica</t>
  </si>
  <si>
    <t>Misano Adriatico</t>
  </si>
  <si>
    <t>Riccione</t>
  </si>
  <si>
    <t>Santarcangelo Di Romagna</t>
  </si>
  <si>
    <t>Verucchio</t>
  </si>
  <si>
    <t>Province</t>
  </si>
  <si>
    <t>Zingari</t>
  </si>
  <si>
    <t>Morciano di Romagna: Comune dell'Unione della Valconca formato dai Comuni di Mondaino, Montefiore Conca, Morciano, San Clemente</t>
  </si>
  <si>
    <t>Pop. 0-2 anni dei Comuni sede di nidi</t>
  </si>
  <si>
    <t>Bambini a tempo pieno</t>
  </si>
  <si>
    <t>Bambini a part time</t>
  </si>
  <si>
    <t>%
maschi sul totale bambini stranieri</t>
  </si>
  <si>
    <t>%
femmine sul totale bambini stranieri</t>
  </si>
  <si>
    <t>%
maschi sul totale bambini zingari</t>
  </si>
  <si>
    <t>%
femmine sul totale bambini zingari</t>
  </si>
  <si>
    <t>%
maschi sul totale bambini apolidi</t>
  </si>
  <si>
    <t>%
femmine sul totale bambini apolidi</t>
  </si>
  <si>
    <t>Apolidi</t>
  </si>
  <si>
    <t>Bambini iscritti ai nidi d'infanzia (*) distribuiti per provincia e per comune in rapporto alla popolazione dei Comuni sede di nidi  in Emilia-Romagna - a.s. 2005/2006</t>
  </si>
  <si>
    <t>(*) nidi d'infanzia, micro-nidi e sezioni di nido aggregate a scuole dell'infanzia pubblici e privati</t>
  </si>
  <si>
    <t>Bambini iscritti ai nidi d'infanzia pubblici e privati in Provincia di Piacenza - a.s. 2005/2006</t>
  </si>
  <si>
    <t>Bambini iscritti ai nidi d'infanzia pubblici e privati in Provincia di Parma - a.s. 2005/2006</t>
  </si>
  <si>
    <t>Bambini iscritti ai nidi d'infanzia pubblici e privati in Provincia di Reggio Emilia - a.s. 2005/2006</t>
  </si>
  <si>
    <t>Bambini iscritti ai nidi d'infanzia pubblici e privati in Provincia di Modena - a.s. 2005/2006</t>
  </si>
  <si>
    <t>Bambini iscritti ai nidi d'infanzia pubblici e privati in Provincia di Bologna - a.s. 2005/2006</t>
  </si>
  <si>
    <t>Bambini iscritti ai nidi d'infanzia pubblici e privati in Provincia di Rimini - a.s. 2005/2006</t>
  </si>
  <si>
    <t>Bambini iscritti ai nidi d'infanzia pubblici e privati in Provincia di Forlì-Cesena - a.s. 2005/2006</t>
  </si>
  <si>
    <t>Bambini iscritti ai nidi d'infanzia pubblici e privati in Provincia di Ravenna - a.s. 2005/2006</t>
  </si>
  <si>
    <t>Bambini iscritti ai nidi d'infanzia pubblici e privati in Provincia di Ferrara - a.s. 2005/2006</t>
  </si>
  <si>
    <t>Agazzano</t>
  </si>
  <si>
    <t>Besenzone</t>
  </si>
  <si>
    <t>Bettola</t>
  </si>
  <si>
    <t>Bobbio</t>
  </si>
  <si>
    <t>Cadeo</t>
  </si>
  <si>
    <t>Caminata</t>
  </si>
  <si>
    <t>Carpaneto Piacentino</t>
  </si>
  <si>
    <t>Castell'Arquato</t>
  </si>
  <si>
    <t>Cerignale</t>
  </si>
  <si>
    <t>Coli</t>
  </si>
  <si>
    <t>Corte Brugnatella</t>
  </si>
  <si>
    <t>Cortemaggiore</t>
  </si>
  <si>
    <t>Farini</t>
  </si>
  <si>
    <t>Ferriere</t>
  </si>
  <si>
    <t>Gazzola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</si>
  <si>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</si>
  <si>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</si>
  <si>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</si>
  <si>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</si>
  <si>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</si>
  <si>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</si>
  <si>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</si>
  <si>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Pianello Val Tidone</t>
  </si>
  <si>
    <t>Piozzano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</si>
  <si>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</si>
  <si>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</si>
  <si>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</si>
  <si>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</si>
  <si>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</si>
  <si>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</si>
  <si>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</si>
  <si>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</si>
  <si>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Bambini iscritti ai nidi d'infanzia a gestione diretta comunale in Provincia di Bologna - a.s. 2005/2006</t>
  </si>
  <si>
    <t>Bambini iscritti ai nidi d'infanzia a gestione indiretta comunale/pubblica in Provincia di Bologna - a.s. 2005/2006</t>
  </si>
  <si>
    <t>Distribuzione dei bambini iscritti ai nidi d'infanzia a gestione diretta comunale suddivisi per fascia d'età in Provincia di Bologna - a.s. 2005/2006</t>
  </si>
  <si>
    <t>Loiano</t>
  </si>
  <si>
    <t>Bambini iscritti al 31/12/2005</t>
  </si>
  <si>
    <t>Distribuzione dei bambini iscritti ai nidi d'infanzia a gestione indiretta comunale suddivisi per fascia d'età in Provincia di Bologna - a.s. 2005/2006</t>
  </si>
  <si>
    <t>Bambini disabili iscritti ai nidi d'infanzia a gestione diretta e indiretta comunale in Emilia-Romagna  - a.s. 2005/2006</t>
  </si>
  <si>
    <t>Bambini zingari iscritti ai nidi d'infanzia - a.s. 2005/2006</t>
  </si>
  <si>
    <t>Distribuzione dei bambini iscritti ai nidi d'infanzia privati convenzionati con i Comuni suddivisi per fascia d'età in Provincia di Bologna - a.s. 2005/2006</t>
  </si>
  <si>
    <t>Distribuzione dei bambini iscritti ai nidi d'infanzia* privati convenzionati con i Comuni suddivisi per fascia d'età in rapporto al totale degli iscritti in Emilia-Romagna, per provincia di residenza e per comune - anno scolastico 2005/2006</t>
  </si>
  <si>
    <t>Bambini iscritti ai nidi d'infanzia a gestione privata in convenzione con i Comuni in Provincia di Ravenna - a.s. 2005/2006</t>
  </si>
  <si>
    <t>Bambini iscritti ai nidi d'infanzia a gestione privata in convenzione con i Comuni in Provincia di Bologna - a.s. 2005/2006</t>
  </si>
  <si>
    <t>Bambini iscritti ai nidi d'infanzia a gestione privata in Provincia di Ravenna - a.s. 2005/2006</t>
  </si>
  <si>
    <t>Bambini iscritti ai nidi d'infanzia a gestione privata in Provincia di Bologna - a.s. 2005/2006</t>
  </si>
  <si>
    <t>Bambini iscritti ai nidi d'infanzia* a gestione privata in Emilia-Romagna - a.s. 2005/2006</t>
  </si>
  <si>
    <t>Distribuzione dei bambini iscritti ai nidi d'infanzia privati suddivisi per fascia d'età in Provincia di Bologna - a.s. 2005/2006</t>
  </si>
  <si>
    <t>Savigno</t>
  </si>
  <si>
    <t>San Benedetto Val Di Sambro</t>
  </si>
  <si>
    <t>Monghidoro</t>
  </si>
  <si>
    <t>Lizzano In Belvedere</t>
  </si>
  <si>
    <t>Granaglione</t>
  </si>
  <si>
    <t>Gaggio Montano</t>
  </si>
  <si>
    <t>Fontanelice</t>
  </si>
  <si>
    <t>Castel Guelfo Di Bologna</t>
  </si>
  <si>
    <t>Castel Di Casio</t>
  </si>
  <si>
    <t>Castel Del Rio</t>
  </si>
  <si>
    <t>Castel D'Aiano</t>
  </si>
  <si>
    <t>Camugnano</t>
  </si>
  <si>
    <t>Bambini iscritti ai nidi d'infanzia * a gestione diretta comunale e enti pubblici in Emilia-Romagna - a.s. 2005/2006 distribuiti per province e comuni</t>
  </si>
  <si>
    <t>Bambini iscritti ai nidi d'infanzia a gestione indiretta comunale in Provincia di Piacenza - a.s. 2005/2006</t>
  </si>
  <si>
    <t>Bambini iscritti ai nidi d'infanzia a gestione indiretta comunale in Provincia di Parma - a.s. 2005/2006</t>
  </si>
  <si>
    <t>Bambini iscritti ai nidi d'infanzia a gestione indiretta comunale in Provincia di Reggio-Emilia - a.s. 2005/2006</t>
  </si>
  <si>
    <t>Bambini iscritti ai nidi d'infanzia a gestione indiretta comunale/pubblica in Provincia di Modena - a.s. 2005/2006</t>
  </si>
  <si>
    <t>Bambini iscritti ai nidi d'infanzia a gestione indiretta comunale in Provincia di Ferrara - a.s. 2005/2006</t>
  </si>
  <si>
    <t>Bambini iscritti ai nidi d'infanzia a gestione indiretta comunale/pubblica in Provincia di Ravenna - a.s. 2005/2006</t>
  </si>
  <si>
    <t>Bambini iscritti ai nidi d'infanzia a gestione indiretta comunale in Provincia di Forlì-Cesena - a.s. 2005/2006</t>
  </si>
  <si>
    <t>Bambini iscritti ai nidi d'infanzia a gestione indiretta comunale in Provincia di Rimini - a.s. 2005/2006</t>
  </si>
  <si>
    <t>Bambini iscritti ai nidi d'infanzia a gestione diretta comunale in Provincia di Piacenza - a.s. 2005/2006</t>
  </si>
  <si>
    <t>Bambini iscritti ai nidi d'infanzia a gestione diretta comunale e pubblica in Provincia di Parma - a.s. 2005/2006</t>
  </si>
  <si>
    <t>Distribuzione dei bambini iscritti ai nidi d'infanzia a gestione diretta comunale suddivisi per fascia d'età in Provincia di Piacenza - a.s. 2005/2006</t>
  </si>
  <si>
    <t>Distribuzione dei bambini iscritti ai nidi d'infanzia* a gestione diretta comunale suddivisi per fascia d'età in rapporto al totale degli iscritti in Emilia-Romagna, per provincia e per comune - a.s. 2005/2006</t>
  </si>
  <si>
    <t>Distribuzione dei bambini iscritti ai nidi d'infanzia* a gestione indiretta comunale (titolarità comunale) suddivisi per fascia d'età in rapporto al totale degli iscritti in Emilia-Romagna, per provincia e per comune - a.s. 2005/06</t>
  </si>
  <si>
    <t>Distribuzione dei bambini iscritti ai nidi d'infanzia a gestione indiretta comunale suddivisi per fascia d'età in Provincia di Piacenza - a.s. 2005/2006</t>
  </si>
  <si>
    <t>Distribuzione dei bambini iscritti ai nidi d'infanzia privati convenzionati con i Comuni suddivisi per fascia d'età in Provincia di Piacenza - a.s. 2005/2006</t>
  </si>
  <si>
    <t>Bambini iscritti ai nidi d'infanzia a gestione privata in convenzione con i Comuni in Provincia di Piacenza - a.s. 2005/2006</t>
  </si>
  <si>
    <t>Bambini a part time (conv. Comune sede servizio)</t>
  </si>
  <si>
    <t>Bambini a tempo pieno (conv. Comune sede servizio)</t>
  </si>
  <si>
    <t>Bambini iscritti part time (titolare diverso da gestore)</t>
  </si>
  <si>
    <t>Bambini tempo pieno (titolare diverso da gestore)</t>
  </si>
  <si>
    <t>%
bambini
a part time
sul totale iscritti</t>
  </si>
  <si>
    <t>Bambini iscritti ai nidi d'infanzia a gestione privata in Provincia di Piacenza - a.s. 2005/2006</t>
  </si>
  <si>
    <t>Distribuzione dei bambini iscritti ai nidi d'infanzia privati suddivisi per fascia d'età in Provincia di Piacenza - a.s. 2005/2006</t>
  </si>
  <si>
    <t>Distribuzione dei bambini iscritti ai nidi d'infanzia* privati suddivisi per fascia d'età in rapporto al totale degli iscritti in Emilia-Romagna, per provincia e per comune - a.s. 2005/2006</t>
  </si>
  <si>
    <t>Distribuzione dei bambini iscritti ai nidi d'infanzia suddivisi per fascia d'età in Provincia di Piacenza - a.s. 2005/2006</t>
  </si>
  <si>
    <t>Distribuzione dei bambini iscritti ai nidi d'infanzia suddivisi per fascia d'età in rapporto al totale degli iscritti in Emilia-Romagna, per provincia e per comune - anno scolastico 2005/2006</t>
  </si>
  <si>
    <t>Distribuzione dei bambini iscritti ai nidi d'infanzia privati suddivisi per fascia d'età in Provincia di Parma - a.s. 2005/2006</t>
  </si>
  <si>
    <t>Bambini iscritti ai nidi d'infanzia a gestione privata in Provincia di Parma - a.s. 2005/2006</t>
  </si>
  <si>
    <t>Bambini iscritti ai nidi d'infanzia a gestione privata in convenzione con i Comuni in Provincia di Parma - a.s. 2005/2006</t>
  </si>
  <si>
    <t>Bambini iscritti ai nidi d'infanzia a gestione privata in convenzione con i Comuni in Emilia-Romagna - a.s. 2005/2006</t>
  </si>
  <si>
    <t>Distribuzione dei bambini iscritti ai nidi d'infanzia privati convenzionati con i Comuni suddivisi per fascia d'età in Provincia di Parma - a.s. 2005/2006</t>
  </si>
  <si>
    <t>Distribuzione dei bambini iscritti ai nidi d'infanzia a gestione indiretta comunale suddivisi per fascia d'età in Provincia di Parma - a.s. 2005/2006</t>
  </si>
  <si>
    <t>Distribuzione dei bambini iscritti ai nidi d'infanzia a gestione diretta comunale e di enti pubblici suddivisi per fascia d'età in Provincia di Parma - a.s. 2005/2006</t>
  </si>
  <si>
    <t xml:space="preserve">Comune di </t>
  </si>
  <si>
    <t>Bambini iscritti ai nidi d'infanzia a gestione diretta comunale e pubblica in Provincia di Reggio-Emilia - a.s. 2005/2006</t>
  </si>
  <si>
    <t>Distribuzione dei bambini iscritti ai nidi d'infanzia a gestione diretta comunale e di ente pubblico suddivisi per fascia d'età in Provincia di Reggio Emilia - a.s. 2005/2006</t>
  </si>
  <si>
    <t>Distribuzione dei bambini iscritti ai nidi d'infanzia a gestione indiretta comunale suddivisi per fascia d'età in Provincia di Reggio Emilia - a.s. 2005/2006</t>
  </si>
  <si>
    <t>Bambini iscritti ai nidi d'infanzia a gestione privata in convenzione con i Comuni in Provincia di Reggio Emilia - a.s. 2005/2006</t>
  </si>
  <si>
    <t>Distribuzione dei bambini iscritti ai nidi d'infanzia privati convenzionati con i Comuni suddivisi per fascia d'età in Provincia di Reggio Emilia - a.s. 2005/2006</t>
  </si>
  <si>
    <t>Bambini iscritti ai nidi d'infanzia a gestione privata in Provincia di Reggio Emilia - a.s. 2005/2006</t>
  </si>
  <si>
    <t>Fonti: Software regionale di immissione dati da parte dei Comuni sede di servizi educativi 0-3 anni - Regione Emilia-Romagna. Elaborazioni: Servizio Politiche Familiari, Infanzia e Adolescenza</t>
  </si>
  <si>
    <t>Distribuzione dei bambini iscritti ai nidi d'infanzia privati suddivisi per fascia d'età in Provincia di Reggio Emilia - a.s. 2005/2006</t>
  </si>
  <si>
    <t>Bambini di altri Comuni</t>
  </si>
  <si>
    <t>Pop. 0-2 anni
dei Comuni sede di nidi</t>
  </si>
  <si>
    <t>Distribuzione dei bambini iscritti ai nidi d'infanzia a gestione diretta comunale suddivisi per fascia d'età in Provincia di Modena - a.s. 2005/2006</t>
  </si>
  <si>
    <t>Bambini iscritti ai nidi d'infanzia a gestione diretta comunale in Provincia di Modena - a.s. 2005/2006</t>
  </si>
  <si>
    <t>Bambini disabili iscritti ai nidi d'infanzia a gestione privata in convenzione e non in Emilia-Romagna  - a.s. 2005/2006</t>
  </si>
  <si>
    <t>Distribuzione dei bambini iscritti ai nidi d'infanzia a gestione indiretta comunale suddivisi per fascia d'età in Provincia di Modena - a.s. 2005/2006</t>
  </si>
  <si>
    <t>Bambini iscritti ai nidi d'infanzia a gestione privata in convenzione con i Comuni in Provincia di Modena - a.s. 2005/2006</t>
  </si>
  <si>
    <t>Bambini iscritti ai nidi d'infanzia a gestione privata in Provincia di Modena - a.s. 2005/2006</t>
  </si>
  <si>
    <t>Voghiera</t>
  </si>
  <si>
    <t>Vigarano Mainarda</t>
  </si>
  <si>
    <t>Ro</t>
  </si>
  <si>
    <t>Consorzio di Migliarino/Ostellato Comune di Ostellato</t>
  </si>
  <si>
    <t>Consorzio di Migliarino/Ostellato Comune di Migliarino</t>
  </si>
  <si>
    <t>n.p.</t>
  </si>
  <si>
    <t>Consorzio dei Comuni di Migliarino e Ostellato: 19 bambini provengono dal Comune di Ostellato</t>
  </si>
  <si>
    <t>Bambini iscritti ai nidi d'infanzia a gestione diretta comunale in Provincia di Ferrara - a.s. 2005/2006</t>
  </si>
  <si>
    <t>Distribuzione dei bambini iscritti ai nidi d'infanzia a gestione diretta comunale suddivisi per fascia d'età in Provincia di Ferrara - a.s. 2005/2006</t>
  </si>
  <si>
    <t>Distribuzione dei bambini iscritti ai nidi d'infanzia a gestione indiretta comunale suddivisi per fascia d'età in Provincia di Ferrara - a.s. 2005/2006</t>
  </si>
  <si>
    <t>Bambini iscritti ai nidi d'infanzia a gestione privata in convenzione con i Comuni in Provincia di Ferrara - a.s. 2005/2006</t>
  </si>
  <si>
    <t>Distribuzione dei bambini iscritti ai nidi d'infanzia privati convenzionati con i Comuni suddivisi per fascia d'età in Provincia di Modena - a.s. 2005/2006</t>
  </si>
  <si>
    <t>Distribuzione dei bambini iscritti ai nidi d'infanzia privati  convenzionati con i Comuni suddivisi per fascia d'età in Provincia di Ferrara - a.s. 2005/2006</t>
  </si>
  <si>
    <t>Bambini iscritti ai nidi d'infanzia a gestione privata in Provincia di Ferrara - a.s. 2005/2006</t>
  </si>
  <si>
    <t>Distribuzione dei bambini iscritti ai nidi d'infanzia privati suddivisi per fascia d'età in Provincia di Ferrara - a.s. 2005/2006</t>
  </si>
  <si>
    <t>Ostellato</t>
  </si>
  <si>
    <t>Migliaro</t>
  </si>
  <si>
    <t>Masi Torello</t>
  </si>
  <si>
    <t>Lagosanto</t>
  </si>
  <si>
    <t>Jolanda Di Savoia</t>
  </si>
  <si>
    <t>Guiglia</t>
  </si>
  <si>
    <t>Marano Sul Panaro</t>
  </si>
  <si>
    <t>Zocca</t>
  </si>
  <si>
    <t>* Unione Terre di Castelli: Castelnuovo Rangone, Castelvetro, Savignano sul Panaro, Spilamberto, Vignola</t>
  </si>
  <si>
    <t>Camposanto</t>
  </si>
  <si>
    <t>Fanano</t>
  </si>
  <si>
    <t>Fiumalbo</t>
  </si>
  <si>
    <t>Lama Mocogno</t>
  </si>
  <si>
    <t>Montecreto</t>
  </si>
  <si>
    <t>Montefiorino</t>
  </si>
  <si>
    <t>Montese</t>
  </si>
  <si>
    <t>Palagano</t>
  </si>
  <si>
    <t>Pievepelago</t>
  </si>
  <si>
    <t>Polinago</t>
  </si>
  <si>
    <t>Prignano Sulla Secchia</t>
  </si>
  <si>
    <t>Riolunato</t>
  </si>
  <si>
    <t>Serramazzoni</t>
  </si>
  <si>
    <t>Sestola</t>
  </si>
  <si>
    <t>Bagno Di Romagna</t>
  </si>
  <si>
    <t>Distribuzione dei bambini iscritti ai nidi d'infanzia a gestione diretta comunale suddivisi per fascia d'età in Provincia di Forlì-Cesena - a.s. 2005/2006</t>
  </si>
  <si>
    <t>Bambini iscritti ai nidi d'infanzia a gestione diretta comunale in Provincia di Forlì-Cesena - a.s. 2005/2006</t>
  </si>
  <si>
    <t>Santa Sofia</t>
  </si>
  <si>
    <t>Predappio</t>
  </si>
  <si>
    <t>Modigliana</t>
  </si>
  <si>
    <t>Mercato Saraceno</t>
  </si>
  <si>
    <t>Longiano</t>
  </si>
  <si>
    <t>Bertinoro</t>
  </si>
  <si>
    <t>Distribuzione dei bambini iscritti ai nidi d'infanzia a gestione indiretta comunale suddivisi per fascia d'età in Provincia di Forlì-Cesena - a.s. 2005/2006</t>
  </si>
  <si>
    <t>Distribuzione dei bambini iscritti ai nidi d'infanzia privati convenzionati con i Comuni suddivisi per fascia d'età in Provincia di Forlì-Cesena - a.s. 2005/2006</t>
  </si>
  <si>
    <t>Bambini iscritti ai nidi d'infanzia a gestione privata in convenzione con i Comuni in Provincia di Forlì - Cesena - a.s. 2005/2006</t>
  </si>
  <si>
    <t>Sarsina</t>
  </si>
  <si>
    <t>Rocca San Casciano</t>
  </si>
  <si>
    <t>Montiano</t>
  </si>
  <si>
    <t>Galeata</t>
  </si>
  <si>
    <t>Civitella di Romagna</t>
  </si>
  <si>
    <t>Borghi</t>
  </si>
  <si>
    <t>Distribuzione dei bambini iscritti ai nidi d'infanzia privati convenzionati con i Comuni suddivisi per fascia d'età in Provincia di Ravenna - a.s. 2005/2006</t>
  </si>
  <si>
    <t>Sogliano Al Rubicone</t>
  </si>
  <si>
    <t>Distribuzione dei bambini iscritti ai nidi d'infanzia privati suddivisi per fascia d'età in Provincia di Forlì-Cesena - a.s. 2005/2006</t>
  </si>
  <si>
    <t>Bambini iscritti ai nidi d'infanzia a gestione privata in Provincia di Forlì - Cesena - a.s. 2005/2006</t>
  </si>
  <si>
    <t>%
bambi a part time sul totale bambini iscritti</t>
  </si>
  <si>
    <t>Bambini
a part time</t>
  </si>
  <si>
    <t>Distribuzione dei bambini iscritti ai nidi d'infanzia privati suddivisi per fascia d'età in Provincia di Ravenna - a.s. 2005/2006</t>
  </si>
  <si>
    <t>Distribuzione dei bambini iscritti ai nidi d'infanzia privati suddivisi per fascia d'età in Provincia di Rimini  - a.s. 2005/2006</t>
  </si>
  <si>
    <t>Distribuzione dei bambini iscritti ai nidi d'infanzia privati suddivisi per fascia d'età in Provincia di Modena - a.s. 2005/2006</t>
  </si>
  <si>
    <t>Faenza</t>
  </si>
  <si>
    <t>Brisighella</t>
  </si>
  <si>
    <t>Bagnara Di Romagna</t>
  </si>
  <si>
    <t>Sant'Agata Sul Santerno</t>
  </si>
  <si>
    <t>Castel Bolognese</t>
  </si>
  <si>
    <t>Solarolo</t>
  </si>
  <si>
    <t>Distribuzione dei bambini iscritti ai nidi d'infanzia a gestione indiretta comunale suddivisi per fascia d'età in Provincia di Ravenna - a.s. 2005/2006</t>
  </si>
  <si>
    <t>Bambini iscritti ai nidi d'infanzia a gestione diretta comunale in Provincia di Ravenna - a.s. 2005/2006</t>
  </si>
  <si>
    <t>Bambini iscritti ai nidi d'infanzia a gestione diretta comunale e di ente pubblico in Provincia di Rimini - a.s. 2005/2006</t>
  </si>
  <si>
    <t>Distribuzione dei bambini iscritti ai nidi d'infanzia a gestione diretta comunale suddivisi per fascia d'età in Provincia di Ravenna - a.s. 2005/2006</t>
  </si>
  <si>
    <t>Verghereto</t>
  </si>
  <si>
    <t>Tredozio</t>
  </si>
  <si>
    <t>Roncofreddo</t>
  </si>
  <si>
    <t>Premilcuore</t>
  </si>
  <si>
    <t>Portico e San Benedetto</t>
  </si>
  <si>
    <t>Dovadola</t>
  </si>
  <si>
    <t>Castelnovo Di Sotto: un nido a gestione IPAB</t>
  </si>
  <si>
    <t>Distribuzione dei bambini iscritti ai nidi d'infanzia a gestione diretta comunale suddivisi per fascia d'età in Provincia di Rimini - a.s. 2005/2006</t>
  </si>
  <si>
    <t>San Giovanni In Marignano</t>
  </si>
  <si>
    <t>Poggio Berni</t>
  </si>
  <si>
    <t>Morciano Di Romagna</t>
  </si>
  <si>
    <t>Coriano</t>
  </si>
  <si>
    <t>Distribuzione dei bambini iscritti ai nidi d'infanzia a gestione indiretta comunale suddivisi per fascia d'età in Provincia di Rimini - a.s. 2005/2006</t>
  </si>
  <si>
    <t>Distribuzione dei bambini iscritti ai nidi d'infanzia privati convenzionati con i Comuni suddivisi per fascia d'età in Provincia di Rimini  - a.s. 2005/2006</t>
  </si>
  <si>
    <t>Bambini iscritti ai nidi d'infanzia* a gestione indiretta comunale e enti pubblici in Emilia-Romagna - a.s. 2005/2006 distribuiti per Province e Comuni</t>
  </si>
  <si>
    <t>Bambini iscritti ai nidi d'infanzia a gestione privata in convenzione in Provincia di Rimini - a.s. 2005/2006</t>
  </si>
  <si>
    <t>Bambini iscritti ai nidi d'infanzia a gestione privata in Provincia di Rimini - a.s. 2005/2006</t>
  </si>
  <si>
    <t>Gemmano</t>
  </si>
  <si>
    <t>Mondaino</t>
  </si>
  <si>
    <t>Monte Colombo</t>
  </si>
  <si>
    <t>Montefiore Conca</t>
  </si>
  <si>
    <t>Montegridolfo</t>
  </si>
  <si>
    <t>Saludecio</t>
  </si>
  <si>
    <t>San Clemente</t>
  </si>
  <si>
    <t>Torriana</t>
  </si>
  <si>
    <t>Pop. 0-2 residente</t>
  </si>
  <si>
    <t>In Comune di Forlì un servizio è a titolarità del Mangimificio-Centro Imballaggio Sabbatani di Sabbatani Giuseppino e C SNC</t>
  </si>
  <si>
    <t>In Comune di Ravenna un servizio vede la titolarità della Questura di Ravenna e un altro dell'Ospedale Privato Domus Nova S.p.a.</t>
  </si>
  <si>
    <t>In Comune di Modena un servizio vede come titolarità il Policlinico di Modena e un altro la Ditta Tetrapack</t>
  </si>
  <si>
    <t>Langhirano e Traversetolo: due servizi sono a gestione IPAB</t>
  </si>
  <si>
    <t>In Comune Sorbolo un servizio è a titolarità dell'Unione dei Comuni di Sorbolo e Mezzani</t>
  </si>
  <si>
    <t>In Comune di Castelnovo Di Sotto un servizio vede la titolarità comunale e la gestione IPAB</t>
  </si>
  <si>
    <t>In Comune di Ozzano dell'Emilia un servizio vede la titolarità della Facoltà di Veterinaria dell'Università di Bologna</t>
  </si>
  <si>
    <t>In Comune di Argelato un servizio vede la titolarità del  Centergross, cessato a giugno 2006</t>
  </si>
  <si>
    <t>In Comune di Migliarino un servizio è gestito dal Consorzio dei Comuni di Migliarino e Ostellato</t>
  </si>
  <si>
    <t>In Comune di Montescudo un servizio è a gestione IPAB</t>
  </si>
  <si>
    <t>Argelato: Nido aziendale Centergross</t>
  </si>
  <si>
    <r>
      <t xml:space="preserve">Il gestore del servizio collocato a </t>
    </r>
    <r>
      <rPr>
        <b/>
        <sz val="8"/>
        <rFont val="Verdana"/>
        <family val="2"/>
      </rPr>
      <t>Castelnovo Di Sotto</t>
    </r>
    <r>
      <rPr>
        <sz val="8"/>
        <rFont val="Verdana"/>
        <family val="2"/>
      </rPr>
      <t xml:space="preserve"> è una IPAB, che dispone di una autonoma lista d'attesa, non sono presenti bambini in lista d'attesa</t>
    </r>
  </si>
  <si>
    <r>
      <t>Traversetolo</t>
    </r>
    <r>
      <rPr>
        <sz val="7"/>
        <rFont val="Verdana"/>
        <family val="2"/>
      </rPr>
      <t>: nido d'infanzia a gestione IPAB, è lo stesso gestore che redige la lista d'attesa. Non sono presenti bambini non accolti</t>
    </r>
  </si>
  <si>
    <r>
      <t>Langhirano</t>
    </r>
    <r>
      <rPr>
        <sz val="7"/>
        <rFont val="Verdana"/>
        <family val="2"/>
      </rPr>
      <t>: nido d'infanzia a gestione IPAB, è lo stesso gestore che redige la lista d'attesa. Un bambino non ha trovato accoglienza ed è stato indicato in lista d'attesa.</t>
    </r>
  </si>
  <si>
    <t>Prignano sulla Secchia</t>
  </si>
  <si>
    <t>Novi di Modena</t>
  </si>
  <si>
    <t>Castello d'Argile</t>
  </si>
  <si>
    <t>Montescudo: un nido d'infanzia a gestione IPAB. L'Ente accoglie autonomamente le domande di inserimento dei bambini al servizio, non sono presenti bambini in lista d'attesa</t>
  </si>
  <si>
    <t>Comuni dell'Unione della Valconca: Mondaino, Monte Colombo, Montefiore Conca, Morciano Di Romagna, Saludecio, San Clemente. Il nido d'infanzia che accoglie i bambini dei Comuni dell'Unione è collocato a Morciano Di Romagna</t>
  </si>
  <si>
    <t>Distribuzione dei bambini iscritti ai nidi d'infanzia suddivisi per fascia d'età in Provincia di Parma - a.s. 2005/2006</t>
  </si>
  <si>
    <t>Distribuzione dei bambini iscritti ai nidi d'infanzia suddivisi per fascia d'età in Provincia di Reggio Emilia - a.s. 2005/2006</t>
  </si>
  <si>
    <t>Distribuzione dei bambini iscritti ai nidi d'infanzia suddivisi per fascia d'età in Provincia di Modena - a.s. 2005/2006</t>
  </si>
  <si>
    <t>Distribuzione dei bambini iscritti ai nidi d'infanzia suddivisi per fascia d'età in Provincia di Bologna - a.s. 2005/2006</t>
  </si>
  <si>
    <t>Distribuzione dei bambini iscritti ai nidi d'infanzia suddivisi per fascia d'età in Provincia di Rimini - a.s. 2005/2006</t>
  </si>
  <si>
    <t>Distribuzione dei bambini iscritti ai nidi d'infanzia suddivisi per fascia d'età in Provincia di Forlì-Cesena - a.s. 2005/2006</t>
  </si>
  <si>
    <t>Distribuzione dei bambini iscritti ai nidi d'infanzia suddivisi per fascia d'età in Provincia di Ravenna - a.s. 2005/2006</t>
  </si>
  <si>
    <t>Distribuzione dei bambini iscritti ai nidi d'infanzia suddivisi per fascia d'età in Provincia di Ferrara - a.s. 2005/2006</t>
  </si>
  <si>
    <t>A partire dall'indagine sull'annualità scolastica 2005/2006, sono stati coinvolti tutti i Comuni, anche quelli che non dispongono di servizi sul proprio territorio, ma che avendo stipulato una convenzione o altro tipo di accordo, ricevono direttamente le richieste di iscrizioni da parte delle famiglie e predispongano una lista d'attesa dei bambini alla data del 31/12/2005</t>
  </si>
  <si>
    <t>Bambini con cittadinanza non italiana iscritti ai nidi d'infanzia a gestione pubblica e privata in Emilia-Romagna - a.s. 2005/2006</t>
  </si>
  <si>
    <t>Bambini apolidi iscritti ai nidi d'infanzia - a.s. 2005/2006</t>
  </si>
  <si>
    <t>Comune di Alseno: rispetto alle domande non soddisfatte e pari a 38 bambini non accolti, si precisa che di questi 20 sono residenti nel comune e 18 non sono residenti</t>
  </si>
  <si>
    <t>Comune di Camposanto: non indicata alcuna convenzione</t>
  </si>
  <si>
    <t>Quando le domande di iscrizione non vengono presentate ai Comuni convenzionati, bensì ai Comuni sede di servizi, è stato riportato un valore pari a zero</t>
  </si>
  <si>
    <t>Comune di Sarmato: indicato un numero di richieste di iscrizione corrispondente alla somma dei bambini in lista d'attesa più il numero dei bambini iscritti nel servizio convenzionato</t>
  </si>
  <si>
    <t>Comune di Calendasco: servizio a titolarità pubblica e gestione privata  gestisce la lista d'attesa la cooperativa - non ci sono bambini in lista d'attesa</t>
  </si>
  <si>
    <t>Castel San Giovanni: inserite due convenzioni con Comuni limitrofi, ma non indicati i bambini</t>
  </si>
  <si>
    <t>Ponte Dell'Olio: servizio privato in convenzione che accoglie bambini del Comune sede del servizio e di altri Comuni limitrofi</t>
  </si>
  <si>
    <t>Le richieste di inserimento nei nidi d'infanzia dei Comuni di Sorbolo e Mezzani vengono accolte dall''Unione e non dai singoli Comuni. Sono, comunque, stati indicatte le rispettive richieste e i bambini in lista d'attesa.</t>
  </si>
  <si>
    <t>Tavola 01.01</t>
  </si>
  <si>
    <t>Tavola 01.02</t>
  </si>
  <si>
    <t>Tavola 01.03</t>
  </si>
  <si>
    <t xml:space="preserve"> Tavola 01.03</t>
  </si>
  <si>
    <t>Tavola 01.04</t>
  </si>
  <si>
    <t>Tavola 01.05</t>
  </si>
  <si>
    <t>Tavola 01.06</t>
  </si>
  <si>
    <t>Tavola 01.07</t>
  </si>
  <si>
    <t>Tavola 01.08</t>
  </si>
  <si>
    <t>Tavola 01.09</t>
  </si>
  <si>
    <t>Tavola 01.10</t>
  </si>
  <si>
    <t>Tavola 01.11</t>
  </si>
  <si>
    <t>Tavola 01.12</t>
  </si>
  <si>
    <t>Tavola 01.13</t>
  </si>
  <si>
    <t>Tavola 01.14</t>
  </si>
  <si>
    <t>Tavola 01.15</t>
  </si>
  <si>
    <t>Tavola 01.16</t>
  </si>
  <si>
    <t xml:space="preserve">I Comuni di Fontevivo e Parma non dispongono di liste separate per i servizi educativi (nidi d'infanzia e spazi bambini), i valori riportati sono quindi comprensivi delle richieste per entrambi i servizi </t>
  </si>
  <si>
    <t xml:space="preserve">Il Comune di Bologna non dispone di liste separate per i servizi educativi (nidi d'infanzia e spazi bambini), i valori riportati sono quindi comprensivi delle richieste per entrambi i servizi </t>
  </si>
  <si>
    <t>1. Condizione dell'infanzia</t>
  </si>
  <si>
    <t>Dati relativi ai nidi d'infanzia, ai micro-nidi e alle sezioni di nido aggregate a scuole dell'infanzia, anche in relazione alla popolazione del territorio, all'interno dei servizi educativi</t>
  </si>
  <si>
    <t>Titoli delle tavole contenuto in ciascun foglio</t>
  </si>
  <si>
    <t>Domanda di nido d'infanzia e lista d'attesa, servizi a gestione diretta e indiretta comunale/pubblica alla data del 31/12/2005 in Emilia-Romagna - a.s. 2005/2006</t>
  </si>
  <si>
    <t>Domanda di nido d'infanzia e lista d'attesa, servizi a gestione diretta e indiretta comunale in Provincia di Piacenza - a.s. 2005/2006</t>
  </si>
  <si>
    <t>Domanda di nido d'infanzia e lista d'attesa, servizi a gestione diretta e indiretta comunale e di Ente pubblico in Provincia di Parma - a.s. 2005/2006</t>
  </si>
  <si>
    <t>Domanda di nido d'infanzia e lista d'attesa, servizi a gestione diretta e indiretta comunale e di Ente pubblico in Provincia di Reggio Emilia - a.s. 2005/2006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</si>
</sst>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#,##0.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mmmm\ d\,\ yyyy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0;[Red]0"/>
    <numFmt numFmtId="210" formatCode="_-* #,##0.00000_-;\-* #,##0.00000_-;_-* &quot;-&quot;??_-;_-@_-"/>
    <numFmt numFmtId="211" formatCode="_-* #,##0.000_-;\-* #,##0.000_-;_-* &quot;-&quot;_-;_-@_-"/>
    <numFmt numFmtId="212" formatCode="_-* #,##0.0000_-;\-* #,##0.0000_-;_-* &quot;-&quot;_-;_-@_-"/>
    <numFmt numFmtId="213" formatCode="0.00;[Red]0.00"/>
    <numFmt numFmtId="214" formatCode="_-* #,##0.000000_-;\-* #,##0.000000_-;_-* &quot;-&quot;??_-;_-@_-"/>
    <numFmt numFmtId="215" formatCode="_-* #,##0.0000000_-;\-* #,##0.0000000_-;_-* &quot;-&quot;??_-;_-@_-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7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color indexed="8"/>
      <name val="Arial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Verdana"/>
      <family val="2"/>
    </font>
    <font>
      <b/>
      <sz val="9"/>
      <color indexed="8"/>
      <name val="Verdana"/>
      <family val="2"/>
    </font>
    <font>
      <i/>
      <sz val="8"/>
      <name val="Verdana"/>
      <family val="2"/>
    </font>
    <font>
      <i/>
      <sz val="9"/>
      <name val="Verdana"/>
      <family val="2"/>
    </font>
    <font>
      <i/>
      <sz val="10"/>
      <name val="Arial"/>
      <family val="0"/>
    </font>
    <font>
      <i/>
      <sz val="8"/>
      <name val="Arial"/>
      <family val="0"/>
    </font>
    <font>
      <sz val="7"/>
      <color indexed="8"/>
      <name val="Verdana"/>
      <family val="2"/>
    </font>
    <font>
      <b/>
      <sz val="9"/>
      <name val="Arial"/>
      <family val="2"/>
    </font>
    <font>
      <sz val="6.25"/>
      <name val="Arial"/>
      <family val="2"/>
    </font>
    <font>
      <sz val="7"/>
      <name val="Arial"/>
      <family val="0"/>
    </font>
    <font>
      <sz val="10.75"/>
      <name val="Arial"/>
      <family val="0"/>
    </font>
    <font>
      <b/>
      <sz val="9.75"/>
      <name val="Arial"/>
      <family val="2"/>
    </font>
    <font>
      <sz val="10.5"/>
      <name val="Arial"/>
      <family val="0"/>
    </font>
    <font>
      <sz val="6"/>
      <name val="Arial"/>
      <family val="2"/>
    </font>
    <font>
      <sz val="6.75"/>
      <name val="Arial"/>
      <family val="2"/>
    </font>
    <font>
      <sz val="11.25"/>
      <name val="Arial"/>
      <family val="0"/>
    </font>
    <font>
      <sz val="7.25"/>
      <name val="Arial"/>
      <family val="2"/>
    </font>
    <font>
      <sz val="12"/>
      <name val="Arial"/>
      <family val="0"/>
    </font>
    <font>
      <b/>
      <sz val="10.25"/>
      <name val="Arial"/>
      <family val="2"/>
    </font>
    <font>
      <i/>
      <sz val="9"/>
      <name val="Arial"/>
      <family val="0"/>
    </font>
    <font>
      <sz val="8.25"/>
      <name val="Arial"/>
      <family val="2"/>
    </font>
    <font>
      <sz val="10.25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8.75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color indexed="10"/>
      <name val="Verdana"/>
      <family val="2"/>
    </font>
    <font>
      <b/>
      <sz val="9"/>
      <color indexed="30"/>
      <name val="Verdana"/>
      <family val="2"/>
    </font>
    <font>
      <b/>
      <sz val="2.25"/>
      <name val="Arial"/>
      <family val="2"/>
    </font>
    <font>
      <sz val="2.5"/>
      <name val="Arial"/>
      <family val="0"/>
    </font>
    <font>
      <sz val="1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19" fillId="0" borderId="0" applyFont="0" applyFill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3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41" fontId="3" fillId="0" borderId="0" xfId="19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80" fontId="3" fillId="0" borderId="0" xfId="19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1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41" fontId="3" fillId="0" borderId="0" xfId="19" applyFont="1" applyFill="1" applyAlignment="1">
      <alignment horizontal="right"/>
    </xf>
    <xf numFmtId="180" fontId="3" fillId="0" borderId="0" xfId="19" applyNumberFormat="1" applyFont="1" applyFill="1" applyAlignment="1">
      <alignment/>
    </xf>
    <xf numFmtId="3" fontId="3" fillId="0" borderId="0" xfId="19" applyNumberFormat="1" applyFont="1" applyFill="1" applyAlignment="1">
      <alignment horizontal="right"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top" wrapText="1"/>
    </xf>
    <xf numFmtId="171" fontId="11" fillId="0" borderId="0" xfId="18" applyNumberFormat="1" applyFont="1" applyFill="1" applyAlignment="1">
      <alignment horizontal="right"/>
    </xf>
    <xf numFmtId="43" fontId="7" fillId="0" borderId="0" xfId="18" applyFont="1" applyAlignment="1">
      <alignment/>
    </xf>
    <xf numFmtId="0" fontId="9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43" fontId="4" fillId="0" borderId="1" xfId="18" applyFont="1" applyBorder="1" applyAlignment="1">
      <alignment horizontal="right"/>
    </xf>
    <xf numFmtId="180" fontId="3" fillId="0" borderId="0" xfId="1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1" fontId="3" fillId="0" borderId="0" xfId="18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41" fontId="3" fillId="0" borderId="0" xfId="19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41" fontId="3" fillId="0" borderId="0" xfId="19" applyFont="1" applyFill="1" applyAlignment="1">
      <alignment horizontal="right" vertical="center"/>
    </xf>
    <xf numFmtId="180" fontId="3" fillId="0" borderId="0" xfId="19" applyNumberFormat="1" applyFont="1" applyFill="1" applyAlignment="1">
      <alignment vertical="center"/>
    </xf>
    <xf numFmtId="3" fontId="3" fillId="0" borderId="0" xfId="19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171" fontId="11" fillId="0" borderId="0" xfId="18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1" fontId="9" fillId="0" borderId="3" xfId="18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71" fontId="5" fillId="0" borderId="2" xfId="18" applyNumberFormat="1" applyFont="1" applyFill="1" applyBorder="1" applyAlignment="1">
      <alignment horizontal="right" vertical="center"/>
    </xf>
    <xf numFmtId="43" fontId="4" fillId="0" borderId="5" xfId="18" applyFont="1" applyBorder="1" applyAlignment="1">
      <alignment horizontal="right"/>
    </xf>
    <xf numFmtId="0" fontId="6" fillId="0" borderId="6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center" vertical="center" wrapText="1"/>
    </xf>
    <xf numFmtId="171" fontId="6" fillId="0" borderId="6" xfId="18" applyNumberFormat="1" applyFont="1" applyFill="1" applyBorder="1" applyAlignment="1">
      <alignment horizontal="right"/>
    </xf>
    <xf numFmtId="206" fontId="3" fillId="0" borderId="2" xfId="0" applyNumberFormat="1" applyFont="1" applyBorder="1" applyAlignment="1">
      <alignment vertical="center"/>
    </xf>
    <xf numFmtId="203" fontId="3" fillId="0" borderId="2" xfId="0" applyNumberFormat="1" applyFont="1" applyBorder="1" applyAlignment="1">
      <alignment vertical="center"/>
    </xf>
    <xf numFmtId="43" fontId="5" fillId="0" borderId="2" xfId="18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" fontId="3" fillId="0" borderId="2" xfId="0" applyNumberFormat="1" applyFont="1" applyFill="1" applyBorder="1" applyAlignment="1">
      <alignment horizontal="right" vertical="center"/>
    </xf>
    <xf numFmtId="171" fontId="4" fillId="0" borderId="0" xfId="18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171" fontId="6" fillId="0" borderId="8" xfId="18" applyNumberFormat="1" applyFont="1" applyFill="1" applyBorder="1" applyAlignment="1">
      <alignment horizontal="right" vertical="center"/>
    </xf>
    <xf numFmtId="4" fontId="6" fillId="0" borderId="9" xfId="0" applyNumberFormat="1" applyFont="1" applyFill="1" applyBorder="1" applyAlignment="1">
      <alignment horizontal="right" vertical="center"/>
    </xf>
    <xf numFmtId="171" fontId="5" fillId="0" borderId="10" xfId="18" applyNumberFormat="1" applyFont="1" applyFill="1" applyBorder="1" applyAlignment="1">
      <alignment horizontal="right" vertical="center"/>
    </xf>
    <xf numFmtId="171" fontId="6" fillId="0" borderId="3" xfId="18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206" fontId="0" fillId="0" borderId="0" xfId="0" applyNumberFormat="1" applyFill="1" applyBorder="1" applyAlignment="1">
      <alignment/>
    </xf>
    <xf numFmtId="0" fontId="0" fillId="0" borderId="0" xfId="0" applyFill="1" applyAlignment="1">
      <alignment vertical="top"/>
    </xf>
    <xf numFmtId="0" fontId="8" fillId="0" borderId="0" xfId="0" applyFont="1" applyFill="1" applyBorder="1" applyAlignment="1">
      <alignment/>
    </xf>
    <xf numFmtId="171" fontId="11" fillId="0" borderId="8" xfId="18" applyNumberFormat="1" applyFont="1" applyFill="1" applyBorder="1" applyAlignment="1">
      <alignment horizontal="right" vertical="center"/>
    </xf>
    <xf numFmtId="4" fontId="11" fillId="0" borderId="9" xfId="0" applyNumberFormat="1" applyFont="1" applyFill="1" applyBorder="1" applyAlignment="1">
      <alignment horizontal="right" vertical="center"/>
    </xf>
    <xf numFmtId="171" fontId="12" fillId="0" borderId="10" xfId="18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171" fontId="11" fillId="0" borderId="11" xfId="18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 vertical="center"/>
    </xf>
    <xf numFmtId="171" fontId="12" fillId="0" borderId="13" xfId="18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/>
    </xf>
    <xf numFmtId="171" fontId="12" fillId="0" borderId="2" xfId="18" applyNumberFormat="1" applyFont="1" applyFill="1" applyBorder="1" applyAlignment="1">
      <alignment horizontal="right" vertical="center"/>
    </xf>
    <xf numFmtId="4" fontId="12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3" fontId="11" fillId="0" borderId="9" xfId="18" applyFont="1" applyFill="1" applyBorder="1" applyAlignment="1">
      <alignment horizontal="right" vertical="center"/>
    </xf>
    <xf numFmtId="43" fontId="12" fillId="0" borderId="2" xfId="18" applyFont="1" applyFill="1" applyBorder="1" applyAlignment="1">
      <alignment horizontal="right" vertical="center"/>
    </xf>
    <xf numFmtId="43" fontId="6" fillId="0" borderId="9" xfId="18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206" fontId="12" fillId="0" borderId="15" xfId="0" applyNumberFormat="1" applyFont="1" applyFill="1" applyBorder="1" applyAlignment="1">
      <alignment horizontal="right" vertical="center"/>
    </xf>
    <xf numFmtId="2" fontId="12" fillId="0" borderId="16" xfId="0" applyNumberFormat="1" applyFont="1" applyFill="1" applyBorder="1" applyAlignment="1">
      <alignment horizontal="right" vertical="center"/>
    </xf>
    <xf numFmtId="206" fontId="12" fillId="0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1" fontId="6" fillId="0" borderId="17" xfId="18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206" fontId="5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3" fontId="3" fillId="0" borderId="7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43" fontId="6" fillId="0" borderId="18" xfId="18" applyFont="1" applyFill="1" applyBorder="1" applyAlignment="1">
      <alignment horizontal="right" vertical="center"/>
    </xf>
    <xf numFmtId="206" fontId="19" fillId="0" borderId="19" xfId="18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 vertical="center" wrapText="1"/>
    </xf>
    <xf numFmtId="171" fontId="11" fillId="0" borderId="0" xfId="18" applyNumberFormat="1" applyFont="1" applyFill="1" applyBorder="1" applyAlignment="1">
      <alignment horizontal="right"/>
    </xf>
    <xf numFmtId="171" fontId="9" fillId="0" borderId="0" xfId="18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30" fillId="0" borderId="0" xfId="0" applyFont="1" applyFill="1" applyAlignment="1">
      <alignment/>
    </xf>
    <xf numFmtId="17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171" fontId="6" fillId="0" borderId="11" xfId="18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71" fontId="9" fillId="0" borderId="0" xfId="18" applyNumberFormat="1" applyFont="1" applyAlignment="1">
      <alignment vertical="center"/>
    </xf>
    <xf numFmtId="171" fontId="4" fillId="0" borderId="0" xfId="18" applyNumberFormat="1" applyFont="1" applyFill="1" applyBorder="1" applyAlignment="1">
      <alignment vertical="center"/>
    </xf>
    <xf numFmtId="206" fontId="19" fillId="0" borderId="20" xfId="18" applyNumberFormat="1" applyFont="1" applyFill="1" applyBorder="1" applyAlignment="1">
      <alignment horizontal="right" wrapText="1"/>
    </xf>
    <xf numFmtId="206" fontId="20" fillId="0" borderId="21" xfId="18" applyNumberFormat="1" applyFont="1" applyFill="1" applyBorder="1" applyAlignment="1">
      <alignment horizontal="right" wrapText="1"/>
    </xf>
    <xf numFmtId="206" fontId="19" fillId="0" borderId="22" xfId="18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0" fontId="16" fillId="0" borderId="7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206" fontId="5" fillId="0" borderId="2" xfId="0" applyNumberFormat="1" applyFont="1" applyBorder="1" applyAlignme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 wrapText="1"/>
    </xf>
    <xf numFmtId="206" fontId="5" fillId="0" borderId="24" xfId="0" applyNumberFormat="1" applyFont="1" applyBorder="1" applyAlignment="1">
      <alignment vertical="center"/>
    </xf>
    <xf numFmtId="203" fontId="3" fillId="0" borderId="25" xfId="0" applyNumberFormat="1" applyFont="1" applyBorder="1" applyAlignment="1">
      <alignment vertical="center"/>
    </xf>
    <xf numFmtId="171" fontId="4" fillId="0" borderId="26" xfId="18" applyNumberFormat="1" applyFont="1" applyFill="1" applyBorder="1" applyAlignment="1">
      <alignment vertical="center"/>
    </xf>
    <xf numFmtId="203" fontId="4" fillId="0" borderId="27" xfId="0" applyNumberFormat="1" applyFont="1" applyBorder="1" applyAlignment="1">
      <alignment vertical="center"/>
    </xf>
    <xf numFmtId="171" fontId="4" fillId="0" borderId="28" xfId="18" applyNumberFormat="1" applyFont="1" applyFill="1" applyBorder="1" applyAlignment="1">
      <alignment vertical="center"/>
    </xf>
    <xf numFmtId="203" fontId="4" fillId="0" borderId="29" xfId="0" applyNumberFormat="1" applyFont="1" applyBorder="1" applyAlignment="1">
      <alignment vertical="center"/>
    </xf>
    <xf numFmtId="171" fontId="4" fillId="0" borderId="30" xfId="18" applyNumberFormat="1" applyFont="1" applyFill="1" applyBorder="1" applyAlignment="1">
      <alignment vertical="center"/>
    </xf>
    <xf numFmtId="203" fontId="4" fillId="0" borderId="31" xfId="0" applyNumberFormat="1" applyFont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71" fontId="0" fillId="0" borderId="0" xfId="0" applyNumberFormat="1" applyFill="1" applyBorder="1" applyAlignment="1">
      <alignment/>
    </xf>
    <xf numFmtId="0" fontId="6" fillId="0" borderId="34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3" fontId="12" fillId="0" borderId="0" xfId="23" applyFont="1" applyFill="1" applyAlignment="1">
      <alignment vertical="center"/>
      <protection/>
    </xf>
    <xf numFmtId="0" fontId="20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9" fillId="0" borderId="35" xfId="0" applyNumberFormat="1" applyFont="1" applyFill="1" applyBorder="1" applyAlignment="1">
      <alignment horizontal="left" wrapText="1"/>
    </xf>
    <xf numFmtId="0" fontId="12" fillId="0" borderId="2" xfId="0" applyFont="1" applyFill="1" applyBorder="1" applyAlignment="1">
      <alignment vertical="center"/>
    </xf>
    <xf numFmtId="171" fontId="12" fillId="0" borderId="2" xfId="18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171" fontId="12" fillId="0" borderId="7" xfId="18" applyNumberFormat="1" applyFont="1" applyFill="1" applyBorder="1" applyAlignment="1">
      <alignment vertical="center"/>
    </xf>
    <xf numFmtId="171" fontId="12" fillId="0" borderId="7" xfId="18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171" fontId="11" fillId="0" borderId="12" xfId="18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41" fontId="12" fillId="0" borderId="0" xfId="19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180" fontId="12" fillId="0" borderId="0" xfId="19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41" fontId="11" fillId="0" borderId="0" xfId="19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80" fontId="11" fillId="0" borderId="0" xfId="19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206" fontId="12" fillId="0" borderId="2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Alignment="1">
      <alignment/>
    </xf>
    <xf numFmtId="180" fontId="12" fillId="0" borderId="0" xfId="0" applyNumberFormat="1" applyFont="1" applyFill="1" applyAlignment="1">
      <alignment/>
    </xf>
    <xf numFmtId="180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41" fontId="12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41" fontId="12" fillId="0" borderId="0" xfId="19" applyFont="1" applyFill="1" applyAlignment="1">
      <alignment horizontal="right"/>
    </xf>
    <xf numFmtId="180" fontId="12" fillId="0" borderId="0" xfId="19" applyNumberFormat="1" applyFont="1" applyFill="1" applyAlignment="1">
      <alignment/>
    </xf>
    <xf numFmtId="3" fontId="12" fillId="0" borderId="0" xfId="19" applyNumberFormat="1" applyFont="1" applyFill="1" applyAlignment="1">
      <alignment horizontal="right"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43" fontId="12" fillId="0" borderId="16" xfId="18" applyFont="1" applyFill="1" applyBorder="1" applyAlignment="1">
      <alignment horizontal="right" vertical="center"/>
    </xf>
    <xf numFmtId="206" fontId="12" fillId="0" borderId="0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right" vertical="center"/>
    </xf>
    <xf numFmtId="203" fontId="12" fillId="0" borderId="0" xfId="0" applyNumberFormat="1" applyFont="1" applyFill="1" applyBorder="1" applyAlignment="1">
      <alignment horizontal="right" vertical="center"/>
    </xf>
    <xf numFmtId="4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171" fontId="9" fillId="0" borderId="3" xfId="18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171" fontId="9" fillId="0" borderId="8" xfId="18" applyNumberFormat="1" applyFont="1" applyFill="1" applyBorder="1" applyAlignment="1">
      <alignment horizontal="right" vertical="center"/>
    </xf>
    <xf numFmtId="171" fontId="10" fillId="0" borderId="9" xfId="18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left" vertical="center" wrapText="1"/>
    </xf>
    <xf numFmtId="43" fontId="9" fillId="0" borderId="9" xfId="18" applyFont="1" applyFill="1" applyBorder="1" applyAlignment="1">
      <alignment horizontal="right" vertical="center"/>
    </xf>
    <xf numFmtId="2" fontId="9" fillId="0" borderId="9" xfId="0" applyNumberFormat="1" applyFont="1" applyFill="1" applyBorder="1" applyAlignment="1">
      <alignment horizontal="right" vertical="center"/>
    </xf>
    <xf numFmtId="171" fontId="10" fillId="0" borderId="8" xfId="18" applyNumberFormat="1" applyFont="1" applyFill="1" applyBorder="1" applyAlignment="1">
      <alignment horizontal="right" vertical="center"/>
    </xf>
    <xf numFmtId="171" fontId="9" fillId="0" borderId="0" xfId="0" applyNumberFormat="1" applyFont="1" applyFill="1" applyAlignment="1">
      <alignment/>
    </xf>
    <xf numFmtId="171" fontId="30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3" fontId="6" fillId="0" borderId="12" xfId="18" applyFont="1" applyFill="1" applyBorder="1" applyAlignment="1">
      <alignment horizontal="right" vertical="center"/>
    </xf>
    <xf numFmtId="171" fontId="20" fillId="0" borderId="14" xfId="18" applyNumberFormat="1" applyFont="1" applyFill="1" applyBorder="1" applyAlignment="1">
      <alignment horizontal="right" wrapText="1"/>
    </xf>
    <xf numFmtId="171" fontId="19" fillId="0" borderId="9" xfId="18" applyNumberFormat="1" applyFont="1" applyFill="1" applyBorder="1" applyAlignment="1">
      <alignment horizontal="right" wrapText="1"/>
    </xf>
    <xf numFmtId="171" fontId="19" fillId="0" borderId="8" xfId="18" applyNumberFormat="1" applyFont="1" applyFill="1" applyBorder="1" applyAlignment="1">
      <alignment horizontal="right" wrapText="1"/>
    </xf>
    <xf numFmtId="171" fontId="19" fillId="0" borderId="17" xfId="18" applyNumberFormat="1" applyFont="1" applyFill="1" applyBorder="1" applyAlignment="1">
      <alignment horizontal="right" wrapText="1"/>
    </xf>
    <xf numFmtId="171" fontId="19" fillId="0" borderId="37" xfId="18" applyNumberFormat="1" applyFont="1" applyFill="1" applyBorder="1" applyAlignment="1">
      <alignment horizontal="right" wrapText="1"/>
    </xf>
    <xf numFmtId="171" fontId="19" fillId="0" borderId="18" xfId="18" applyNumberFormat="1" applyFont="1" applyFill="1" applyBorder="1" applyAlignment="1">
      <alignment horizontal="right" wrapText="1"/>
    </xf>
    <xf numFmtId="171" fontId="19" fillId="0" borderId="38" xfId="18" applyNumberFormat="1" applyFont="1" applyFill="1" applyBorder="1" applyAlignment="1">
      <alignment horizontal="right" wrapText="1"/>
    </xf>
    <xf numFmtId="171" fontId="20" fillId="0" borderId="39" xfId="18" applyNumberFormat="1" applyFont="1" applyFill="1" applyBorder="1" applyAlignment="1">
      <alignment horizontal="right" wrapText="1"/>
    </xf>
    <xf numFmtId="171" fontId="19" fillId="0" borderId="40" xfId="18" applyNumberFormat="1" applyFont="1" applyFill="1" applyBorder="1" applyAlignment="1">
      <alignment horizontal="right" wrapText="1"/>
    </xf>
    <xf numFmtId="171" fontId="19" fillId="0" borderId="12" xfId="18" applyNumberFormat="1" applyFont="1" applyFill="1" applyBorder="1" applyAlignment="1">
      <alignment horizontal="right" wrapText="1"/>
    </xf>
    <xf numFmtId="171" fontId="19" fillId="0" borderId="11" xfId="18" applyNumberFormat="1" applyFont="1" applyFill="1" applyBorder="1" applyAlignment="1">
      <alignment horizontal="right" wrapText="1"/>
    </xf>
    <xf numFmtId="171" fontId="20" fillId="0" borderId="34" xfId="18" applyNumberFormat="1" applyFont="1" applyFill="1" applyBorder="1" applyAlignment="1">
      <alignment horizontal="right" wrapText="1"/>
    </xf>
    <xf numFmtId="171" fontId="11" fillId="0" borderId="0" xfId="18" applyNumberFormat="1" applyFont="1" applyFill="1" applyBorder="1" applyAlignment="1">
      <alignment vertical="center"/>
    </xf>
    <xf numFmtId="206" fontId="19" fillId="0" borderId="8" xfId="18" applyNumberFormat="1" applyFont="1" applyFill="1" applyBorder="1" applyAlignment="1">
      <alignment horizontal="right" wrapText="1"/>
    </xf>
    <xf numFmtId="206" fontId="19" fillId="0" borderId="9" xfId="18" applyNumberFormat="1" applyFont="1" applyFill="1" applyBorder="1" applyAlignment="1">
      <alignment horizontal="right" wrapText="1"/>
    </xf>
    <xf numFmtId="206" fontId="20" fillId="0" borderId="14" xfId="18" applyNumberFormat="1" applyFont="1" applyFill="1" applyBorder="1" applyAlignment="1">
      <alignment horizontal="right" wrapText="1"/>
    </xf>
    <xf numFmtId="206" fontId="19" fillId="0" borderId="11" xfId="18" applyNumberFormat="1" applyFont="1" applyFill="1" applyBorder="1" applyAlignment="1">
      <alignment horizontal="right" wrapText="1"/>
    </xf>
    <xf numFmtId="206" fontId="19" fillId="0" borderId="12" xfId="18" applyNumberFormat="1" applyFont="1" applyFill="1" applyBorder="1" applyAlignment="1">
      <alignment horizontal="right" wrapText="1"/>
    </xf>
    <xf numFmtId="206" fontId="20" fillId="0" borderId="34" xfId="18" applyNumberFormat="1" applyFont="1" applyFill="1" applyBorder="1" applyAlignment="1">
      <alignment horizontal="right" wrapText="1"/>
    </xf>
    <xf numFmtId="206" fontId="19" fillId="0" borderId="38" xfId="18" applyNumberFormat="1" applyFont="1" applyFill="1" applyBorder="1" applyAlignment="1">
      <alignment horizontal="right" wrapText="1"/>
    </xf>
    <xf numFmtId="206" fontId="19" fillId="0" borderId="18" xfId="18" applyNumberFormat="1" applyFont="1" applyFill="1" applyBorder="1" applyAlignment="1">
      <alignment horizontal="right" wrapText="1"/>
    </xf>
    <xf numFmtId="206" fontId="20" fillId="0" borderId="39" xfId="18" applyNumberFormat="1" applyFont="1" applyFill="1" applyBorder="1" applyAlignment="1">
      <alignment horizontal="right" wrapText="1"/>
    </xf>
    <xf numFmtId="43" fontId="11" fillId="0" borderId="12" xfId="18" applyFont="1" applyFill="1" applyBorder="1" applyAlignment="1">
      <alignment horizontal="right" vertical="center"/>
    </xf>
    <xf numFmtId="0" fontId="17" fillId="0" borderId="0" xfId="0" applyFont="1" applyBorder="1" applyAlignment="1">
      <alignment/>
    </xf>
    <xf numFmtId="171" fontId="9" fillId="2" borderId="0" xfId="18" applyNumberFormat="1" applyFont="1" applyFill="1" applyAlignment="1">
      <alignment vertical="center"/>
    </xf>
    <xf numFmtId="171" fontId="6" fillId="0" borderId="0" xfId="0" applyNumberFormat="1" applyFont="1" applyAlignment="1">
      <alignment vertical="center"/>
    </xf>
    <xf numFmtId="0" fontId="12" fillId="0" borderId="41" xfId="0" applyFont="1" applyFill="1" applyBorder="1" applyAlignment="1">
      <alignment vertical="center"/>
    </xf>
    <xf numFmtId="171" fontId="6" fillId="0" borderId="12" xfId="18" applyNumberFormat="1" applyFont="1" applyFill="1" applyBorder="1" applyAlignment="1">
      <alignment horizontal="right" vertical="center"/>
    </xf>
    <xf numFmtId="171" fontId="30" fillId="2" borderId="0" xfId="18" applyNumberFormat="1" applyFont="1" applyFill="1" applyBorder="1" applyAlignment="1">
      <alignment/>
    </xf>
    <xf numFmtId="206" fontId="19" fillId="0" borderId="21" xfId="18" applyNumberFormat="1" applyFont="1" applyFill="1" applyBorder="1" applyAlignment="1">
      <alignment horizontal="right" wrapText="1"/>
    </xf>
    <xf numFmtId="206" fontId="20" fillId="0" borderId="42" xfId="18" applyNumberFormat="1" applyFont="1" applyFill="1" applyBorder="1" applyAlignment="1">
      <alignment horizontal="right" wrapText="1"/>
    </xf>
    <xf numFmtId="0" fontId="5" fillId="0" borderId="4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 wrapText="1"/>
    </xf>
    <xf numFmtId="206" fontId="16" fillId="0" borderId="11" xfId="18" applyNumberFormat="1" applyFont="1" applyFill="1" applyBorder="1" applyAlignment="1">
      <alignment horizontal="right" wrapText="1"/>
    </xf>
    <xf numFmtId="206" fontId="16" fillId="0" borderId="12" xfId="18" applyNumberFormat="1" applyFont="1" applyFill="1" applyBorder="1" applyAlignment="1">
      <alignment horizontal="right" wrapText="1"/>
    </xf>
    <xf numFmtId="206" fontId="14" fillId="0" borderId="34" xfId="18" applyNumberFormat="1" applyFont="1" applyFill="1" applyBorder="1" applyAlignment="1">
      <alignment horizontal="right" wrapText="1"/>
    </xf>
    <xf numFmtId="0" fontId="16" fillId="0" borderId="14" xfId="0" applyFont="1" applyFill="1" applyBorder="1" applyAlignment="1">
      <alignment horizontal="left" wrapText="1"/>
    </xf>
    <xf numFmtId="206" fontId="16" fillId="0" borderId="8" xfId="18" applyNumberFormat="1" applyFont="1" applyFill="1" applyBorder="1" applyAlignment="1">
      <alignment horizontal="right" wrapText="1"/>
    </xf>
    <xf numFmtId="206" fontId="16" fillId="0" borderId="9" xfId="18" applyNumberFormat="1" applyFont="1" applyFill="1" applyBorder="1" applyAlignment="1">
      <alignment horizontal="right" wrapText="1"/>
    </xf>
    <xf numFmtId="206" fontId="14" fillId="0" borderId="14" xfId="18" applyNumberFormat="1" applyFont="1" applyFill="1" applyBorder="1" applyAlignment="1">
      <alignment horizontal="right" wrapText="1"/>
    </xf>
    <xf numFmtId="206" fontId="16" fillId="0" borderId="19" xfId="18" applyNumberFormat="1" applyFont="1" applyFill="1" applyBorder="1" applyAlignment="1">
      <alignment horizontal="right" wrapText="1"/>
    </xf>
    <xf numFmtId="206" fontId="14" fillId="0" borderId="21" xfId="18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vertical="center"/>
    </xf>
    <xf numFmtId="0" fontId="14" fillId="0" borderId="7" xfId="0" applyFont="1" applyFill="1" applyBorder="1" applyAlignment="1">
      <alignment horizontal="center" vertical="center" wrapText="1"/>
    </xf>
    <xf numFmtId="206" fontId="16" fillId="0" borderId="20" xfId="18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>
      <alignment/>
    </xf>
    <xf numFmtId="171" fontId="6" fillId="0" borderId="4" xfId="18" applyNumberFormat="1" applyFont="1" applyFill="1" applyBorder="1" applyAlignment="1">
      <alignment horizontal="right" vertical="center"/>
    </xf>
    <xf numFmtId="0" fontId="22" fillId="0" borderId="41" xfId="0" applyFont="1" applyFill="1" applyBorder="1" applyAlignment="1">
      <alignment horizontal="left" vertical="center" wrapText="1"/>
    </xf>
    <xf numFmtId="171" fontId="6" fillId="0" borderId="43" xfId="18" applyNumberFormat="1" applyFont="1" applyFill="1" applyBorder="1" applyAlignment="1">
      <alignment horizontal="right" vertical="center"/>
    </xf>
    <xf numFmtId="171" fontId="6" fillId="0" borderId="44" xfId="18" applyNumberFormat="1" applyFont="1" applyFill="1" applyBorder="1" applyAlignment="1">
      <alignment horizontal="right" vertical="center"/>
    </xf>
    <xf numFmtId="171" fontId="5" fillId="0" borderId="45" xfId="18" applyNumberFormat="1" applyFont="1" applyFill="1" applyBorder="1" applyAlignment="1">
      <alignment horizontal="right" vertical="center"/>
    </xf>
    <xf numFmtId="2" fontId="5" fillId="0" borderId="46" xfId="0" applyNumberFormat="1" applyFont="1" applyFill="1" applyBorder="1" applyAlignment="1">
      <alignment horizontal="right" vertical="center"/>
    </xf>
    <xf numFmtId="171" fontId="5" fillId="0" borderId="46" xfId="18" applyNumberFormat="1" applyFont="1" applyFill="1" applyBorder="1" applyAlignment="1">
      <alignment horizontal="right" vertical="center"/>
    </xf>
    <xf numFmtId="171" fontId="5" fillId="0" borderId="47" xfId="18" applyNumberFormat="1" applyFont="1" applyFill="1" applyBorder="1" applyAlignment="1">
      <alignment horizontal="right" vertical="center"/>
    </xf>
    <xf numFmtId="171" fontId="6" fillId="0" borderId="40" xfId="18" applyNumberFormat="1" applyFont="1" applyFill="1" applyBorder="1" applyAlignment="1">
      <alignment horizontal="right" vertical="center"/>
    </xf>
    <xf numFmtId="43" fontId="6" fillId="0" borderId="4" xfId="18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center" vertical="center" wrapText="1"/>
    </xf>
    <xf numFmtId="206" fontId="12" fillId="0" borderId="7" xfId="0" applyNumberFormat="1" applyFont="1" applyFill="1" applyBorder="1" applyAlignment="1">
      <alignment vertical="center"/>
    </xf>
    <xf numFmtId="171" fontId="11" fillId="0" borderId="48" xfId="18" applyNumberFormat="1" applyFont="1" applyFill="1" applyBorder="1" applyAlignment="1">
      <alignment horizontal="right" vertical="center"/>
    </xf>
    <xf numFmtId="43" fontId="11" fillId="0" borderId="49" xfId="18" applyFont="1" applyFill="1" applyBorder="1" applyAlignment="1">
      <alignment horizontal="right" vertical="center"/>
    </xf>
    <xf numFmtId="206" fontId="12" fillId="0" borderId="50" xfId="0" applyNumberFormat="1" applyFont="1" applyFill="1" applyBorder="1" applyAlignment="1">
      <alignment horizontal="right" vertical="center"/>
    </xf>
    <xf numFmtId="2" fontId="12" fillId="0" borderId="51" xfId="0" applyNumberFormat="1" applyFont="1" applyFill="1" applyBorder="1" applyAlignment="1">
      <alignment horizontal="right" vertical="center"/>
    </xf>
    <xf numFmtId="171" fontId="11" fillId="0" borderId="10" xfId="18" applyNumberFormat="1" applyFont="1" applyFill="1" applyBorder="1" applyAlignment="1">
      <alignment horizontal="right" vertical="center"/>
    </xf>
    <xf numFmtId="206" fontId="12" fillId="0" borderId="45" xfId="0" applyNumberFormat="1" applyFont="1" applyFill="1" applyBorder="1" applyAlignment="1">
      <alignment vertical="center"/>
    </xf>
    <xf numFmtId="203" fontId="12" fillId="0" borderId="47" xfId="0" applyNumberFormat="1" applyFont="1" applyFill="1" applyBorder="1" applyAlignment="1">
      <alignment vertical="center"/>
    </xf>
    <xf numFmtId="0" fontId="27" fillId="0" borderId="52" xfId="0" applyFont="1" applyFill="1" applyBorder="1" applyAlignment="1">
      <alignment horizontal="left" vertical="center" wrapText="1"/>
    </xf>
    <xf numFmtId="171" fontId="12" fillId="0" borderId="53" xfId="18" applyNumberFormat="1" applyFont="1" applyFill="1" applyBorder="1" applyAlignment="1">
      <alignment horizontal="right" vertical="center"/>
    </xf>
    <xf numFmtId="2" fontId="12" fillId="0" borderId="54" xfId="0" applyNumberFormat="1" applyFont="1" applyFill="1" applyBorder="1" applyAlignment="1">
      <alignment horizontal="right" vertical="center"/>
    </xf>
    <xf numFmtId="206" fontId="12" fillId="0" borderId="55" xfId="0" applyNumberFormat="1" applyFont="1" applyFill="1" applyBorder="1" applyAlignment="1">
      <alignment horizontal="right" vertical="center"/>
    </xf>
    <xf numFmtId="206" fontId="12" fillId="0" borderId="47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52" xfId="0" applyFont="1" applyFill="1" applyBorder="1" applyAlignment="1">
      <alignment horizontal="left" vertical="center" wrapText="1"/>
    </xf>
    <xf numFmtId="171" fontId="9" fillId="0" borderId="48" xfId="18" applyNumberFormat="1" applyFont="1" applyFill="1" applyBorder="1" applyAlignment="1">
      <alignment horizontal="right" vertical="center"/>
    </xf>
    <xf numFmtId="171" fontId="10" fillId="0" borderId="53" xfId="18" applyNumberFormat="1" applyFont="1" applyFill="1" applyBorder="1" applyAlignment="1">
      <alignment horizontal="right" vertical="center"/>
    </xf>
    <xf numFmtId="43" fontId="9" fillId="0" borderId="49" xfId="18" applyFont="1" applyFill="1" applyBorder="1" applyAlignment="1">
      <alignment horizontal="right" vertical="center"/>
    </xf>
    <xf numFmtId="171" fontId="9" fillId="0" borderId="10" xfId="18" applyNumberFormat="1" applyFont="1" applyFill="1" applyBorder="1" applyAlignment="1">
      <alignment horizontal="right" vertical="center"/>
    </xf>
    <xf numFmtId="171" fontId="4" fillId="0" borderId="0" xfId="0" applyNumberFormat="1" applyFont="1" applyFill="1" applyAlignment="1">
      <alignment/>
    </xf>
    <xf numFmtId="41" fontId="12" fillId="0" borderId="2" xfId="0" applyNumberFormat="1" applyFont="1" applyBorder="1" applyAlignment="1">
      <alignment vertical="center"/>
    </xf>
    <xf numFmtId="180" fontId="12" fillId="0" borderId="2" xfId="0" applyNumberFormat="1" applyFont="1" applyBorder="1" applyAlignment="1">
      <alignment vertical="center"/>
    </xf>
    <xf numFmtId="203" fontId="12" fillId="0" borderId="2" xfId="0" applyNumberFormat="1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206" fontId="17" fillId="0" borderId="0" xfId="0" applyNumberFormat="1" applyFont="1" applyBorder="1" applyAlignment="1">
      <alignment/>
    </xf>
    <xf numFmtId="0" fontId="5" fillId="0" borderId="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171" fontId="6" fillId="0" borderId="56" xfId="18" applyNumberFormat="1" applyFont="1" applyFill="1" applyBorder="1" applyAlignment="1">
      <alignment horizontal="right" vertical="center"/>
    </xf>
    <xf numFmtId="43" fontId="6" fillId="0" borderId="12" xfId="18" applyNumberFormat="1" applyFont="1" applyFill="1" applyBorder="1" applyAlignment="1">
      <alignment horizontal="right" vertical="center"/>
    </xf>
    <xf numFmtId="171" fontId="5" fillId="0" borderId="34" xfId="18" applyNumberFormat="1" applyFont="1" applyFill="1" applyBorder="1" applyAlignment="1">
      <alignment horizontal="right" vertical="center"/>
    </xf>
    <xf numFmtId="171" fontId="5" fillId="0" borderId="7" xfId="18" applyNumberFormat="1" applyFont="1" applyFill="1" applyBorder="1" applyAlignment="1">
      <alignment horizontal="right" vertical="center"/>
    </xf>
    <xf numFmtId="43" fontId="6" fillId="0" borderId="57" xfId="18" applyFont="1" applyFill="1" applyBorder="1" applyAlignment="1">
      <alignment horizontal="right" vertical="center"/>
    </xf>
    <xf numFmtId="171" fontId="5" fillId="0" borderId="50" xfId="18" applyNumberFormat="1" applyFont="1" applyFill="1" applyBorder="1" applyAlignment="1">
      <alignment horizontal="right" vertical="center"/>
    </xf>
    <xf numFmtId="43" fontId="5" fillId="0" borderId="51" xfId="18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left" vertical="center"/>
    </xf>
    <xf numFmtId="0" fontId="6" fillId="0" borderId="58" xfId="0" applyFont="1" applyFill="1" applyBorder="1" applyAlignment="1">
      <alignment horizontal="center" vertical="center"/>
    </xf>
    <xf numFmtId="171" fontId="5" fillId="0" borderId="59" xfId="18" applyNumberFormat="1" applyFont="1" applyFill="1" applyBorder="1" applyAlignment="1">
      <alignment horizontal="right" vertical="center"/>
    </xf>
    <xf numFmtId="43" fontId="5" fillId="0" borderId="54" xfId="18" applyFont="1" applyFill="1" applyBorder="1" applyAlignment="1">
      <alignment horizontal="right" vertical="center"/>
    </xf>
    <xf numFmtId="171" fontId="5" fillId="0" borderId="55" xfId="18" applyNumberFormat="1" applyFont="1" applyFill="1" applyBorder="1" applyAlignment="1">
      <alignment horizontal="right" vertical="center"/>
    </xf>
    <xf numFmtId="0" fontId="6" fillId="0" borderId="60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left" wrapText="1"/>
    </xf>
    <xf numFmtId="0" fontId="19" fillId="0" borderId="39" xfId="0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0" fontId="19" fillId="0" borderId="35" xfId="0" applyFont="1" applyFill="1" applyBorder="1" applyAlignment="1">
      <alignment horizontal="left" wrapText="1"/>
    </xf>
    <xf numFmtId="0" fontId="0" fillId="0" borderId="0" xfId="0" applyFill="1" applyBorder="1" applyAlignment="1">
      <alignment vertical="center"/>
    </xf>
    <xf numFmtId="0" fontId="16" fillId="0" borderId="35" xfId="0" applyFont="1" applyFill="1" applyBorder="1" applyAlignment="1">
      <alignment horizontal="left" wrapText="1"/>
    </xf>
    <xf numFmtId="171" fontId="6" fillId="0" borderId="11" xfId="18" applyNumberFormat="1" applyFont="1" applyFill="1" applyBorder="1" applyAlignment="1">
      <alignment horizontal="right"/>
    </xf>
    <xf numFmtId="171" fontId="5" fillId="0" borderId="34" xfId="18" applyNumberFormat="1" applyFont="1" applyFill="1" applyBorder="1" applyAlignment="1">
      <alignment horizontal="right"/>
    </xf>
    <xf numFmtId="171" fontId="6" fillId="0" borderId="8" xfId="18" applyNumberFormat="1" applyFont="1" applyFill="1" applyBorder="1" applyAlignment="1">
      <alignment horizontal="right"/>
    </xf>
    <xf numFmtId="171" fontId="5" fillId="0" borderId="14" xfId="18" applyNumberFormat="1" applyFont="1" applyFill="1" applyBorder="1" applyAlignment="1">
      <alignment horizontal="right"/>
    </xf>
    <xf numFmtId="0" fontId="12" fillId="0" borderId="41" xfId="0" applyFont="1" applyFill="1" applyBorder="1" applyAlignment="1">
      <alignment horizontal="left" vertical="center"/>
    </xf>
    <xf numFmtId="0" fontId="12" fillId="0" borderId="61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9" fillId="0" borderId="2" xfId="22" applyFont="1" applyFill="1" applyBorder="1" applyAlignment="1">
      <alignment horizontal="left" wrapText="1"/>
      <protection/>
    </xf>
    <xf numFmtId="206" fontId="19" fillId="0" borderId="2" xfId="20" applyNumberFormat="1" applyFont="1" applyFill="1" applyBorder="1" applyAlignment="1">
      <alignment horizontal="right" wrapText="1"/>
    </xf>
    <xf numFmtId="0" fontId="19" fillId="0" borderId="2" xfId="22" applyFont="1" applyFill="1" applyBorder="1" applyAlignment="1">
      <alignment horizontal="right" wrapText="1"/>
      <protection/>
    </xf>
    <xf numFmtId="206" fontId="20" fillId="0" borderId="2" xfId="22" applyNumberFormat="1" applyFont="1" applyFill="1" applyBorder="1" applyAlignment="1">
      <alignment horizontal="right" wrapText="1"/>
      <protection/>
    </xf>
    <xf numFmtId="206" fontId="19" fillId="0" borderId="2" xfId="18" applyNumberFormat="1" applyFont="1" applyFill="1" applyBorder="1" applyAlignment="1">
      <alignment horizontal="right" wrapText="1"/>
    </xf>
    <xf numFmtId="206" fontId="20" fillId="0" borderId="2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171" fontId="6" fillId="0" borderId="38" xfId="18" applyNumberFormat="1" applyFont="1" applyFill="1" applyBorder="1" applyAlignment="1">
      <alignment horizontal="right"/>
    </xf>
    <xf numFmtId="171" fontId="5" fillId="0" borderId="39" xfId="18" applyNumberFormat="1" applyFont="1" applyFill="1" applyBorder="1" applyAlignment="1">
      <alignment horizontal="right"/>
    </xf>
    <xf numFmtId="0" fontId="9" fillId="0" borderId="58" xfId="0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right" vertical="center"/>
    </xf>
    <xf numFmtId="3" fontId="5" fillId="0" borderId="59" xfId="0" applyNumberFormat="1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horizontal="right" vertical="center"/>
    </xf>
    <xf numFmtId="4" fontId="5" fillId="0" borderId="54" xfId="0" applyNumberFormat="1" applyFont="1" applyFill="1" applyBorder="1" applyAlignment="1">
      <alignment horizontal="right" vertical="center"/>
    </xf>
    <xf numFmtId="3" fontId="5" fillId="0" borderId="55" xfId="0" applyNumberFormat="1" applyFont="1" applyFill="1" applyBorder="1" applyAlignment="1">
      <alignment horizontal="right" vertical="center"/>
    </xf>
    <xf numFmtId="3" fontId="5" fillId="0" borderId="47" xfId="0" applyNumberFormat="1" applyFont="1" applyFill="1" applyBorder="1" applyAlignment="1">
      <alignment horizontal="right" vertical="center"/>
    </xf>
    <xf numFmtId="4" fontId="6" fillId="0" borderId="56" xfId="0" applyNumberFormat="1" applyFont="1" applyFill="1" applyBorder="1" applyAlignment="1">
      <alignment horizontal="right" vertical="center"/>
    </xf>
    <xf numFmtId="4" fontId="5" fillId="0" borderId="62" xfId="0" applyNumberFormat="1" applyFont="1" applyFill="1" applyBorder="1" applyAlignment="1">
      <alignment horizontal="right" vertical="center"/>
    </xf>
    <xf numFmtId="171" fontId="6" fillId="0" borderId="63" xfId="18" applyNumberFormat="1" applyFont="1" applyFill="1" applyBorder="1" applyAlignment="1">
      <alignment horizontal="right" vertical="center"/>
    </xf>
    <xf numFmtId="171" fontId="6" fillId="0" borderId="64" xfId="18" applyNumberFormat="1" applyFont="1" applyFill="1" applyBorder="1" applyAlignment="1">
      <alignment horizontal="right" vertical="center"/>
    </xf>
    <xf numFmtId="171" fontId="6" fillId="0" borderId="65" xfId="18" applyNumberFormat="1" applyFont="1" applyFill="1" applyBorder="1" applyAlignment="1">
      <alignment horizontal="right" vertical="center"/>
    </xf>
    <xf numFmtId="171" fontId="5" fillId="0" borderId="66" xfId="18" applyNumberFormat="1" applyFont="1" applyFill="1" applyBorder="1" applyAlignment="1">
      <alignment horizontal="right" vertical="center"/>
    </xf>
    <xf numFmtId="171" fontId="6" fillId="0" borderId="67" xfId="18" applyNumberFormat="1" applyFont="1" applyFill="1" applyBorder="1" applyAlignment="1">
      <alignment horizontal="right" vertical="center"/>
    </xf>
    <xf numFmtId="171" fontId="5" fillId="0" borderId="68" xfId="18" applyNumberFormat="1" applyFont="1" applyFill="1" applyBorder="1" applyAlignment="1">
      <alignment horizontal="right" vertical="center"/>
    </xf>
    <xf numFmtId="0" fontId="0" fillId="0" borderId="69" xfId="0" applyBorder="1" applyAlignment="1">
      <alignment vertical="center"/>
    </xf>
    <xf numFmtId="0" fontId="23" fillId="0" borderId="69" xfId="0" applyFont="1" applyFill="1" applyBorder="1" applyAlignment="1">
      <alignment vertical="center"/>
    </xf>
    <xf numFmtId="0" fontId="26" fillId="0" borderId="69" xfId="0" applyFont="1" applyFill="1" applyBorder="1" applyAlignment="1">
      <alignment vertical="center"/>
    </xf>
    <xf numFmtId="0" fontId="17" fillId="0" borderId="61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/>
    </xf>
    <xf numFmtId="0" fontId="5" fillId="0" borderId="61" xfId="0" applyFont="1" applyFill="1" applyBorder="1" applyAlignment="1">
      <alignment horizontal="left" vertical="center"/>
    </xf>
    <xf numFmtId="0" fontId="7" fillId="0" borderId="61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17" fillId="0" borderId="61" xfId="0" applyFont="1" applyFill="1" applyBorder="1" applyAlignment="1">
      <alignment/>
    </xf>
    <xf numFmtId="0" fontId="17" fillId="0" borderId="7" xfId="0" applyFont="1" applyFill="1" applyBorder="1" applyAlignment="1">
      <alignment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206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vertical="top"/>
    </xf>
    <xf numFmtId="171" fontId="6" fillId="0" borderId="57" xfId="18" applyNumberFormat="1" applyFont="1" applyFill="1" applyBorder="1" applyAlignment="1">
      <alignment horizontal="right" vertical="center"/>
    </xf>
    <xf numFmtId="43" fontId="6" fillId="0" borderId="49" xfId="18" applyNumberFormat="1" applyFont="1" applyFill="1" applyBorder="1" applyAlignment="1">
      <alignment horizontal="right" vertical="center"/>
    </xf>
    <xf numFmtId="171" fontId="6" fillId="0" borderId="13" xfId="18" applyNumberFormat="1" applyFont="1" applyFill="1" applyBorder="1" applyAlignment="1">
      <alignment horizontal="right" vertical="center"/>
    </xf>
    <xf numFmtId="171" fontId="6" fillId="0" borderId="1" xfId="18" applyNumberFormat="1" applyFont="1" applyFill="1" applyBorder="1" applyAlignment="1">
      <alignment horizontal="right" vertical="center"/>
    </xf>
    <xf numFmtId="171" fontId="3" fillId="0" borderId="7" xfId="0" applyNumberFormat="1" applyFont="1" applyFill="1" applyBorder="1" applyAlignment="1">
      <alignment vertical="center"/>
    </xf>
    <xf numFmtId="171" fontId="6" fillId="0" borderId="48" xfId="18" applyNumberFormat="1" applyFont="1" applyFill="1" applyBorder="1" applyAlignment="1">
      <alignment horizontal="right" vertical="center"/>
    </xf>
    <xf numFmtId="43" fontId="6" fillId="0" borderId="70" xfId="18" applyNumberFormat="1" applyFont="1" applyFill="1" applyBorder="1" applyAlignment="1">
      <alignment horizontal="right" vertical="center"/>
    </xf>
    <xf numFmtId="2" fontId="3" fillId="0" borderId="47" xfId="0" applyNumberFormat="1" applyFont="1" applyFill="1" applyBorder="1" applyAlignment="1">
      <alignment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left" vertical="center" wrapText="1"/>
    </xf>
    <xf numFmtId="171" fontId="3" fillId="0" borderId="45" xfId="0" applyNumberFormat="1" applyFont="1" applyFill="1" applyBorder="1" applyAlignment="1">
      <alignment vertical="center"/>
    </xf>
    <xf numFmtId="0" fontId="12" fillId="0" borderId="36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1" fillId="0" borderId="7" xfId="0" applyFont="1" applyFill="1" applyBorder="1" applyAlignment="1">
      <alignment vertical="center"/>
    </xf>
    <xf numFmtId="206" fontId="11" fillId="0" borderId="0" xfId="0" applyNumberFormat="1" applyFont="1" applyFill="1" applyAlignment="1">
      <alignment vertical="center"/>
    </xf>
    <xf numFmtId="171" fontId="4" fillId="0" borderId="0" xfId="18" applyNumberFormat="1" applyFont="1" applyFill="1" applyBorder="1" applyAlignment="1">
      <alignment horizontal="right" vertical="center"/>
    </xf>
    <xf numFmtId="206" fontId="12" fillId="0" borderId="0" xfId="0" applyNumberFormat="1" applyFont="1" applyFill="1" applyBorder="1" applyAlignment="1">
      <alignment vertical="center"/>
    </xf>
    <xf numFmtId="203" fontId="12" fillId="0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3" fontId="5" fillId="0" borderId="46" xfId="18" applyNumberFormat="1" applyFont="1" applyFill="1" applyBorder="1" applyAlignment="1">
      <alignment horizontal="right" vertical="center"/>
    </xf>
    <xf numFmtId="43" fontId="5" fillId="0" borderId="47" xfId="18" applyNumberFormat="1" applyFont="1" applyFill="1" applyBorder="1" applyAlignment="1">
      <alignment horizontal="right" vertical="center"/>
    </xf>
    <xf numFmtId="206" fontId="16" fillId="0" borderId="3" xfId="18" applyNumberFormat="1" applyFont="1" applyFill="1" applyBorder="1" applyAlignment="1">
      <alignment horizontal="right" wrapText="1"/>
    </xf>
    <xf numFmtId="0" fontId="16" fillId="0" borderId="3" xfId="0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3" xfId="0" applyFont="1" applyFill="1" applyBorder="1" applyAlignment="1">
      <alignment horizontal="left" wrapText="1"/>
    </xf>
    <xf numFmtId="203" fontId="16" fillId="0" borderId="3" xfId="18" applyNumberFormat="1" applyFont="1" applyFill="1" applyBorder="1" applyAlignment="1">
      <alignment horizontal="right" wrapText="1"/>
    </xf>
    <xf numFmtId="0" fontId="12" fillId="0" borderId="2" xfId="0" applyFont="1" applyBorder="1" applyAlignment="1">
      <alignment vertical="center"/>
    </xf>
    <xf numFmtId="3" fontId="11" fillId="0" borderId="73" xfId="0" applyNumberFormat="1" applyFont="1" applyBorder="1" applyAlignment="1">
      <alignment horizontal="right" vertical="center"/>
    </xf>
    <xf numFmtId="4" fontId="11" fillId="0" borderId="74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/>
    </xf>
    <xf numFmtId="3" fontId="11" fillId="0" borderId="8" xfId="0" applyNumberFormat="1" applyFont="1" applyBorder="1" applyAlignment="1">
      <alignment horizontal="right" vertical="center"/>
    </xf>
    <xf numFmtId="4" fontId="11" fillId="0" borderId="9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3" fontId="11" fillId="0" borderId="75" xfId="0" applyNumberFormat="1" applyFont="1" applyBorder="1" applyAlignment="1">
      <alignment horizontal="right" vertical="center"/>
    </xf>
    <xf numFmtId="4" fontId="11" fillId="0" borderId="76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7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1" fontId="12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4" fontId="6" fillId="0" borderId="18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40" fillId="0" borderId="0" xfId="0" applyFont="1" applyFill="1" applyAlignment="1">
      <alignment/>
    </xf>
    <xf numFmtId="0" fontId="43" fillId="0" borderId="0" xfId="0" applyFont="1" applyFill="1" applyAlignment="1">
      <alignment/>
    </xf>
    <xf numFmtId="3" fontId="5" fillId="0" borderId="41" xfId="0" applyNumberFormat="1" applyFont="1" applyFill="1" applyBorder="1" applyAlignment="1">
      <alignment horizontal="right" vertical="center"/>
    </xf>
    <xf numFmtId="2" fontId="5" fillId="0" borderId="7" xfId="24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171" fontId="3" fillId="0" borderId="26" xfId="18" applyNumberFormat="1" applyFont="1" applyFill="1" applyBorder="1" applyAlignment="1">
      <alignment vertical="center"/>
    </xf>
    <xf numFmtId="171" fontId="3" fillId="0" borderId="28" xfId="18" applyNumberFormat="1" applyFont="1" applyFill="1" applyBorder="1" applyAlignment="1">
      <alignment vertical="center"/>
    </xf>
    <xf numFmtId="203" fontId="4" fillId="0" borderId="2" xfId="0" applyNumberFormat="1" applyFont="1" applyBorder="1" applyAlignment="1">
      <alignment vertical="center"/>
    </xf>
    <xf numFmtId="171" fontId="3" fillId="0" borderId="30" xfId="18" applyNumberFormat="1" applyFont="1" applyFill="1" applyBorder="1" applyAlignment="1">
      <alignment vertical="center"/>
    </xf>
    <xf numFmtId="0" fontId="11" fillId="0" borderId="32" xfId="0" applyFont="1" applyFill="1" applyBorder="1" applyAlignment="1">
      <alignment horizontal="left" vertical="center"/>
    </xf>
    <xf numFmtId="206" fontId="16" fillId="0" borderId="3" xfId="18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vertical="center" wrapText="1"/>
    </xf>
    <xf numFmtId="206" fontId="14" fillId="0" borderId="3" xfId="18" applyNumberFormat="1" applyFont="1" applyFill="1" applyBorder="1" applyAlignment="1">
      <alignment horizontal="right" wrapText="1"/>
    </xf>
    <xf numFmtId="203" fontId="16" fillId="0" borderId="3" xfId="18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1" fontId="5" fillId="0" borderId="2" xfId="0" applyNumberFormat="1" applyFont="1" applyFill="1" applyBorder="1" applyAlignment="1">
      <alignment vertical="center"/>
    </xf>
    <xf numFmtId="171" fontId="5" fillId="0" borderId="41" xfId="0" applyNumberFormat="1" applyFont="1" applyFill="1" applyBorder="1" applyAlignment="1">
      <alignment vertical="center"/>
    </xf>
    <xf numFmtId="171" fontId="5" fillId="0" borderId="45" xfId="0" applyNumberFormat="1" applyFont="1" applyFill="1" applyBorder="1" applyAlignment="1">
      <alignment vertical="center"/>
    </xf>
    <xf numFmtId="171" fontId="5" fillId="0" borderId="46" xfId="0" applyNumberFormat="1" applyFont="1" applyFill="1" applyBorder="1" applyAlignment="1">
      <alignment vertical="center"/>
    </xf>
    <xf numFmtId="171" fontId="5" fillId="0" borderId="47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1" fontId="11" fillId="0" borderId="77" xfId="18" applyNumberFormat="1" applyFont="1" applyFill="1" applyBorder="1" applyAlignment="1">
      <alignment horizontal="right" vertical="center"/>
    </xf>
    <xf numFmtId="171" fontId="11" fillId="0" borderId="13" xfId="18" applyNumberFormat="1" applyFont="1" applyFill="1" applyBorder="1" applyAlignment="1">
      <alignment horizontal="right" vertical="center"/>
    </xf>
    <xf numFmtId="171" fontId="9" fillId="0" borderId="77" xfId="18" applyNumberFormat="1" applyFont="1" applyFill="1" applyBorder="1" applyAlignment="1">
      <alignment horizontal="right" vertical="center"/>
    </xf>
    <xf numFmtId="171" fontId="9" fillId="0" borderId="13" xfId="18" applyNumberFormat="1" applyFont="1" applyFill="1" applyBorder="1" applyAlignment="1">
      <alignment horizontal="right" vertical="center"/>
    </xf>
    <xf numFmtId="0" fontId="14" fillId="0" borderId="78" xfId="0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3" fontId="12" fillId="0" borderId="80" xfId="0" applyNumberFormat="1" applyFont="1" applyFill="1" applyBorder="1" applyAlignment="1">
      <alignment horizontal="center" vertical="center" wrapText="1"/>
    </xf>
    <xf numFmtId="3" fontId="12" fillId="0" borderId="81" xfId="0" applyNumberFormat="1" applyFont="1" applyFill="1" applyBorder="1" applyAlignment="1">
      <alignment horizontal="center" vertical="center" wrapText="1"/>
    </xf>
    <xf numFmtId="3" fontId="12" fillId="0" borderId="82" xfId="0" applyNumberFormat="1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14" fillId="0" borderId="84" xfId="0" applyFont="1" applyFill="1" applyBorder="1" applyAlignment="1">
      <alignment horizontal="center" vertical="center" wrapText="1"/>
    </xf>
    <xf numFmtId="0" fontId="14" fillId="0" borderId="81" xfId="0" applyFont="1" applyFill="1" applyBorder="1" applyAlignment="1">
      <alignment horizontal="center" vertical="center" wrapText="1"/>
    </xf>
    <xf numFmtId="0" fontId="14" fillId="0" borderId="8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" fontId="12" fillId="0" borderId="36" xfId="0" applyNumberFormat="1" applyFont="1" applyFill="1" applyBorder="1" applyAlignment="1">
      <alignment horizontal="center" vertical="center" wrapText="1"/>
    </xf>
    <xf numFmtId="3" fontId="12" fillId="0" borderId="85" xfId="0" applyNumberFormat="1" applyFont="1" applyFill="1" applyBorder="1" applyAlignment="1">
      <alignment horizontal="center" vertical="center" wrapText="1"/>
    </xf>
    <xf numFmtId="3" fontId="12" fillId="0" borderId="86" xfId="0" applyNumberFormat="1" applyFont="1" applyFill="1" applyBorder="1" applyAlignment="1">
      <alignment horizontal="center" vertical="center" wrapText="1"/>
    </xf>
    <xf numFmtId="3" fontId="12" fillId="0" borderId="87" xfId="0" applyNumberFormat="1" applyFont="1" applyFill="1" applyBorder="1" applyAlignment="1">
      <alignment horizontal="center" vertical="center" wrapText="1"/>
    </xf>
    <xf numFmtId="0" fontId="14" fillId="0" borderId="88" xfId="0" applyFont="1" applyFill="1" applyBorder="1" applyAlignment="1">
      <alignment horizontal="center" vertical="center" wrapText="1"/>
    </xf>
    <xf numFmtId="0" fontId="14" fillId="0" borderId="89" xfId="0" applyFont="1" applyFill="1" applyBorder="1" applyAlignment="1">
      <alignment horizontal="center" vertical="center" wrapText="1"/>
    </xf>
    <xf numFmtId="0" fontId="14" fillId="0" borderId="90" xfId="0" applyFont="1" applyFill="1" applyBorder="1" applyAlignment="1">
      <alignment horizontal="center" vertical="center" wrapText="1"/>
    </xf>
    <xf numFmtId="0" fontId="14" fillId="0" borderId="91" xfId="0" applyFont="1" applyFill="1" applyBorder="1" applyAlignment="1">
      <alignment horizontal="center" vertical="center" wrapText="1"/>
    </xf>
    <xf numFmtId="3" fontId="12" fillId="0" borderId="92" xfId="0" applyNumberFormat="1" applyFont="1" applyFill="1" applyBorder="1" applyAlignment="1">
      <alignment horizontal="center" vertical="center" wrapText="1"/>
    </xf>
    <xf numFmtId="3" fontId="12" fillId="0" borderId="93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3" fontId="12" fillId="0" borderId="88" xfId="0" applyNumberFormat="1" applyFont="1" applyFill="1" applyBorder="1" applyAlignment="1">
      <alignment horizontal="center" vertical="center" wrapText="1"/>
    </xf>
    <xf numFmtId="3" fontId="12" fillId="0" borderId="94" xfId="0" applyNumberFormat="1" applyFont="1" applyFill="1" applyBorder="1" applyAlignment="1">
      <alignment horizontal="center" vertical="center" wrapText="1"/>
    </xf>
    <xf numFmtId="0" fontId="21" fillId="0" borderId="95" xfId="0" applyFont="1" applyFill="1" applyBorder="1" applyAlignment="1">
      <alignment horizontal="center" vertical="center" wrapText="1"/>
    </xf>
    <xf numFmtId="0" fontId="21" fillId="0" borderId="96" xfId="0" applyFont="1" applyFill="1" applyBorder="1" applyAlignment="1">
      <alignment horizontal="center" vertical="center" wrapText="1"/>
    </xf>
    <xf numFmtId="0" fontId="21" fillId="0" borderId="81" xfId="0" applyFont="1" applyFill="1" applyBorder="1" applyAlignment="1">
      <alignment horizontal="center" vertical="center" wrapText="1"/>
    </xf>
    <xf numFmtId="0" fontId="21" fillId="0" borderId="82" xfId="0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3" fontId="5" fillId="0" borderId="97" xfId="0" applyNumberFormat="1" applyFont="1" applyFill="1" applyBorder="1" applyAlignment="1">
      <alignment horizontal="center" vertical="center" wrapText="1"/>
    </xf>
    <xf numFmtId="3" fontId="5" fillId="0" borderId="98" xfId="0" applyNumberFormat="1" applyFont="1" applyFill="1" applyBorder="1" applyAlignment="1">
      <alignment horizontal="center" vertical="center" wrapText="1"/>
    </xf>
    <xf numFmtId="3" fontId="12" fillId="0" borderId="99" xfId="0" applyNumberFormat="1" applyFont="1" applyFill="1" applyBorder="1" applyAlignment="1">
      <alignment horizontal="center" vertical="center" wrapText="1"/>
    </xf>
    <xf numFmtId="3" fontId="12" fillId="0" borderId="23" xfId="0" applyNumberFormat="1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3" fontId="12" fillId="0" borderId="41" xfId="0" applyNumberFormat="1" applyFont="1" applyFill="1" applyBorder="1" applyAlignment="1">
      <alignment horizontal="center" vertical="center" wrapText="1"/>
    </xf>
    <xf numFmtId="3" fontId="12" fillId="0" borderId="7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100" xfId="0" applyNumberFormat="1" applyFont="1" applyFill="1" applyBorder="1" applyAlignment="1">
      <alignment horizontal="center" vertical="center" wrapText="1"/>
    </xf>
    <xf numFmtId="3" fontId="5" fillId="0" borderId="58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101" xfId="0" applyNumberFormat="1" applyFont="1" applyFill="1" applyBorder="1" applyAlignment="1">
      <alignment horizontal="center" vertical="center" wrapText="1"/>
    </xf>
    <xf numFmtId="3" fontId="5" fillId="0" borderId="102" xfId="0" applyNumberFormat="1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10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3" fontId="5" fillId="0" borderId="103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9" fillId="0" borderId="25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3" fontId="12" fillId="0" borderId="2" xfId="0" applyNumberFormat="1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 horizontal="center" vertical="center" wrapText="1"/>
    </xf>
    <xf numFmtId="3" fontId="12" fillId="0" borderId="101" xfId="0" applyNumberFormat="1" applyFont="1" applyFill="1" applyBorder="1" applyAlignment="1">
      <alignment horizontal="center" vertical="center" wrapText="1"/>
    </xf>
    <xf numFmtId="3" fontId="12" fillId="0" borderId="102" xfId="0" applyNumberFormat="1" applyFont="1" applyFill="1" applyBorder="1" applyAlignment="1">
      <alignment horizontal="center" vertical="center" wrapText="1"/>
    </xf>
    <xf numFmtId="0" fontId="10" fillId="0" borderId="10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3" fontId="12" fillId="0" borderId="100" xfId="0" applyNumberFormat="1" applyFont="1" applyFill="1" applyBorder="1" applyAlignment="1">
      <alignment horizontal="center" vertical="center" wrapText="1"/>
    </xf>
    <xf numFmtId="3" fontId="12" fillId="0" borderId="103" xfId="0" applyNumberFormat="1" applyFont="1" applyFill="1" applyBorder="1" applyAlignment="1">
      <alignment horizontal="center" vertical="center" wrapText="1"/>
    </xf>
    <xf numFmtId="0" fontId="12" fillId="0" borderId="101" xfId="0" applyFont="1" applyFill="1" applyBorder="1" applyAlignment="1">
      <alignment horizontal="center" vertical="center" wrapText="1"/>
    </xf>
    <xf numFmtId="0" fontId="12" fillId="0" borderId="102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12" fillId="0" borderId="41" xfId="0" applyFont="1" applyFill="1" applyBorder="1" applyAlignment="1">
      <alignment horizontal="left" vertical="center"/>
    </xf>
    <xf numFmtId="0" fontId="12" fillId="0" borderId="61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0" fontId="49" fillId="0" borderId="25" xfId="21" applyFont="1" applyFill="1" applyBorder="1" applyAlignment="1">
      <alignment horizontal="center" vertical="center" wrapText="1"/>
      <protection/>
    </xf>
    <xf numFmtId="0" fontId="49" fillId="0" borderId="2" xfId="21" applyFont="1" applyFill="1" applyBorder="1" applyAlignment="1">
      <alignment horizontal="center" vertical="center" wrapText="1"/>
      <protection/>
    </xf>
    <xf numFmtId="0" fontId="11" fillId="0" borderId="2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6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3" fillId="0" borderId="6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4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Migliaia_Foglio1" xfId="20"/>
    <cellStyle name="Normale_Cartel2" xfId="21"/>
    <cellStyle name="Normale_Foglio1" xfId="22"/>
    <cellStyle name="Normale_TAV 1 00_01" xfId="23"/>
    <cellStyle name="Percent" xfId="24"/>
    <cellStyle name="Currency" xfId="25"/>
    <cellStyle name="Valuta (0)_TABELLE ANALISI scinf 2002_2003.xls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Suddivisione per età dei bambini iscritti ai nidi d'infanzia* - a.s. 2005/2006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996633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C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01_06'!$E$20:$I$20</c:f>
              <c:strCache>
                <c:ptCount val="5"/>
                <c:pt idx="0">
                  <c:v>3-8 mesi</c:v>
                </c:pt>
                <c:pt idx="1">
                  <c:v>9-12 mesi</c:v>
                </c:pt>
                <c:pt idx="2">
                  <c:v>13-18 mesi</c:v>
                </c:pt>
                <c:pt idx="3">
                  <c:v>19-24 mesi</c:v>
                </c:pt>
                <c:pt idx="4">
                  <c:v>25-36 mesi</c:v>
                </c:pt>
              </c:strCache>
            </c:strRef>
          </c:cat>
          <c:val>
            <c:numRef>
              <c:f>'Tavola 01_06'!$E$21:$I$21</c:f>
              <c:numCache>
                <c:ptCount val="5"/>
                <c:pt idx="0">
                  <c:v>441</c:v>
                </c:pt>
                <c:pt idx="1">
                  <c:v>1909</c:v>
                </c:pt>
                <c:pt idx="2">
                  <c:v>5250</c:v>
                </c:pt>
                <c:pt idx="3">
                  <c:v>6124</c:v>
                </c:pt>
                <c:pt idx="4">
                  <c:v>14249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Suddivisione per età dei bambini iscritti ai nidi d'infanzia* convenzionati con i Comuni - a.s. 2005/2006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325"/>
          <c:y val="0.27975"/>
          <c:w val="0.4155"/>
          <c:h val="0.69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33CC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FF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01_09'!$C$20:$G$20</c:f>
              <c:strCache/>
            </c:strRef>
          </c:cat>
          <c:val>
            <c:numRef>
              <c:f>'Tavola 01_09'!$C$21:$G$21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725"/>
          <c:y val="0.43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Suddivisione per età dei bambini iscritti ai nidi d'infanzia* privati - a.s. 2005/2006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A0E0E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'Tavola 01_10'!$C$19:$G$19</c:f>
              <c:strCache/>
            </c:strRef>
          </c:cat>
          <c:val>
            <c:numRef>
              <c:f>'Tavola 01_10'!$C$20:$G$20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Rapporto tra richieste presentate e bambini in lista d'attesa al 31/12/2004 nei nidi d'infanza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 - a.s. 2004/2005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'Tavola 01_11'!#REF!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01_11'!#REF!</c:f>
              <c:numCache>
                <c:ptCount val="1"/>
                <c:pt idx="0">
                  <c:v>1</c:v>
                </c:pt>
              </c:numCache>
            </c:numRef>
          </c:val>
        </c:ser>
        <c:axId val="14734780"/>
        <c:axId val="65504157"/>
      </c:barChart>
      <c:lineChart>
        <c:grouping val="standard"/>
        <c:varyColors val="0"/>
        <c:ser>
          <c:idx val="0"/>
          <c:order val="1"/>
          <c:tx>
            <c:strRef>
              <c:f>'Tavola 01_11'!#REF!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01_11'!#REF!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'Tavola 01_11'!#REF!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666502"/>
        <c:axId val="4236471"/>
      </c:lineChart>
      <c:catAx>
        <c:axId val="14734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504157"/>
        <c:crosses val="autoZero"/>
        <c:auto val="0"/>
        <c:lblOffset val="100"/>
        <c:noMultiLvlLbl val="0"/>
      </c:catAx>
      <c:valAx>
        <c:axId val="65504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734780"/>
        <c:crossesAt val="1"/>
        <c:crossBetween val="between"/>
        <c:dispUnits/>
      </c:valAx>
      <c:catAx>
        <c:axId val="52666502"/>
        <c:scaling>
          <c:orientation val="minMax"/>
        </c:scaling>
        <c:axPos val="b"/>
        <c:delete val="1"/>
        <c:majorTickMark val="in"/>
        <c:minorTickMark val="none"/>
        <c:tickLblPos val="nextTo"/>
        <c:crossAx val="4236471"/>
        <c:crosses val="autoZero"/>
        <c:auto val="0"/>
        <c:lblOffset val="100"/>
        <c:noMultiLvlLbl val="0"/>
      </c:catAx>
      <c:valAx>
        <c:axId val="4236471"/>
        <c:scaling>
          <c:orientation val="minMax"/>
        </c:scaling>
        <c:axPos val="l"/>
        <c:delete val="1"/>
        <c:majorTickMark val="in"/>
        <c:minorTickMark val="none"/>
        <c:tickLblPos val="nextTo"/>
        <c:crossAx val="52666502"/>
        <c:crossesAt val="1"/>
        <c:crossBetween val="between"/>
        <c:dispUnits/>
      </c:valAx>
      <c:spPr>
        <a:solidFill>
          <a:srgbClr val="69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Rapporto tra popolazione dei Comuni sede di nidi e bambini iscritti - a.s. 2005/2006</a:t>
            </a:r>
          </a:p>
        </c:rich>
      </c:tx>
      <c:layout>
        <c:manualLayout>
          <c:xMode val="factor"/>
          <c:yMode val="factor"/>
          <c:x val="0.01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2575"/>
          <c:w val="0.64475"/>
          <c:h val="0.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'Tavola 01_01'!$G$19</c:f>
              <c:strCache>
                <c:ptCount val="1"/>
                <c:pt idx="0">
                  <c:v>Pop. 0-2 residente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01_01'!$F$20:$F$28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'Tavola 01_01'!$G$20:$G$28</c:f>
              <c:numCache>
                <c:ptCount val="9"/>
                <c:pt idx="0">
                  <c:v>6837</c:v>
                </c:pt>
                <c:pt idx="1">
                  <c:v>10874</c:v>
                </c:pt>
                <c:pt idx="2">
                  <c:v>15786</c:v>
                </c:pt>
                <c:pt idx="3">
                  <c:v>19361</c:v>
                </c:pt>
                <c:pt idx="4">
                  <c:v>24992</c:v>
                </c:pt>
                <c:pt idx="5">
                  <c:v>7384</c:v>
                </c:pt>
                <c:pt idx="6">
                  <c:v>9404</c:v>
                </c:pt>
                <c:pt idx="7">
                  <c:v>10213</c:v>
                </c:pt>
                <c:pt idx="8">
                  <c:v>8115</c:v>
                </c:pt>
              </c:numCache>
            </c:numRef>
          </c:val>
        </c:ser>
        <c:ser>
          <c:idx val="1"/>
          <c:order val="1"/>
          <c:tx>
            <c:strRef>
              <c:f>'Tavola 01_01'!$H$19</c:f>
              <c:strCache>
                <c:ptCount val="1"/>
                <c:pt idx="0">
                  <c:v>Pop. 0-2 anni dei Comuni sede di nidi</c:v>
                </c:pt>
              </c:strCache>
            </c:strRef>
          </c:tx>
          <c:spPr>
            <a:solidFill>
              <a:srgbClr val="9966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01_01'!$F$20:$F$28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'Tavola 01_01'!$H$20:$H$28</c:f>
              <c:numCache>
                <c:ptCount val="9"/>
                <c:pt idx="0">
                  <c:v>5243</c:v>
                </c:pt>
                <c:pt idx="1">
                  <c:v>9394</c:v>
                </c:pt>
                <c:pt idx="2">
                  <c:v>15205</c:v>
                </c:pt>
                <c:pt idx="3">
                  <c:v>18362</c:v>
                </c:pt>
                <c:pt idx="4">
                  <c:v>24033</c:v>
                </c:pt>
                <c:pt idx="5">
                  <c:v>6988</c:v>
                </c:pt>
                <c:pt idx="6">
                  <c:v>9404</c:v>
                </c:pt>
                <c:pt idx="7">
                  <c:v>9966</c:v>
                </c:pt>
                <c:pt idx="8">
                  <c:v>7644</c:v>
                </c:pt>
              </c:numCache>
            </c:numRef>
          </c:val>
        </c:ser>
        <c:ser>
          <c:idx val="2"/>
          <c:order val="2"/>
          <c:tx>
            <c:strRef>
              <c:f>'Tavola 01_01'!$I$19</c:f>
              <c:strCache>
                <c:ptCount val="1"/>
                <c:pt idx="0">
                  <c:v>Bambini iscritti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01_01'!$F$20:$F$28</c:f>
              <c:strCache>
                <c:ptCount val="9"/>
                <c:pt idx="0">
                  <c:v>Piacenza</c:v>
                </c:pt>
                <c:pt idx="1">
                  <c:v>Parma</c:v>
                </c:pt>
                <c:pt idx="2">
                  <c:v>Reggio Emilia</c:v>
                </c:pt>
                <c:pt idx="3">
                  <c:v>Modena</c:v>
                </c:pt>
                <c:pt idx="4">
                  <c:v>Bologna</c:v>
                </c:pt>
                <c:pt idx="5">
                  <c:v>Ferrara</c:v>
                </c:pt>
                <c:pt idx="6">
                  <c:v>Ravenna</c:v>
                </c:pt>
                <c:pt idx="7">
                  <c:v>Forlì-Cesena</c:v>
                </c:pt>
                <c:pt idx="8">
                  <c:v>Rimini</c:v>
                </c:pt>
              </c:strCache>
            </c:strRef>
          </c:cat>
          <c:val>
            <c:numRef>
              <c:f>'Tavola 01_01'!$I$20:$I$28</c:f>
              <c:numCache>
                <c:ptCount val="9"/>
                <c:pt idx="0">
                  <c:v>1218</c:v>
                </c:pt>
                <c:pt idx="1">
                  <c:v>2406</c:v>
                </c:pt>
                <c:pt idx="2">
                  <c:v>4114</c:v>
                </c:pt>
                <c:pt idx="3">
                  <c:v>4897</c:v>
                </c:pt>
                <c:pt idx="4">
                  <c:v>7442</c:v>
                </c:pt>
                <c:pt idx="5">
                  <c:v>1960</c:v>
                </c:pt>
                <c:pt idx="6">
                  <c:v>2472</c:v>
                </c:pt>
                <c:pt idx="7">
                  <c:v>2172</c:v>
                </c:pt>
                <c:pt idx="8">
                  <c:v>1292</c:v>
                </c:pt>
              </c:numCache>
            </c:numRef>
          </c:val>
        </c:ser>
        <c:axId val="23184554"/>
        <c:axId val="7334395"/>
      </c:barChart>
      <c:catAx>
        <c:axId val="2318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7334395"/>
        <c:crosses val="autoZero"/>
        <c:auto val="1"/>
        <c:lblOffset val="100"/>
        <c:noMultiLvlLbl val="0"/>
      </c:catAx>
      <c:valAx>
        <c:axId val="73343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84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2"/>
          <c:y val="0.41525"/>
          <c:w val="0.30175"/>
          <c:h val="0.37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Distribuzione dei bambini iscritti a tempo pieno e a part time nei nidi d'infanzia * a gestione pubblica - a.s. 2005/2006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'Tavola 01_02'!$C$17</c:f>
              <c:strCache>
                <c:ptCount val="1"/>
                <c:pt idx="0">
                  <c:v>Bambini a tempo pieno</c:v>
                </c:pt>
              </c:strCache>
            </c:strRef>
          </c:tx>
          <c:spPr>
            <a:solidFill>
              <a:srgbClr val="69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01_02'!$B$18:$B$26</c:f>
              <c:strCache/>
            </c:strRef>
          </c:cat>
          <c:val>
            <c:numRef>
              <c:f>'Tavola 01_02'!$C$18:$C$26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'Tavola 01_02'!$D$17</c:f>
              <c:strCache>
                <c:ptCount val="1"/>
                <c:pt idx="0">
                  <c:v>Bambini a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01_02'!$B$18:$B$26</c:f>
              <c:strCache/>
            </c:strRef>
          </c:cat>
          <c:val>
            <c:numRef>
              <c:f>'Tavola 01_02'!$D$18:$D$26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overlap val="100"/>
        <c:shape val="box"/>
        <c:axId val="66009556"/>
        <c:axId val="57215093"/>
      </c:bar3DChart>
      <c:catAx>
        <c:axId val="66009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215093"/>
        <c:crosses val="autoZero"/>
        <c:auto val="1"/>
        <c:lblOffset val="100"/>
        <c:noMultiLvlLbl val="0"/>
      </c:catAx>
      <c:valAx>
        <c:axId val="572150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009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Distribuzione dei bambini iscritti a tempo pieno e a part time nei nidi d'infanzia a gestione pubblica indiretta - a.s. 2005/2006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'Tavola 01_03'!$E$17</c:f>
              <c:strCache>
                <c:ptCount val="1"/>
                <c:pt idx="0">
                  <c:v>Bambini a tempo pieno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'Tavola 01_03'!$D$18:$D$26</c:f>
              <c:strCache/>
            </c:strRef>
          </c:cat>
          <c:val>
            <c:numRef>
              <c:f>'Tavola 01_03'!$E$18:$E$26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'Tavola 01_03'!$F$17</c:f>
              <c:strCache>
                <c:ptCount val="1"/>
                <c:pt idx="0">
                  <c:v>Bambini a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01_03'!$D$18:$D$26</c:f>
              <c:strCache/>
            </c:strRef>
          </c:cat>
          <c:val>
            <c:numRef>
              <c:f>'Tavola 01_03'!$F$18:$F$26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overlap val="100"/>
        <c:shape val="box"/>
        <c:axId val="45173790"/>
        <c:axId val="3910927"/>
      </c:bar3DChart>
      <c:catAx>
        <c:axId val="45173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10927"/>
        <c:crosses val="autoZero"/>
        <c:auto val="1"/>
        <c:lblOffset val="100"/>
        <c:noMultiLvlLbl val="0"/>
      </c:catAx>
      <c:valAx>
        <c:axId val="3910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1737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Distribuzione dei bambini iscritti a tempo pieno e a part time nei nidi d'infanzia* a gestione privata in convenzione con i Comuni - a.s. 2005/2006</a:t>
            </a:r>
          </a:p>
        </c:rich>
      </c:tx>
      <c:layout>
        <c:manualLayout>
          <c:xMode val="factor"/>
          <c:yMode val="factor"/>
          <c:x val="0.0065"/>
          <c:y val="0.01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2575"/>
          <c:w val="0.76475"/>
          <c:h val="0.70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'Tavola 01_04'!$F$23</c:f>
              <c:strCache>
                <c:ptCount val="1"/>
                <c:pt idx="0">
                  <c:v>Bambini a tempo pieno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01_04'!$E$24:$E$32</c:f>
              <c:strCache/>
            </c:strRef>
          </c:cat>
          <c:val>
            <c:numRef>
              <c:f>'Tavola 01_04'!$F$24:$F$32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'Tavola 01_04'!$G$23</c:f>
              <c:strCache>
                <c:ptCount val="1"/>
                <c:pt idx="0">
                  <c:v>Bambini a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01_04'!$E$24:$E$32</c:f>
              <c:strCache/>
            </c:strRef>
          </c:cat>
          <c:val>
            <c:numRef>
              <c:f>'Tavola 01_04'!$G$24:$G$32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overlap val="100"/>
        <c:shape val="box"/>
        <c:axId val="35198344"/>
        <c:axId val="48349641"/>
      </c:bar3DChart>
      <c:catAx>
        <c:axId val="3519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349641"/>
        <c:crosses val="autoZero"/>
        <c:auto val="1"/>
        <c:lblOffset val="100"/>
        <c:noMultiLvlLbl val="0"/>
      </c:catAx>
      <c:valAx>
        <c:axId val="483496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198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Distribuzione dei bambini iscritti a tempo pieno e a part time nei nidi d'infanzia* a gestione privata - a.s. 2005/2006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57"/>
          <c:w val="0.76475"/>
          <c:h val="0.816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'Tavola 01_05'!$C$18</c:f>
              <c:strCache>
                <c:ptCount val="1"/>
                <c:pt idx="0">
                  <c:v>Bambini a tempo pieno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01_05'!$B$19:$B$27</c:f>
              <c:strCache/>
            </c:strRef>
          </c:cat>
          <c:val>
            <c:numRef>
              <c:f>'Tavola 01_05'!$C$19:$C$27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'Tavola 01_05'!$D$18</c:f>
              <c:strCache>
                <c:ptCount val="1"/>
                <c:pt idx="0">
                  <c:v>Bambini a part time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'Tavola 01_05'!$B$19:$B$27</c:f>
              <c:strCache/>
            </c:strRef>
          </c:cat>
          <c:val>
            <c:numRef>
              <c:f>'Tavola 01_05'!$D$19:$D$27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overlap val="100"/>
        <c:shape val="box"/>
        <c:axId val="32493586"/>
        <c:axId val="24006819"/>
      </c:bar3DChart>
      <c:catAx>
        <c:axId val="3249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4006819"/>
        <c:crosses val="autoZero"/>
        <c:auto val="1"/>
        <c:lblOffset val="100"/>
        <c:noMultiLvlLbl val="0"/>
      </c:catAx>
      <c:valAx>
        <c:axId val="240068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4935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5"/>
          <c:y val="0.53175"/>
          <c:w val="0.2345"/>
          <c:h val="0.0712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Suddivisione per età dei bambini iscritti ai nidi d'infanzia* - a.s. 2005/2006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2625"/>
          <c:w val="0.7015"/>
          <c:h val="0.65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996633"/>
              </a:solidFill>
            </c:spPr>
          </c:dPt>
          <c:dPt>
            <c:idx val="2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C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01_06'!$E$20:$I$20</c:f>
              <c:strCache/>
            </c:strRef>
          </c:cat>
          <c:val>
            <c:numRef>
              <c:f>'Tavola 01_06'!$E$21:$I$21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Suddivisione per età dei bambini iscritti ai nidi d'infanzia*  a gestione diretta comunale/pubblica - a.s. 2005/2006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01_07'!$C$17:$G$17</c:f>
              <c:strCache/>
            </c:strRef>
          </c:cat>
          <c:val>
            <c:numRef>
              <c:f>'Tavola 01_07'!$C$18:$G$18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Suddivisione per età dei bambini iscritti ai nidi d'infanzia a gestione indiretta comunale - a.s. 2005/2006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C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'Tavola 01_08'!$C$20:$G$20</c:f>
              <c:strCache/>
            </c:strRef>
          </c:cat>
          <c:val>
            <c:numRef>
              <c:f>'Tavola 01_08'!$C$21:$G$21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56</xdr:row>
      <xdr:rowOff>0</xdr:rowOff>
    </xdr:from>
    <xdr:to>
      <xdr:col>2</xdr:col>
      <xdr:colOff>0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1571625" y="25622250"/>
        <a:ext cx="3028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15</xdr:row>
      <xdr:rowOff>66675</xdr:rowOff>
    </xdr:from>
    <xdr:to>
      <xdr:col>9</xdr:col>
      <xdr:colOff>361950</xdr:colOff>
      <xdr:row>28</xdr:row>
      <xdr:rowOff>742950</xdr:rowOff>
    </xdr:to>
    <xdr:graphicFrame>
      <xdr:nvGraphicFramePr>
        <xdr:cNvPr id="1" name="Chart 1"/>
        <xdr:cNvGraphicFramePr/>
      </xdr:nvGraphicFramePr>
      <xdr:xfrm>
        <a:off x="1533525" y="3390900"/>
        <a:ext cx="51244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15</xdr:row>
      <xdr:rowOff>114300</xdr:rowOff>
    </xdr:from>
    <xdr:to>
      <xdr:col>10</xdr:col>
      <xdr:colOff>276225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952625" y="3724275"/>
        <a:ext cx="51530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4124325" y="5762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16</xdr:row>
      <xdr:rowOff>142875</xdr:rowOff>
    </xdr:from>
    <xdr:to>
      <xdr:col>10</xdr:col>
      <xdr:colOff>228600</xdr:colOff>
      <xdr:row>29</xdr:row>
      <xdr:rowOff>95250</xdr:rowOff>
    </xdr:to>
    <xdr:graphicFrame>
      <xdr:nvGraphicFramePr>
        <xdr:cNvPr id="1" name="Chart 1"/>
        <xdr:cNvGraphicFramePr/>
      </xdr:nvGraphicFramePr>
      <xdr:xfrm flipV="1">
        <a:off x="2466975" y="4391025"/>
        <a:ext cx="47625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15</xdr:row>
      <xdr:rowOff>133350</xdr:rowOff>
    </xdr:from>
    <xdr:to>
      <xdr:col>10</xdr:col>
      <xdr:colOff>257175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438150" y="3609975"/>
        <a:ext cx="72771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114300</xdr:rowOff>
    </xdr:from>
    <xdr:to>
      <xdr:col>11</xdr:col>
      <xdr:colOff>438150</xdr:colOff>
      <xdr:row>26</xdr:row>
      <xdr:rowOff>352425</xdr:rowOff>
    </xdr:to>
    <xdr:graphicFrame>
      <xdr:nvGraphicFramePr>
        <xdr:cNvPr id="1" name="Chart 1"/>
        <xdr:cNvGraphicFramePr/>
      </xdr:nvGraphicFramePr>
      <xdr:xfrm>
        <a:off x="1819275" y="3743325"/>
        <a:ext cx="60102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15</xdr:row>
      <xdr:rowOff>114300</xdr:rowOff>
    </xdr:from>
    <xdr:to>
      <xdr:col>12</xdr:col>
      <xdr:colOff>238125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2514600" y="4114800"/>
        <a:ext cx="5524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142875</xdr:rowOff>
    </xdr:from>
    <xdr:to>
      <xdr:col>7</xdr:col>
      <xdr:colOff>314325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542925" y="3810000"/>
        <a:ext cx="5438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16</xdr:row>
      <xdr:rowOff>85725</xdr:rowOff>
    </xdr:from>
    <xdr:to>
      <xdr:col>9</xdr:col>
      <xdr:colOff>409575</xdr:colOff>
      <xdr:row>31</xdr:row>
      <xdr:rowOff>400050</xdr:rowOff>
    </xdr:to>
    <xdr:graphicFrame>
      <xdr:nvGraphicFramePr>
        <xdr:cNvPr id="1" name="Chart 2"/>
        <xdr:cNvGraphicFramePr/>
      </xdr:nvGraphicFramePr>
      <xdr:xfrm>
        <a:off x="2038350" y="3838575"/>
        <a:ext cx="4610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9525</xdr:rowOff>
    </xdr:from>
    <xdr:to>
      <xdr:col>10</xdr:col>
      <xdr:colOff>123825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085975" y="3352800"/>
        <a:ext cx="48291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15</xdr:row>
      <xdr:rowOff>123825</xdr:rowOff>
    </xdr:from>
    <xdr:to>
      <xdr:col>10</xdr:col>
      <xdr:colOff>85725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1628775" y="3276600"/>
        <a:ext cx="52673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workbookViewId="0" topLeftCell="A1">
      <selection activeCell="C2" sqref="C2"/>
    </sheetView>
  </sheetViews>
  <sheetFormatPr defaultColWidth="9.140625" defaultRowHeight="12.75"/>
  <cols>
    <col min="1" max="1" width="14.7109375" style="491" bestFit="1" customWidth="1"/>
    <col min="2" max="2" width="54.28125" style="491" bestFit="1" customWidth="1"/>
    <col min="3" max="16384" width="8.8515625" style="491" customWidth="1"/>
  </cols>
  <sheetData>
    <row r="1" spans="1:2" s="488" customFormat="1" ht="18" customHeight="1">
      <c r="A1" s="516" t="s">
        <v>604</v>
      </c>
      <c r="B1" s="516"/>
    </row>
    <row r="2" spans="1:2" s="488" customFormat="1" ht="48.75" customHeight="1">
      <c r="A2" s="517" t="s">
        <v>605</v>
      </c>
      <c r="B2" s="517"/>
    </row>
    <row r="3" spans="1:2" s="489" customFormat="1" ht="24.75" customHeight="1">
      <c r="A3" s="518" t="s">
        <v>606</v>
      </c>
      <c r="B3" s="519"/>
    </row>
    <row r="4" spans="1:2" s="46" customFormat="1" ht="45" customHeight="1">
      <c r="A4" s="201" t="s">
        <v>585</v>
      </c>
      <c r="B4" s="191" t="s">
        <v>324</v>
      </c>
    </row>
    <row r="5" spans="1:2" s="67" customFormat="1" ht="37.5" customHeight="1">
      <c r="A5" s="67" t="s">
        <v>585</v>
      </c>
      <c r="B5" s="487" t="s">
        <v>326</v>
      </c>
    </row>
    <row r="6" spans="1:2" s="67" customFormat="1" ht="37.5" customHeight="1">
      <c r="A6" s="67" t="s">
        <v>585</v>
      </c>
      <c r="B6" s="487" t="s">
        <v>327</v>
      </c>
    </row>
    <row r="7" spans="1:2" s="67" customFormat="1" ht="37.5" customHeight="1">
      <c r="A7" s="67" t="s">
        <v>585</v>
      </c>
      <c r="B7" s="487" t="s">
        <v>328</v>
      </c>
    </row>
    <row r="8" spans="1:2" s="67" customFormat="1" ht="37.5" customHeight="1">
      <c r="A8" s="67" t="s">
        <v>585</v>
      </c>
      <c r="B8" s="487" t="s">
        <v>329</v>
      </c>
    </row>
    <row r="9" spans="1:2" s="67" customFormat="1" ht="37.5" customHeight="1">
      <c r="A9" s="67" t="s">
        <v>585</v>
      </c>
      <c r="B9" s="487" t="s">
        <v>330</v>
      </c>
    </row>
    <row r="10" spans="1:2" s="67" customFormat="1" ht="37.5" customHeight="1">
      <c r="A10" s="67" t="s">
        <v>585</v>
      </c>
      <c r="B10" s="487" t="s">
        <v>334</v>
      </c>
    </row>
    <row r="11" spans="1:2" s="67" customFormat="1" ht="37.5" customHeight="1">
      <c r="A11" s="67" t="s">
        <v>585</v>
      </c>
      <c r="B11" s="487" t="s">
        <v>333</v>
      </c>
    </row>
    <row r="12" spans="1:2" s="67" customFormat="1" ht="37.5" customHeight="1">
      <c r="A12" s="67" t="s">
        <v>585</v>
      </c>
      <c r="B12" s="487" t="s">
        <v>332</v>
      </c>
    </row>
    <row r="13" spans="1:2" s="67" customFormat="1" ht="37.5" customHeight="1">
      <c r="A13" s="67" t="s">
        <v>585</v>
      </c>
      <c r="B13" s="487" t="s">
        <v>331</v>
      </c>
    </row>
    <row r="15" spans="1:2" s="46" customFormat="1" ht="45" customHeight="1">
      <c r="A15" s="201" t="s">
        <v>586</v>
      </c>
      <c r="B15" s="191" t="s">
        <v>395</v>
      </c>
    </row>
    <row r="16" spans="1:2" s="67" customFormat="1" ht="37.5" customHeight="1">
      <c r="A16" s="67" t="s">
        <v>586</v>
      </c>
      <c r="B16" s="487" t="s">
        <v>404</v>
      </c>
    </row>
    <row r="17" spans="1:2" s="67" customFormat="1" ht="37.5" customHeight="1">
      <c r="A17" s="67" t="s">
        <v>586</v>
      </c>
      <c r="B17" s="487" t="s">
        <v>405</v>
      </c>
    </row>
    <row r="18" spans="1:2" s="67" customFormat="1" ht="37.5" customHeight="1">
      <c r="A18" s="67" t="s">
        <v>586</v>
      </c>
      <c r="B18" s="487" t="s">
        <v>430</v>
      </c>
    </row>
    <row r="19" spans="1:2" s="67" customFormat="1" ht="37.5" customHeight="1">
      <c r="A19" s="67" t="s">
        <v>586</v>
      </c>
      <c r="B19" s="487" t="s">
        <v>441</v>
      </c>
    </row>
    <row r="20" spans="1:2" s="67" customFormat="1" ht="37.5" customHeight="1">
      <c r="A20" s="67" t="s">
        <v>586</v>
      </c>
      <c r="B20" s="487" t="s">
        <v>367</v>
      </c>
    </row>
    <row r="21" spans="1:2" s="67" customFormat="1" ht="37.5" customHeight="1">
      <c r="A21" s="67" t="s">
        <v>586</v>
      </c>
      <c r="B21" s="487" t="s">
        <v>453</v>
      </c>
    </row>
    <row r="22" spans="1:2" s="67" customFormat="1" ht="37.5" customHeight="1">
      <c r="A22" s="67" t="s">
        <v>586</v>
      </c>
      <c r="B22" s="487" t="s">
        <v>518</v>
      </c>
    </row>
    <row r="23" spans="1:2" s="67" customFormat="1" ht="37.5" customHeight="1">
      <c r="A23" s="67" t="s">
        <v>586</v>
      </c>
      <c r="B23" s="487" t="s">
        <v>486</v>
      </c>
    </row>
    <row r="24" spans="1:2" s="67" customFormat="1" ht="37.5" customHeight="1">
      <c r="A24" s="67" t="s">
        <v>586</v>
      </c>
      <c r="B24" s="487" t="s">
        <v>519</v>
      </c>
    </row>
    <row r="26" spans="1:2" s="46" customFormat="1" ht="45" customHeight="1">
      <c r="A26" s="201" t="s">
        <v>587</v>
      </c>
      <c r="B26" s="191" t="s">
        <v>535</v>
      </c>
    </row>
    <row r="27" spans="1:2" s="67" customFormat="1" ht="37.5" customHeight="1">
      <c r="A27" s="67" t="s">
        <v>588</v>
      </c>
      <c r="B27" s="487" t="s">
        <v>396</v>
      </c>
    </row>
    <row r="28" spans="1:2" s="67" customFormat="1" ht="37.5" customHeight="1">
      <c r="A28" s="67" t="s">
        <v>588</v>
      </c>
      <c r="B28" s="487" t="s">
        <v>397</v>
      </c>
    </row>
    <row r="29" spans="1:2" s="67" customFormat="1" ht="37.5" customHeight="1">
      <c r="A29" s="67" t="s">
        <v>588</v>
      </c>
      <c r="B29" s="487" t="s">
        <v>398</v>
      </c>
    </row>
    <row r="30" spans="1:2" s="67" customFormat="1" ht="37.5" customHeight="1">
      <c r="A30" s="67" t="s">
        <v>588</v>
      </c>
      <c r="B30" s="487" t="s">
        <v>399</v>
      </c>
    </row>
    <row r="31" spans="1:2" s="67" customFormat="1" ht="37.5" customHeight="1">
      <c r="A31" s="67" t="s">
        <v>588</v>
      </c>
      <c r="B31" s="487" t="s">
        <v>368</v>
      </c>
    </row>
    <row r="32" spans="1:2" s="67" customFormat="1" ht="37.5" customHeight="1">
      <c r="A32" s="67" t="s">
        <v>588</v>
      </c>
      <c r="B32" s="487" t="s">
        <v>400</v>
      </c>
    </row>
    <row r="33" spans="1:2" s="67" customFormat="1" ht="37.5" customHeight="1">
      <c r="A33" s="67" t="s">
        <v>588</v>
      </c>
      <c r="B33" s="487" t="s">
        <v>401</v>
      </c>
    </row>
    <row r="34" spans="1:2" s="67" customFormat="1" ht="37.5" customHeight="1">
      <c r="A34" s="67" t="s">
        <v>588</v>
      </c>
      <c r="B34" s="487" t="s">
        <v>402</v>
      </c>
    </row>
    <row r="35" spans="1:2" s="67" customFormat="1" ht="37.5" customHeight="1">
      <c r="A35" s="67" t="s">
        <v>588</v>
      </c>
      <c r="B35" s="487" t="s">
        <v>403</v>
      </c>
    </row>
    <row r="37" spans="1:2" s="46" customFormat="1" ht="45" customHeight="1">
      <c r="A37" s="201" t="s">
        <v>589</v>
      </c>
      <c r="B37" s="191" t="s">
        <v>425</v>
      </c>
    </row>
    <row r="38" spans="1:2" s="67" customFormat="1" ht="37.5" customHeight="1">
      <c r="A38" s="67" t="s">
        <v>589</v>
      </c>
      <c r="B38" s="487" t="s">
        <v>411</v>
      </c>
    </row>
    <row r="39" spans="1:2" s="67" customFormat="1" ht="37.5" customHeight="1">
      <c r="A39" s="67" t="s">
        <v>589</v>
      </c>
      <c r="B39" s="487" t="s">
        <v>424</v>
      </c>
    </row>
    <row r="40" spans="1:2" s="67" customFormat="1" ht="37.5" customHeight="1">
      <c r="A40" s="67" t="s">
        <v>589</v>
      </c>
      <c r="B40" s="487" t="s">
        <v>433</v>
      </c>
    </row>
    <row r="41" spans="1:2" s="67" customFormat="1" ht="37.5" customHeight="1">
      <c r="A41" s="67" t="s">
        <v>589</v>
      </c>
      <c r="B41" s="487" t="s">
        <v>444</v>
      </c>
    </row>
    <row r="42" spans="1:2" s="67" customFormat="1" ht="37.5" customHeight="1">
      <c r="A42" s="67" t="s">
        <v>589</v>
      </c>
      <c r="B42" s="487" t="s">
        <v>378</v>
      </c>
    </row>
    <row r="43" spans="1:2" s="67" customFormat="1" ht="37.5" customHeight="1">
      <c r="A43" s="67" t="s">
        <v>589</v>
      </c>
      <c r="B43" s="487" t="s">
        <v>456</v>
      </c>
    </row>
    <row r="44" spans="1:2" s="67" customFormat="1" ht="37.5" customHeight="1">
      <c r="A44" s="67" t="s">
        <v>589</v>
      </c>
      <c r="B44" s="487" t="s">
        <v>377</v>
      </c>
    </row>
    <row r="45" spans="1:2" s="67" customFormat="1" ht="37.5" customHeight="1">
      <c r="A45" s="67" t="s">
        <v>589</v>
      </c>
      <c r="B45" s="487" t="s">
        <v>495</v>
      </c>
    </row>
    <row r="46" spans="1:2" s="67" customFormat="1" ht="37.5" customHeight="1">
      <c r="A46" s="67" t="s">
        <v>589</v>
      </c>
      <c r="B46" s="487" t="s">
        <v>536</v>
      </c>
    </row>
    <row r="48" spans="1:2" s="46" customFormat="1" ht="45" customHeight="1">
      <c r="A48" s="201" t="s">
        <v>590</v>
      </c>
      <c r="B48" s="191" t="s">
        <v>381</v>
      </c>
    </row>
    <row r="49" spans="1:2" s="67" customFormat="1" ht="37.5" customHeight="1">
      <c r="A49" s="67" t="s">
        <v>590</v>
      </c>
      <c r="B49" s="487" t="s">
        <v>417</v>
      </c>
    </row>
    <row r="50" spans="1:2" s="67" customFormat="1" ht="37.5" customHeight="1">
      <c r="A50" s="67" t="s">
        <v>590</v>
      </c>
      <c r="B50" s="487" t="s">
        <v>423</v>
      </c>
    </row>
    <row r="51" spans="1:2" s="67" customFormat="1" ht="37.5" customHeight="1">
      <c r="A51" s="67" t="s">
        <v>590</v>
      </c>
      <c r="B51" s="487" t="s">
        <v>435</v>
      </c>
    </row>
    <row r="52" spans="1:2" s="67" customFormat="1" ht="37.5" customHeight="1">
      <c r="A52" s="67" t="s">
        <v>590</v>
      </c>
      <c r="B52" s="487" t="s">
        <v>445</v>
      </c>
    </row>
    <row r="53" spans="1:2" s="67" customFormat="1" ht="37.5" customHeight="1">
      <c r="A53" s="67" t="s">
        <v>590</v>
      </c>
      <c r="B53" s="487" t="s">
        <v>380</v>
      </c>
    </row>
    <row r="54" spans="1:2" s="67" customFormat="1" ht="37.5" customHeight="1">
      <c r="A54" s="67" t="s">
        <v>590</v>
      </c>
      <c r="B54" s="487" t="s">
        <v>459</v>
      </c>
    </row>
    <row r="55" spans="1:2" s="67" customFormat="1" ht="37.5" customHeight="1">
      <c r="A55" s="67" t="s">
        <v>590</v>
      </c>
      <c r="B55" s="487" t="s">
        <v>379</v>
      </c>
    </row>
    <row r="56" spans="1:2" s="67" customFormat="1" ht="37.5" customHeight="1">
      <c r="A56" s="67" t="s">
        <v>590</v>
      </c>
      <c r="B56" s="487" t="s">
        <v>505</v>
      </c>
    </row>
    <row r="57" spans="1:5" s="67" customFormat="1" ht="37.5" customHeight="1">
      <c r="A57" s="67" t="s">
        <v>590</v>
      </c>
      <c r="B57" s="487" t="s">
        <v>537</v>
      </c>
      <c r="E57" s="487"/>
    </row>
    <row r="58" spans="2:5" s="67" customFormat="1" ht="15" customHeight="1">
      <c r="B58" s="487"/>
      <c r="E58" s="487"/>
    </row>
    <row r="59" spans="1:2" s="46" customFormat="1" ht="45" customHeight="1">
      <c r="A59" s="201" t="s">
        <v>591</v>
      </c>
      <c r="B59" s="191" t="s">
        <v>421</v>
      </c>
    </row>
    <row r="60" spans="1:2" s="67" customFormat="1" ht="37.5" customHeight="1">
      <c r="A60" s="67" t="s">
        <v>591</v>
      </c>
      <c r="B60" s="487" t="s">
        <v>420</v>
      </c>
    </row>
    <row r="61" spans="1:2" s="67" customFormat="1" ht="37.5" customHeight="1">
      <c r="A61" s="67" t="s">
        <v>591</v>
      </c>
      <c r="B61" s="487" t="s">
        <v>566</v>
      </c>
    </row>
    <row r="62" spans="1:2" s="67" customFormat="1" ht="37.5" customHeight="1">
      <c r="A62" s="67" t="s">
        <v>591</v>
      </c>
      <c r="B62" s="487" t="s">
        <v>567</v>
      </c>
    </row>
    <row r="63" spans="1:2" s="67" customFormat="1" ht="37.5" customHeight="1">
      <c r="A63" s="67" t="s">
        <v>591</v>
      </c>
      <c r="B63" s="487" t="s">
        <v>568</v>
      </c>
    </row>
    <row r="64" spans="1:2" s="67" customFormat="1" ht="37.5" customHeight="1">
      <c r="A64" s="67" t="s">
        <v>591</v>
      </c>
      <c r="B64" s="487" t="s">
        <v>569</v>
      </c>
    </row>
    <row r="65" spans="1:2" s="67" customFormat="1" ht="37.5" customHeight="1">
      <c r="A65" s="67" t="s">
        <v>591</v>
      </c>
      <c r="B65" s="487" t="s">
        <v>573</v>
      </c>
    </row>
    <row r="66" spans="1:2" s="67" customFormat="1" ht="37.5" customHeight="1">
      <c r="A66" s="67" t="s">
        <v>591</v>
      </c>
      <c r="B66" s="487" t="s">
        <v>572</v>
      </c>
    </row>
    <row r="67" spans="1:2" s="67" customFormat="1" ht="37.5" customHeight="1">
      <c r="A67" s="67" t="s">
        <v>591</v>
      </c>
      <c r="B67" s="487" t="s">
        <v>571</v>
      </c>
    </row>
    <row r="68" spans="1:2" s="67" customFormat="1" ht="37.5" customHeight="1">
      <c r="A68" s="67" t="s">
        <v>591</v>
      </c>
      <c r="B68" s="487" t="s">
        <v>570</v>
      </c>
    </row>
    <row r="69" s="490" customFormat="1" ht="12.75"/>
    <row r="70" spans="1:2" s="46" customFormat="1" ht="52.5" customHeight="1">
      <c r="A70" s="201" t="s">
        <v>592</v>
      </c>
      <c r="B70" s="191" t="s">
        <v>407</v>
      </c>
    </row>
    <row r="71" spans="1:2" s="67" customFormat="1" ht="37.5" customHeight="1">
      <c r="A71" s="67" t="s">
        <v>592</v>
      </c>
      <c r="B71" s="487" t="s">
        <v>406</v>
      </c>
    </row>
    <row r="72" spans="1:2" s="67" customFormat="1" ht="37.5" customHeight="1">
      <c r="A72" s="67" t="s">
        <v>592</v>
      </c>
      <c r="B72" s="487" t="s">
        <v>428</v>
      </c>
    </row>
    <row r="73" spans="1:2" s="67" customFormat="1" ht="37.5" customHeight="1">
      <c r="A73" s="67" t="s">
        <v>592</v>
      </c>
      <c r="B73" s="487" t="s">
        <v>431</v>
      </c>
    </row>
    <row r="74" spans="1:2" s="67" customFormat="1" ht="37.5" customHeight="1">
      <c r="A74" s="67" t="s">
        <v>592</v>
      </c>
      <c r="B74" s="487" t="s">
        <v>440</v>
      </c>
    </row>
    <row r="75" spans="1:2" s="67" customFormat="1" ht="37.5" customHeight="1">
      <c r="A75" s="67" t="s">
        <v>592</v>
      </c>
      <c r="B75" s="487" t="s">
        <v>369</v>
      </c>
    </row>
    <row r="76" spans="1:2" s="67" customFormat="1" ht="37.5" customHeight="1">
      <c r="A76" s="67" t="s">
        <v>592</v>
      </c>
      <c r="B76" s="487" t="s">
        <v>454</v>
      </c>
    </row>
    <row r="77" spans="1:2" s="67" customFormat="1" ht="37.5" customHeight="1">
      <c r="A77" s="67" t="s">
        <v>592</v>
      </c>
      <c r="B77" s="487" t="s">
        <v>520</v>
      </c>
    </row>
    <row r="78" spans="1:2" s="67" customFormat="1" ht="37.5" customHeight="1">
      <c r="A78" s="67" t="s">
        <v>592</v>
      </c>
      <c r="B78" s="487" t="s">
        <v>485</v>
      </c>
    </row>
    <row r="79" spans="1:2" s="67" customFormat="1" ht="37.5" customHeight="1">
      <c r="A79" s="67" t="s">
        <v>592</v>
      </c>
      <c r="B79" s="487" t="s">
        <v>528</v>
      </c>
    </row>
    <row r="80" s="490" customFormat="1" ht="12.75"/>
    <row r="81" spans="1:2" s="46" customFormat="1" ht="52.5" customHeight="1">
      <c r="A81" s="201" t="s">
        <v>593</v>
      </c>
      <c r="B81" s="191" t="s">
        <v>408</v>
      </c>
    </row>
    <row r="82" s="490" customFormat="1" ht="12.75"/>
    <row r="83" spans="1:2" s="67" customFormat="1" ht="37.5" customHeight="1">
      <c r="A83" s="67" t="s">
        <v>593</v>
      </c>
      <c r="B83" s="487" t="s">
        <v>409</v>
      </c>
    </row>
    <row r="84" spans="1:2" s="67" customFormat="1" ht="37.5" customHeight="1">
      <c r="A84" s="67" t="s">
        <v>593</v>
      </c>
      <c r="B84" s="487" t="s">
        <v>427</v>
      </c>
    </row>
    <row r="85" spans="1:2" s="67" customFormat="1" ht="37.5" customHeight="1">
      <c r="A85" s="67" t="s">
        <v>593</v>
      </c>
      <c r="B85" s="487" t="s">
        <v>432</v>
      </c>
    </row>
    <row r="86" spans="1:2" s="67" customFormat="1" ht="37.5" customHeight="1">
      <c r="A86" s="67" t="s">
        <v>593</v>
      </c>
      <c r="B86" s="487" t="s">
        <v>443</v>
      </c>
    </row>
    <row r="87" spans="1:2" s="67" customFormat="1" ht="37.5" customHeight="1">
      <c r="A87" s="67" t="s">
        <v>593</v>
      </c>
      <c r="B87" s="487" t="s">
        <v>372</v>
      </c>
    </row>
    <row r="88" spans="1:2" s="67" customFormat="1" ht="37.5" customHeight="1">
      <c r="A88" s="67" t="s">
        <v>593</v>
      </c>
      <c r="B88" s="487" t="s">
        <v>455</v>
      </c>
    </row>
    <row r="89" spans="1:2" s="67" customFormat="1" ht="37.5" customHeight="1">
      <c r="A89" s="67" t="s">
        <v>593</v>
      </c>
      <c r="B89" s="487" t="s">
        <v>517</v>
      </c>
    </row>
    <row r="90" spans="1:2" s="67" customFormat="1" ht="37.5" customHeight="1">
      <c r="A90" s="67" t="s">
        <v>593</v>
      </c>
      <c r="B90" s="487" t="s">
        <v>493</v>
      </c>
    </row>
    <row r="91" spans="1:2" s="67" customFormat="1" ht="37.5" customHeight="1">
      <c r="A91" s="67" t="s">
        <v>593</v>
      </c>
      <c r="B91" s="487" t="s">
        <v>533</v>
      </c>
    </row>
    <row r="92" s="490" customFormat="1" ht="12.75"/>
    <row r="93" spans="1:2" s="46" customFormat="1" ht="69" customHeight="1">
      <c r="A93" s="201" t="s">
        <v>594</v>
      </c>
      <c r="B93" s="191" t="s">
        <v>376</v>
      </c>
    </row>
    <row r="94" s="490" customFormat="1" ht="12.75"/>
    <row r="95" spans="1:2" s="67" customFormat="1" ht="37.5" customHeight="1">
      <c r="A95" s="67" t="s">
        <v>594</v>
      </c>
      <c r="B95" s="487" t="s">
        <v>410</v>
      </c>
    </row>
    <row r="96" spans="1:2" s="67" customFormat="1" ht="37.5" customHeight="1">
      <c r="A96" s="67" t="s">
        <v>594</v>
      </c>
      <c r="B96" s="487" t="s">
        <v>426</v>
      </c>
    </row>
    <row r="97" spans="1:2" s="67" customFormat="1" ht="37.5" customHeight="1">
      <c r="A97" s="67" t="s">
        <v>594</v>
      </c>
      <c r="B97" s="487" t="s">
        <v>434</v>
      </c>
    </row>
    <row r="98" spans="1:2" s="67" customFormat="1" ht="37.5" customHeight="1">
      <c r="A98" s="67" t="s">
        <v>594</v>
      </c>
      <c r="B98" s="487" t="s">
        <v>457</v>
      </c>
    </row>
    <row r="99" spans="1:2" s="67" customFormat="1" ht="37.5" customHeight="1">
      <c r="A99" s="67" t="s">
        <v>594</v>
      </c>
      <c r="B99" s="487" t="s">
        <v>375</v>
      </c>
    </row>
    <row r="100" spans="1:2" s="67" customFormat="1" ht="37.5" customHeight="1">
      <c r="A100" s="67" t="s">
        <v>594</v>
      </c>
      <c r="B100" s="487" t="s">
        <v>458</v>
      </c>
    </row>
    <row r="101" spans="1:2" s="67" customFormat="1" ht="37.5" customHeight="1">
      <c r="A101" s="67" t="s">
        <v>594</v>
      </c>
      <c r="B101" s="487" t="s">
        <v>502</v>
      </c>
    </row>
    <row r="102" spans="1:2" s="67" customFormat="1" ht="37.5" customHeight="1">
      <c r="A102" s="67" t="s">
        <v>594</v>
      </c>
      <c r="B102" s="487" t="s">
        <v>494</v>
      </c>
    </row>
    <row r="103" spans="1:2" s="67" customFormat="1" ht="37.5" customHeight="1">
      <c r="A103" s="67" t="s">
        <v>594</v>
      </c>
      <c r="B103" s="487" t="s">
        <v>534</v>
      </c>
    </row>
    <row r="104" s="490" customFormat="1" ht="12.75"/>
    <row r="105" spans="1:2" s="46" customFormat="1" ht="69" customHeight="1">
      <c r="A105" s="201" t="s">
        <v>595</v>
      </c>
      <c r="B105" s="191" t="s">
        <v>419</v>
      </c>
    </row>
    <row r="106" s="490" customFormat="1" ht="12.75"/>
    <row r="107" spans="1:2" s="67" customFormat="1" ht="37.5" customHeight="1">
      <c r="A107" s="67" t="s">
        <v>595</v>
      </c>
      <c r="B107" s="487" t="s">
        <v>418</v>
      </c>
    </row>
    <row r="108" spans="1:2" s="67" customFormat="1" ht="37.5" customHeight="1">
      <c r="A108" s="67" t="s">
        <v>595</v>
      </c>
      <c r="B108" s="487" t="s">
        <v>422</v>
      </c>
    </row>
    <row r="109" spans="1:2" s="67" customFormat="1" ht="37.5" customHeight="1">
      <c r="A109" s="67" t="s">
        <v>595</v>
      </c>
      <c r="B109" s="487" t="s">
        <v>437</v>
      </c>
    </row>
    <row r="110" spans="1:2" s="67" customFormat="1" ht="37.5" customHeight="1">
      <c r="A110" s="67" t="s">
        <v>595</v>
      </c>
      <c r="B110" s="487" t="s">
        <v>510</v>
      </c>
    </row>
    <row r="111" spans="1:2" s="67" customFormat="1" ht="37.5" customHeight="1">
      <c r="A111" s="67" t="s">
        <v>595</v>
      </c>
      <c r="B111" s="487" t="s">
        <v>382</v>
      </c>
    </row>
    <row r="112" spans="1:2" s="67" customFormat="1" ht="37.5" customHeight="1">
      <c r="A112" s="67" t="s">
        <v>595</v>
      </c>
      <c r="B112" s="487" t="s">
        <v>460</v>
      </c>
    </row>
    <row r="113" spans="1:2" s="67" customFormat="1" ht="37.5" customHeight="1">
      <c r="A113" s="67" t="s">
        <v>595</v>
      </c>
      <c r="B113" s="487" t="s">
        <v>508</v>
      </c>
    </row>
    <row r="114" spans="1:2" s="67" customFormat="1" ht="37.5" customHeight="1">
      <c r="A114" s="67" t="s">
        <v>595</v>
      </c>
      <c r="B114" s="487" t="s">
        <v>504</v>
      </c>
    </row>
    <row r="115" spans="1:2" s="67" customFormat="1" ht="37.5" customHeight="1">
      <c r="A115" s="67" t="s">
        <v>595</v>
      </c>
      <c r="B115" s="487" t="s">
        <v>509</v>
      </c>
    </row>
    <row r="116" s="490" customFormat="1" ht="12.75"/>
    <row r="117" spans="1:2" s="46" customFormat="1" ht="69" customHeight="1">
      <c r="A117" s="201" t="s">
        <v>596</v>
      </c>
      <c r="B117" s="191" t="s">
        <v>607</v>
      </c>
    </row>
    <row r="118" spans="1:2" s="67" customFormat="1" ht="37.5" customHeight="1">
      <c r="A118" s="67" t="s">
        <v>596</v>
      </c>
      <c r="B118" s="487" t="s">
        <v>608</v>
      </c>
    </row>
    <row r="119" spans="1:2" s="67" customFormat="1" ht="37.5" customHeight="1">
      <c r="A119" s="67" t="s">
        <v>596</v>
      </c>
      <c r="B119" s="487" t="s">
        <v>609</v>
      </c>
    </row>
    <row r="120" spans="1:2" s="67" customFormat="1" ht="37.5" customHeight="1">
      <c r="A120" s="67" t="s">
        <v>596</v>
      </c>
      <c r="B120" s="487" t="s">
        <v>610</v>
      </c>
    </row>
    <row r="121" spans="1:2" s="67" customFormat="1" ht="37.5" customHeight="1">
      <c r="A121" s="67" t="s">
        <v>596</v>
      </c>
      <c r="B121" s="487" t="s">
        <v>7</v>
      </c>
    </row>
    <row r="122" spans="1:2" s="67" customFormat="1" ht="37.5" customHeight="1">
      <c r="A122" s="67" t="s">
        <v>596</v>
      </c>
      <c r="B122" s="487" t="s">
        <v>0</v>
      </c>
    </row>
    <row r="123" spans="1:2" s="67" customFormat="1" ht="37.5" customHeight="1">
      <c r="A123" s="67" t="s">
        <v>596</v>
      </c>
      <c r="B123" s="487" t="s">
        <v>1</v>
      </c>
    </row>
    <row r="124" spans="1:2" s="67" customFormat="1" ht="37.5" customHeight="1">
      <c r="A124" s="67" t="s">
        <v>596</v>
      </c>
      <c r="B124" s="487" t="s">
        <v>2</v>
      </c>
    </row>
    <row r="125" spans="1:2" s="67" customFormat="1" ht="37.5" customHeight="1">
      <c r="A125" s="67" t="s">
        <v>596</v>
      </c>
      <c r="B125" s="487" t="s">
        <v>3</v>
      </c>
    </row>
    <row r="126" spans="1:2" s="67" customFormat="1" ht="37.5" customHeight="1">
      <c r="A126" s="67" t="s">
        <v>596</v>
      </c>
      <c r="B126" s="487" t="s">
        <v>6</v>
      </c>
    </row>
    <row r="127" s="490" customFormat="1" ht="12.75"/>
    <row r="128" spans="1:2" s="46" customFormat="1" ht="69" customHeight="1">
      <c r="A128" s="201" t="s">
        <v>597</v>
      </c>
      <c r="B128" s="191" t="s">
        <v>373</v>
      </c>
    </row>
    <row r="129" spans="1:2" s="46" customFormat="1" ht="69" customHeight="1">
      <c r="A129" s="201" t="s">
        <v>598</v>
      </c>
      <c r="B129" s="191" t="s">
        <v>442</v>
      </c>
    </row>
    <row r="130" spans="1:2" s="46" customFormat="1" ht="69" customHeight="1">
      <c r="A130" s="201" t="s">
        <v>599</v>
      </c>
      <c r="B130" s="191" t="s">
        <v>575</v>
      </c>
    </row>
    <row r="131" spans="1:2" s="46" customFormat="1" ht="69" customHeight="1">
      <c r="A131" s="201" t="s">
        <v>600</v>
      </c>
      <c r="B131" s="191" t="s">
        <v>374</v>
      </c>
    </row>
    <row r="132" spans="1:2" s="46" customFormat="1" ht="69" customHeight="1">
      <c r="A132" s="201" t="s">
        <v>601</v>
      </c>
      <c r="B132" s="191" t="s">
        <v>576</v>
      </c>
    </row>
    <row r="133" s="490" customFormat="1" ht="12.75"/>
    <row r="134" s="490" customFormat="1" ht="12.75"/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2"/>
  <sheetViews>
    <sheetView zoomScale="75" zoomScaleNormal="75" workbookViewId="0" topLeftCell="A1">
      <selection activeCell="A33" sqref="A33"/>
    </sheetView>
  </sheetViews>
  <sheetFormatPr defaultColWidth="9.140625" defaultRowHeight="12.75"/>
  <cols>
    <col min="1" max="1" width="21.28125" style="0" customWidth="1"/>
    <col min="12" max="12" width="12.140625" style="0" customWidth="1"/>
  </cols>
  <sheetData>
    <row r="1" spans="1:13" s="36" customFormat="1" ht="43.5" customHeight="1">
      <c r="A1" s="48" t="s">
        <v>594</v>
      </c>
      <c r="B1" s="541" t="s">
        <v>376</v>
      </c>
      <c r="C1" s="542"/>
      <c r="D1" s="542"/>
      <c r="E1" s="542"/>
      <c r="F1" s="542"/>
      <c r="G1" s="542"/>
      <c r="H1" s="542"/>
      <c r="I1" s="542"/>
      <c r="J1" s="542"/>
      <c r="K1" s="542"/>
      <c r="L1" s="543"/>
      <c r="M1" s="191"/>
    </row>
    <row r="2" spans="1:14" s="200" customFormat="1" ht="6.75" customHeight="1">
      <c r="A2" s="36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</row>
    <row r="3" spans="1:13" s="36" customFormat="1" ht="27" customHeight="1">
      <c r="A3" s="607" t="s">
        <v>311</v>
      </c>
      <c r="B3" s="611" t="s">
        <v>102</v>
      </c>
      <c r="C3" s="610"/>
      <c r="D3" s="611" t="s">
        <v>103</v>
      </c>
      <c r="E3" s="610"/>
      <c r="F3" s="611" t="s">
        <v>104</v>
      </c>
      <c r="G3" s="610"/>
      <c r="H3" s="611" t="s">
        <v>86</v>
      </c>
      <c r="I3" s="610"/>
      <c r="J3" s="611" t="s">
        <v>87</v>
      </c>
      <c r="K3" s="610"/>
      <c r="L3" s="341" t="s">
        <v>88</v>
      </c>
      <c r="M3" s="70"/>
    </row>
    <row r="4" spans="1:13" s="36" customFormat="1" ht="47.25" customHeight="1">
      <c r="A4" s="608"/>
      <c r="B4" s="85" t="s">
        <v>63</v>
      </c>
      <c r="C4" s="86" t="s">
        <v>54</v>
      </c>
      <c r="D4" s="85" t="s">
        <v>63</v>
      </c>
      <c r="E4" s="86" t="s">
        <v>54</v>
      </c>
      <c r="F4" s="85" t="s">
        <v>63</v>
      </c>
      <c r="G4" s="86" t="s">
        <v>54</v>
      </c>
      <c r="H4" s="85" t="s">
        <v>63</v>
      </c>
      <c r="I4" s="86" t="s">
        <v>54</v>
      </c>
      <c r="J4" s="85" t="s">
        <v>63</v>
      </c>
      <c r="K4" s="86" t="s">
        <v>54</v>
      </c>
      <c r="L4" s="85" t="s">
        <v>63</v>
      </c>
      <c r="M4" s="70"/>
    </row>
    <row r="5" spans="1:13" s="36" customFormat="1" ht="12">
      <c r="A5" s="182" t="s">
        <v>64</v>
      </c>
      <c r="B5" s="368">
        <f>B41+C41</f>
        <v>3</v>
      </c>
      <c r="C5" s="156">
        <f>B5/L5*100</f>
        <v>0.9404388714733543</v>
      </c>
      <c r="D5" s="368">
        <f>D41+E41</f>
        <v>8</v>
      </c>
      <c r="E5" s="156">
        <f>D5/L5*100</f>
        <v>2.507836990595611</v>
      </c>
      <c r="F5" s="368">
        <f>F41+G41</f>
        <v>59</v>
      </c>
      <c r="G5" s="156">
        <f>F5/L5*100</f>
        <v>18.495297805642632</v>
      </c>
      <c r="H5" s="368">
        <f>H41+I41</f>
        <v>71</v>
      </c>
      <c r="I5" s="156">
        <f>H5/L5*100</f>
        <v>22.25705329153605</v>
      </c>
      <c r="J5" s="368">
        <f>J41+K41</f>
        <v>178</v>
      </c>
      <c r="K5" s="156">
        <f>J5/L5*100</f>
        <v>55.79937304075236</v>
      </c>
      <c r="L5" s="369">
        <f aca="true" t="shared" si="0" ref="L5:L13">B5+D5+F5+H5+J5</f>
        <v>319</v>
      </c>
      <c r="M5" s="70"/>
    </row>
    <row r="6" spans="1:13" s="36" customFormat="1" ht="12">
      <c r="A6" s="192" t="s">
        <v>66</v>
      </c>
      <c r="B6" s="370">
        <f>B50+C50</f>
        <v>2</v>
      </c>
      <c r="C6" s="98">
        <f aca="true" t="shared" si="1" ref="C6:C14">B6/L6*100</f>
        <v>0.6734006734006733</v>
      </c>
      <c r="D6" s="370">
        <f>D50+E50</f>
        <v>17</v>
      </c>
      <c r="E6" s="98">
        <f aca="true" t="shared" si="2" ref="E6:E14">D6/L6*100</f>
        <v>5.723905723905724</v>
      </c>
      <c r="F6" s="370">
        <f>F50+G50</f>
        <v>71</v>
      </c>
      <c r="G6" s="98">
        <f aca="true" t="shared" si="3" ref="G6:G14">F6/L6*100</f>
        <v>23.905723905723907</v>
      </c>
      <c r="H6" s="370">
        <f>H50+I50</f>
        <v>69</v>
      </c>
      <c r="I6" s="98">
        <f aca="true" t="shared" si="4" ref="I6:I14">H6/L6*100</f>
        <v>23.232323232323232</v>
      </c>
      <c r="J6" s="370">
        <f>J50+K50</f>
        <v>138</v>
      </c>
      <c r="K6" s="98">
        <f aca="true" t="shared" si="5" ref="K6:K14">J6/L6*100</f>
        <v>46.464646464646464</v>
      </c>
      <c r="L6" s="371">
        <f t="shared" si="0"/>
        <v>297</v>
      </c>
      <c r="M6" s="70"/>
    </row>
    <row r="7" spans="1:13" s="36" customFormat="1" ht="12">
      <c r="A7" s="192" t="s">
        <v>91</v>
      </c>
      <c r="B7" s="370">
        <f>B74+C74</f>
        <v>0</v>
      </c>
      <c r="C7" s="124">
        <f t="shared" si="1"/>
        <v>0</v>
      </c>
      <c r="D7" s="370">
        <f>D74+E74</f>
        <v>0</v>
      </c>
      <c r="E7" s="124">
        <f t="shared" si="2"/>
        <v>0</v>
      </c>
      <c r="F7" s="370">
        <f>F74+G74</f>
        <v>50</v>
      </c>
      <c r="G7" s="98">
        <f t="shared" si="3"/>
        <v>8.605851979345955</v>
      </c>
      <c r="H7" s="370">
        <f>H74+I74</f>
        <v>115</v>
      </c>
      <c r="I7" s="98">
        <f t="shared" si="4"/>
        <v>19.793459552495698</v>
      </c>
      <c r="J7" s="370">
        <f>J74+K74</f>
        <v>416</v>
      </c>
      <c r="K7" s="98">
        <f t="shared" si="5"/>
        <v>71.60068846815835</v>
      </c>
      <c r="L7" s="371">
        <f t="shared" si="0"/>
        <v>581</v>
      </c>
      <c r="M7" s="70"/>
    </row>
    <row r="8" spans="1:13" s="36" customFormat="1" ht="12">
      <c r="A8" s="192" t="s">
        <v>70</v>
      </c>
      <c r="B8" s="370">
        <f>B89+C89</f>
        <v>0</v>
      </c>
      <c r="C8" s="124">
        <f t="shared" si="1"/>
        <v>0</v>
      </c>
      <c r="D8" s="370">
        <f>D89+E89</f>
        <v>5</v>
      </c>
      <c r="E8" s="98">
        <f t="shared" si="2"/>
        <v>0.9041591320072333</v>
      </c>
      <c r="F8" s="370">
        <f>F89+G89</f>
        <v>153</v>
      </c>
      <c r="G8" s="98">
        <f t="shared" si="3"/>
        <v>27.66726943942134</v>
      </c>
      <c r="H8" s="370">
        <f>H89+I89</f>
        <v>152</v>
      </c>
      <c r="I8" s="98">
        <f t="shared" si="4"/>
        <v>27.48643761301989</v>
      </c>
      <c r="J8" s="370">
        <f>J89+K89</f>
        <v>243</v>
      </c>
      <c r="K8" s="98">
        <f t="shared" si="5"/>
        <v>43.942133815551536</v>
      </c>
      <c r="L8" s="371">
        <f t="shared" si="0"/>
        <v>553</v>
      </c>
      <c r="M8" s="70"/>
    </row>
    <row r="9" spans="1:13" s="36" customFormat="1" ht="12">
      <c r="A9" s="192" t="s">
        <v>72</v>
      </c>
      <c r="B9" s="370">
        <f>B106+C106</f>
        <v>1</v>
      </c>
      <c r="C9" s="98">
        <f t="shared" si="1"/>
        <v>0.12903225806451613</v>
      </c>
      <c r="D9" s="370">
        <f>D106+E106</f>
        <v>12</v>
      </c>
      <c r="E9" s="98">
        <f t="shared" si="2"/>
        <v>1.5483870967741935</v>
      </c>
      <c r="F9" s="370">
        <f>F106+G106</f>
        <v>151</v>
      </c>
      <c r="G9" s="98">
        <f t="shared" si="3"/>
        <v>19.483870967741936</v>
      </c>
      <c r="H9" s="370">
        <f>H106+I106</f>
        <v>221</v>
      </c>
      <c r="I9" s="98">
        <f t="shared" si="4"/>
        <v>28.516129032258064</v>
      </c>
      <c r="J9" s="370">
        <f>J106+K106</f>
        <v>390</v>
      </c>
      <c r="K9" s="98">
        <f t="shared" si="5"/>
        <v>50.32258064516129</v>
      </c>
      <c r="L9" s="371">
        <f t="shared" si="0"/>
        <v>775</v>
      </c>
      <c r="M9" s="70"/>
    </row>
    <row r="10" spans="1:13" s="36" customFormat="1" ht="12">
      <c r="A10" s="192" t="s">
        <v>74</v>
      </c>
      <c r="B10" s="370">
        <f>B115+C115</f>
        <v>7</v>
      </c>
      <c r="C10" s="98">
        <f t="shared" si="1"/>
        <v>6.0344827586206895</v>
      </c>
      <c r="D10" s="370">
        <f>D115+E115</f>
        <v>8</v>
      </c>
      <c r="E10" s="98">
        <f t="shared" si="2"/>
        <v>6.896551724137931</v>
      </c>
      <c r="F10" s="370">
        <f>F115+G115</f>
        <v>22</v>
      </c>
      <c r="G10" s="98">
        <f t="shared" si="3"/>
        <v>18.96551724137931</v>
      </c>
      <c r="H10" s="370">
        <f>H115+I115</f>
        <v>26</v>
      </c>
      <c r="I10" s="98">
        <f t="shared" si="4"/>
        <v>22.413793103448278</v>
      </c>
      <c r="J10" s="370">
        <f>J115+K115</f>
        <v>53</v>
      </c>
      <c r="K10" s="98">
        <f t="shared" si="5"/>
        <v>45.689655172413794</v>
      </c>
      <c r="L10" s="371">
        <f t="shared" si="0"/>
        <v>116</v>
      </c>
      <c r="M10" s="70"/>
    </row>
    <row r="11" spans="1:13" s="36" customFormat="1" ht="12">
      <c r="A11" s="192" t="s">
        <v>76</v>
      </c>
      <c r="B11" s="370">
        <f>B125+C125</f>
        <v>1</v>
      </c>
      <c r="C11" s="98">
        <f t="shared" si="1"/>
        <v>0.17699115044247787</v>
      </c>
      <c r="D11" s="370">
        <f>D125+E125</f>
        <v>12</v>
      </c>
      <c r="E11" s="98">
        <f t="shared" si="2"/>
        <v>2.1238938053097343</v>
      </c>
      <c r="F11" s="370">
        <f>F125+G125</f>
        <v>65</v>
      </c>
      <c r="G11" s="98">
        <f t="shared" si="3"/>
        <v>11.504424778761061</v>
      </c>
      <c r="H11" s="370">
        <f>H125+I125</f>
        <v>173</v>
      </c>
      <c r="I11" s="98">
        <f t="shared" si="4"/>
        <v>30.619469026548675</v>
      </c>
      <c r="J11" s="370">
        <f>J125+K125</f>
        <v>314</v>
      </c>
      <c r="K11" s="98">
        <f t="shared" si="5"/>
        <v>55.575221238938056</v>
      </c>
      <c r="L11" s="371">
        <f t="shared" si="0"/>
        <v>565</v>
      </c>
      <c r="M11" s="70"/>
    </row>
    <row r="12" spans="1:13" s="36" customFormat="1" ht="12">
      <c r="A12" s="192" t="s">
        <v>89</v>
      </c>
      <c r="B12" s="370">
        <f>B146+C146</f>
        <v>0</v>
      </c>
      <c r="C12" s="124">
        <f t="shared" si="1"/>
        <v>0</v>
      </c>
      <c r="D12" s="370">
        <f>D146+E146</f>
        <v>1</v>
      </c>
      <c r="E12" s="98">
        <f t="shared" si="2"/>
        <v>0.14184397163120568</v>
      </c>
      <c r="F12" s="370">
        <f>F146+G146</f>
        <v>72</v>
      </c>
      <c r="G12" s="98">
        <f t="shared" si="3"/>
        <v>10.212765957446807</v>
      </c>
      <c r="H12" s="370">
        <f>H146+I146</f>
        <v>90</v>
      </c>
      <c r="I12" s="98">
        <f t="shared" si="4"/>
        <v>12.76595744680851</v>
      </c>
      <c r="J12" s="370">
        <f>J146+K146</f>
        <v>542</v>
      </c>
      <c r="K12" s="98">
        <f t="shared" si="5"/>
        <v>76.87943262411348</v>
      </c>
      <c r="L12" s="371">
        <f t="shared" si="0"/>
        <v>705</v>
      </c>
      <c r="M12" s="70"/>
    </row>
    <row r="13" spans="1:13" s="36" customFormat="1" ht="12">
      <c r="A13" s="360" t="s">
        <v>79</v>
      </c>
      <c r="B13" s="382">
        <f>B152+C152</f>
        <v>0</v>
      </c>
      <c r="C13" s="140">
        <v>0</v>
      </c>
      <c r="D13" s="382">
        <f>D152+E152</f>
        <v>4</v>
      </c>
      <c r="E13" s="98">
        <f t="shared" si="2"/>
        <v>6.153846153846154</v>
      </c>
      <c r="F13" s="382">
        <f>F152+G152</f>
        <v>19</v>
      </c>
      <c r="G13" s="98">
        <f t="shared" si="3"/>
        <v>29.230769230769234</v>
      </c>
      <c r="H13" s="382">
        <f>H152+I152</f>
        <v>25</v>
      </c>
      <c r="I13" s="98">
        <f t="shared" si="4"/>
        <v>38.46153846153847</v>
      </c>
      <c r="J13" s="382">
        <f>J152+K152</f>
        <v>17</v>
      </c>
      <c r="K13" s="98">
        <f t="shared" si="5"/>
        <v>26.153846153846157</v>
      </c>
      <c r="L13" s="383">
        <f t="shared" si="0"/>
        <v>65</v>
      </c>
      <c r="M13" s="70"/>
    </row>
    <row r="14" spans="1:13" s="201" customFormat="1" ht="16.5" customHeight="1">
      <c r="A14" s="84" t="s">
        <v>58</v>
      </c>
      <c r="B14" s="472">
        <f>SUM(B5:B13)</f>
        <v>14</v>
      </c>
      <c r="C14" s="473">
        <f t="shared" si="1"/>
        <v>0.35211267605633806</v>
      </c>
      <c r="D14" s="472">
        <f>SUM(D5:D13)</f>
        <v>67</v>
      </c>
      <c r="E14" s="473">
        <f t="shared" si="2"/>
        <v>1.6851106639839033</v>
      </c>
      <c r="F14" s="472">
        <f>SUM(F5:F13)</f>
        <v>662</v>
      </c>
      <c r="G14" s="473">
        <f t="shared" si="3"/>
        <v>16.64989939637827</v>
      </c>
      <c r="H14" s="472">
        <f>SUM(H5:H13)</f>
        <v>942</v>
      </c>
      <c r="I14" s="473">
        <f t="shared" si="4"/>
        <v>23.69215291750503</v>
      </c>
      <c r="J14" s="472">
        <f>SUM(J5:J13)</f>
        <v>2291</v>
      </c>
      <c r="K14" s="473">
        <f t="shared" si="5"/>
        <v>57.62072434607646</v>
      </c>
      <c r="L14" s="101">
        <f>SUM(L5:L13)</f>
        <v>3976</v>
      </c>
      <c r="M14" s="70"/>
    </row>
    <row r="15" s="38" customFormat="1" ht="12.75">
      <c r="A15" s="163" t="s">
        <v>185</v>
      </c>
    </row>
    <row r="16" s="38" customFormat="1" ht="12.75">
      <c r="A16" s="163"/>
    </row>
    <row r="17" s="38" customFormat="1" ht="12.75">
      <c r="A17" s="163"/>
    </row>
    <row r="18" s="38" customFormat="1" ht="12.75">
      <c r="A18" s="163"/>
    </row>
    <row r="19" s="38" customFormat="1" ht="12.75">
      <c r="A19" s="163"/>
    </row>
    <row r="20" spans="3:7" s="46" customFormat="1" ht="12.75">
      <c r="C20" s="46" t="s">
        <v>102</v>
      </c>
      <c r="D20" s="46" t="s">
        <v>103</v>
      </c>
      <c r="E20" s="46" t="s">
        <v>104</v>
      </c>
      <c r="F20" s="46" t="s">
        <v>86</v>
      </c>
      <c r="G20" s="46" t="s">
        <v>87</v>
      </c>
    </row>
    <row r="21" spans="3:8" s="46" customFormat="1" ht="12.75">
      <c r="C21" s="343">
        <f>B14</f>
        <v>14</v>
      </c>
      <c r="D21" s="343">
        <f>D14</f>
        <v>67</v>
      </c>
      <c r="E21" s="343">
        <f>F14</f>
        <v>662</v>
      </c>
      <c r="F21" s="343">
        <f>H14</f>
        <v>942</v>
      </c>
      <c r="G21" s="343">
        <f>J14</f>
        <v>2291</v>
      </c>
      <c r="H21" s="343">
        <f>SUM(C21:G21)</f>
        <v>3976</v>
      </c>
    </row>
    <row r="22" s="46" customFormat="1" ht="12.75"/>
    <row r="23" s="46" customFormat="1" ht="12.75"/>
    <row r="24" s="46" customFormat="1" ht="12.75"/>
    <row r="25" s="46" customFormat="1" ht="12.75"/>
    <row r="26" s="46" customFormat="1" ht="12.75"/>
    <row r="27" s="46" customFormat="1" ht="12.75"/>
    <row r="28" s="46" customFormat="1" ht="37.5" customHeight="1"/>
    <row r="29" s="46" customFormat="1" ht="61.5" customHeight="1"/>
    <row r="30" spans="1:14" s="9" customFormat="1" ht="26.25" customHeight="1">
      <c r="A30" s="612" t="s">
        <v>53</v>
      </c>
      <c r="B30" s="613"/>
      <c r="C30" s="613"/>
      <c r="D30" s="613"/>
      <c r="E30" s="613"/>
      <c r="F30" s="613"/>
      <c r="G30" s="613"/>
      <c r="H30" s="613"/>
      <c r="I30" s="613"/>
      <c r="J30" s="613"/>
      <c r="K30" s="613"/>
      <c r="L30" s="613"/>
      <c r="M30" s="254"/>
      <c r="N30" s="254"/>
    </row>
    <row r="31" spans="1:8" s="9" customFormat="1" ht="12">
      <c r="A31" s="54" t="s">
        <v>108</v>
      </c>
      <c r="B31" s="8"/>
      <c r="C31" s="7"/>
      <c r="D31" s="8"/>
      <c r="E31" s="7"/>
      <c r="F31" s="8"/>
      <c r="G31" s="33"/>
      <c r="H31" s="33"/>
    </row>
    <row r="32" s="38" customFormat="1" ht="12.75">
      <c r="A32" s="6"/>
    </row>
    <row r="33" spans="1:13" s="163" customFormat="1" ht="42" customHeight="1">
      <c r="A33" s="188" t="s">
        <v>594</v>
      </c>
      <c r="B33" s="506" t="s">
        <v>410</v>
      </c>
      <c r="C33" s="506"/>
      <c r="D33" s="506"/>
      <c r="E33" s="506"/>
      <c r="F33" s="506"/>
      <c r="G33" s="506"/>
      <c r="H33" s="506"/>
      <c r="I33" s="506"/>
      <c r="J33" s="506"/>
      <c r="K33" s="506"/>
      <c r="L33" s="507"/>
      <c r="M33" s="65"/>
    </row>
    <row r="34" spans="1:12" s="186" customFormat="1" ht="51" customHeight="1">
      <c r="A34" s="118" t="s">
        <v>90</v>
      </c>
      <c r="B34" s="185" t="s">
        <v>92</v>
      </c>
      <c r="C34" s="185" t="s">
        <v>93</v>
      </c>
      <c r="D34" s="185" t="s">
        <v>94</v>
      </c>
      <c r="E34" s="185" t="s">
        <v>95</v>
      </c>
      <c r="F34" s="185" t="s">
        <v>96</v>
      </c>
      <c r="G34" s="185" t="s">
        <v>97</v>
      </c>
      <c r="H34" s="185" t="s">
        <v>98</v>
      </c>
      <c r="I34" s="185" t="s">
        <v>99</v>
      </c>
      <c r="J34" s="185" t="s">
        <v>100</v>
      </c>
      <c r="K34" s="185" t="s">
        <v>101</v>
      </c>
      <c r="L34" s="185" t="s">
        <v>371</v>
      </c>
    </row>
    <row r="35" spans="1:12" s="110" customFormat="1" ht="12.75" customHeight="1">
      <c r="A35" s="361" t="s">
        <v>189</v>
      </c>
      <c r="B35" s="273">
        <v>0</v>
      </c>
      <c r="C35" s="274">
        <v>0</v>
      </c>
      <c r="D35" s="273">
        <v>0</v>
      </c>
      <c r="E35" s="274">
        <v>0</v>
      </c>
      <c r="F35" s="273">
        <v>1</v>
      </c>
      <c r="G35" s="274">
        <v>2</v>
      </c>
      <c r="H35" s="273">
        <v>1</v>
      </c>
      <c r="I35" s="274">
        <v>1</v>
      </c>
      <c r="J35" s="273">
        <v>4</v>
      </c>
      <c r="K35" s="274">
        <v>3</v>
      </c>
      <c r="L35" s="275">
        <v>12</v>
      </c>
    </row>
    <row r="36" spans="1:12" s="110" customFormat="1" ht="12.75" customHeight="1">
      <c r="A36" s="362" t="s">
        <v>190</v>
      </c>
      <c r="B36" s="270">
        <v>0</v>
      </c>
      <c r="C36" s="271">
        <v>0</v>
      </c>
      <c r="D36" s="270">
        <v>0</v>
      </c>
      <c r="E36" s="271">
        <v>0</v>
      </c>
      <c r="F36" s="270">
        <v>1</v>
      </c>
      <c r="G36" s="271">
        <v>1</v>
      </c>
      <c r="H36" s="270">
        <v>1</v>
      </c>
      <c r="I36" s="271">
        <v>2</v>
      </c>
      <c r="J36" s="270">
        <v>4</v>
      </c>
      <c r="K36" s="271">
        <v>5</v>
      </c>
      <c r="L36" s="272">
        <v>14</v>
      </c>
    </row>
    <row r="37" spans="1:12" s="110" customFormat="1" ht="12.75" customHeight="1">
      <c r="A37" s="361" t="s">
        <v>64</v>
      </c>
      <c r="B37" s="273">
        <v>1</v>
      </c>
      <c r="C37" s="274">
        <v>1</v>
      </c>
      <c r="D37" s="273">
        <v>2</v>
      </c>
      <c r="E37" s="274">
        <v>4</v>
      </c>
      <c r="F37" s="273">
        <v>27</v>
      </c>
      <c r="G37" s="274">
        <v>15</v>
      </c>
      <c r="H37" s="273">
        <v>32</v>
      </c>
      <c r="I37" s="274">
        <v>17</v>
      </c>
      <c r="J37" s="273">
        <v>65</v>
      </c>
      <c r="K37" s="274">
        <v>62</v>
      </c>
      <c r="L37" s="275">
        <v>226</v>
      </c>
    </row>
    <row r="38" spans="1:12" s="110" customFormat="1" ht="12.75" customHeight="1">
      <c r="A38" s="362" t="s">
        <v>191</v>
      </c>
      <c r="B38" s="270">
        <v>0</v>
      </c>
      <c r="C38" s="271">
        <v>1</v>
      </c>
      <c r="D38" s="270">
        <v>2</v>
      </c>
      <c r="E38" s="271">
        <v>0</v>
      </c>
      <c r="F38" s="270">
        <v>1</v>
      </c>
      <c r="G38" s="271">
        <v>6</v>
      </c>
      <c r="H38" s="270">
        <v>4</v>
      </c>
      <c r="I38" s="271">
        <v>2</v>
      </c>
      <c r="J38" s="270">
        <v>10</v>
      </c>
      <c r="K38" s="271">
        <v>7</v>
      </c>
      <c r="L38" s="272">
        <v>33</v>
      </c>
    </row>
    <row r="39" spans="1:12" s="110" customFormat="1" ht="12.75" customHeight="1">
      <c r="A39" s="361" t="s">
        <v>163</v>
      </c>
      <c r="B39" s="273">
        <v>0</v>
      </c>
      <c r="C39" s="274">
        <v>0</v>
      </c>
      <c r="D39" s="273">
        <v>0</v>
      </c>
      <c r="E39" s="274">
        <v>0</v>
      </c>
      <c r="F39" s="273">
        <v>0</v>
      </c>
      <c r="G39" s="274">
        <v>0</v>
      </c>
      <c r="H39" s="273">
        <v>2</v>
      </c>
      <c r="I39" s="274">
        <v>2</v>
      </c>
      <c r="J39" s="273">
        <v>6</v>
      </c>
      <c r="K39" s="274">
        <v>8</v>
      </c>
      <c r="L39" s="275">
        <v>18</v>
      </c>
    </row>
    <row r="40" spans="1:12" s="110" customFormat="1" ht="12.75" customHeight="1">
      <c r="A40" s="362" t="s">
        <v>192</v>
      </c>
      <c r="B40" s="270">
        <v>0</v>
      </c>
      <c r="C40" s="271">
        <v>0</v>
      </c>
      <c r="D40" s="270">
        <v>0</v>
      </c>
      <c r="E40" s="271">
        <v>0</v>
      </c>
      <c r="F40" s="270">
        <v>4</v>
      </c>
      <c r="G40" s="271">
        <v>1</v>
      </c>
      <c r="H40" s="270">
        <v>3</v>
      </c>
      <c r="I40" s="271">
        <v>4</v>
      </c>
      <c r="J40" s="270">
        <v>3</v>
      </c>
      <c r="K40" s="271">
        <v>1</v>
      </c>
      <c r="L40" s="272">
        <v>16</v>
      </c>
    </row>
    <row r="41" spans="1:12" s="194" customFormat="1" ht="23.25" customHeight="1">
      <c r="A41" s="190" t="s">
        <v>65</v>
      </c>
      <c r="B41" s="198">
        <f>SUM(B35:B40)</f>
        <v>1</v>
      </c>
      <c r="C41" s="198">
        <f aca="true" t="shared" si="6" ref="C41:L41">SUM(C35:C40)</f>
        <v>2</v>
      </c>
      <c r="D41" s="198">
        <f t="shared" si="6"/>
        <v>4</v>
      </c>
      <c r="E41" s="198">
        <f t="shared" si="6"/>
        <v>4</v>
      </c>
      <c r="F41" s="198">
        <f t="shared" si="6"/>
        <v>34</v>
      </c>
      <c r="G41" s="198">
        <f t="shared" si="6"/>
        <v>25</v>
      </c>
      <c r="H41" s="198">
        <f t="shared" si="6"/>
        <v>43</v>
      </c>
      <c r="I41" s="198">
        <f t="shared" si="6"/>
        <v>28</v>
      </c>
      <c r="J41" s="198">
        <f t="shared" si="6"/>
        <v>92</v>
      </c>
      <c r="K41" s="198">
        <f t="shared" si="6"/>
        <v>86</v>
      </c>
      <c r="L41" s="198">
        <f t="shared" si="6"/>
        <v>319</v>
      </c>
    </row>
    <row r="42" s="110" customFormat="1" ht="11.25"/>
    <row r="43" s="110" customFormat="1" ht="11.25"/>
    <row r="44" s="110" customFormat="1" ht="11.25"/>
    <row r="45" spans="1:13" s="163" customFormat="1" ht="42" customHeight="1">
      <c r="A45" s="188" t="s">
        <v>594</v>
      </c>
      <c r="B45" s="506" t="s">
        <v>426</v>
      </c>
      <c r="C45" s="506"/>
      <c r="D45" s="506"/>
      <c r="E45" s="506"/>
      <c r="F45" s="506"/>
      <c r="G45" s="506"/>
      <c r="H45" s="506"/>
      <c r="I45" s="506"/>
      <c r="J45" s="506"/>
      <c r="K45" s="506"/>
      <c r="L45" s="507"/>
      <c r="M45" s="65"/>
    </row>
    <row r="46" spans="1:12" s="186" customFormat="1" ht="51" customHeight="1">
      <c r="A46" s="118" t="s">
        <v>90</v>
      </c>
      <c r="B46" s="185" t="s">
        <v>92</v>
      </c>
      <c r="C46" s="185" t="s">
        <v>93</v>
      </c>
      <c r="D46" s="185" t="s">
        <v>94</v>
      </c>
      <c r="E46" s="185" t="s">
        <v>95</v>
      </c>
      <c r="F46" s="185" t="s">
        <v>96</v>
      </c>
      <c r="G46" s="185" t="s">
        <v>97</v>
      </c>
      <c r="H46" s="185" t="s">
        <v>98</v>
      </c>
      <c r="I46" s="185" t="s">
        <v>99</v>
      </c>
      <c r="J46" s="185" t="s">
        <v>100</v>
      </c>
      <c r="K46" s="185" t="s">
        <v>101</v>
      </c>
      <c r="L46" s="185" t="s">
        <v>371</v>
      </c>
    </row>
    <row r="47" spans="1:12" s="110" customFormat="1" ht="12.75" customHeight="1">
      <c r="A47" s="361" t="s">
        <v>183</v>
      </c>
      <c r="B47" s="273">
        <v>0</v>
      </c>
      <c r="C47" s="274">
        <v>0</v>
      </c>
      <c r="D47" s="273">
        <v>0</v>
      </c>
      <c r="E47" s="274">
        <v>0</v>
      </c>
      <c r="F47" s="273">
        <v>3</v>
      </c>
      <c r="G47" s="274">
        <v>1</v>
      </c>
      <c r="H47" s="273">
        <v>5</v>
      </c>
      <c r="I47" s="274">
        <v>0</v>
      </c>
      <c r="J47" s="273">
        <v>0</v>
      </c>
      <c r="K47" s="274">
        <v>6</v>
      </c>
      <c r="L47" s="275">
        <f>SUM(B47:K47)</f>
        <v>15</v>
      </c>
    </row>
    <row r="48" spans="1:12" s="110" customFormat="1" ht="12.75" customHeight="1">
      <c r="A48" s="361" t="s">
        <v>22</v>
      </c>
      <c r="B48" s="273">
        <v>0</v>
      </c>
      <c r="C48" s="274">
        <v>0</v>
      </c>
      <c r="D48" s="273">
        <v>0</v>
      </c>
      <c r="E48" s="274">
        <v>0</v>
      </c>
      <c r="F48" s="273">
        <v>0</v>
      </c>
      <c r="G48" s="274">
        <v>0</v>
      </c>
      <c r="H48" s="273">
        <v>0</v>
      </c>
      <c r="I48" s="274">
        <v>0</v>
      </c>
      <c r="J48" s="273">
        <v>5</v>
      </c>
      <c r="K48" s="274">
        <v>5</v>
      </c>
      <c r="L48" s="275">
        <f>SUM(B48:K48)</f>
        <v>10</v>
      </c>
    </row>
    <row r="49" spans="1:12" s="110" customFormat="1" ht="12.75" customHeight="1">
      <c r="A49" s="361" t="s">
        <v>66</v>
      </c>
      <c r="B49" s="273">
        <v>1</v>
      </c>
      <c r="C49" s="274">
        <v>1</v>
      </c>
      <c r="D49" s="273">
        <v>11</v>
      </c>
      <c r="E49" s="274">
        <v>6</v>
      </c>
      <c r="F49" s="273">
        <v>35</v>
      </c>
      <c r="G49" s="274">
        <v>32</v>
      </c>
      <c r="H49" s="273">
        <v>31</v>
      </c>
      <c r="I49" s="274">
        <v>33</v>
      </c>
      <c r="J49" s="273">
        <v>66</v>
      </c>
      <c r="K49" s="274">
        <v>56</v>
      </c>
      <c r="L49" s="275">
        <v>272</v>
      </c>
    </row>
    <row r="50" spans="1:12" s="194" customFormat="1" ht="32.25" customHeight="1">
      <c r="A50" s="190" t="s">
        <v>67</v>
      </c>
      <c r="B50" s="198">
        <f>SUM(B47:B49)</f>
        <v>1</v>
      </c>
      <c r="C50" s="198">
        <f aca="true" t="shared" si="7" ref="C50:L50">SUM(C47:C49)</f>
        <v>1</v>
      </c>
      <c r="D50" s="198">
        <f t="shared" si="7"/>
        <v>11</v>
      </c>
      <c r="E50" s="198">
        <f t="shared" si="7"/>
        <v>6</v>
      </c>
      <c r="F50" s="198">
        <f t="shared" si="7"/>
        <v>38</v>
      </c>
      <c r="G50" s="198">
        <f t="shared" si="7"/>
        <v>33</v>
      </c>
      <c r="H50" s="198">
        <f t="shared" si="7"/>
        <v>36</v>
      </c>
      <c r="I50" s="198">
        <f t="shared" si="7"/>
        <v>33</v>
      </c>
      <c r="J50" s="198">
        <f t="shared" si="7"/>
        <v>71</v>
      </c>
      <c r="K50" s="198">
        <f t="shared" si="7"/>
        <v>67</v>
      </c>
      <c r="L50" s="198">
        <f t="shared" si="7"/>
        <v>297</v>
      </c>
    </row>
    <row r="51" s="110" customFormat="1" ht="11.25"/>
    <row r="52" s="110" customFormat="1" ht="11.25"/>
    <row r="53" spans="1:13" s="163" customFormat="1" ht="42" customHeight="1">
      <c r="A53" s="188" t="s">
        <v>594</v>
      </c>
      <c r="B53" s="506" t="s">
        <v>434</v>
      </c>
      <c r="C53" s="506"/>
      <c r="D53" s="506"/>
      <c r="E53" s="506"/>
      <c r="F53" s="506"/>
      <c r="G53" s="506"/>
      <c r="H53" s="506"/>
      <c r="I53" s="506"/>
      <c r="J53" s="506"/>
      <c r="K53" s="506"/>
      <c r="L53" s="507"/>
      <c r="M53" s="65"/>
    </row>
    <row r="54" spans="1:12" s="186" customFormat="1" ht="51" customHeight="1">
      <c r="A54" s="118" t="s">
        <v>90</v>
      </c>
      <c r="B54" s="185" t="s">
        <v>92</v>
      </c>
      <c r="C54" s="185" t="s">
        <v>93</v>
      </c>
      <c r="D54" s="185" t="s">
        <v>94</v>
      </c>
      <c r="E54" s="185" t="s">
        <v>95</v>
      </c>
      <c r="F54" s="185" t="s">
        <v>96</v>
      </c>
      <c r="G54" s="185" t="s">
        <v>97</v>
      </c>
      <c r="H54" s="185" t="s">
        <v>98</v>
      </c>
      <c r="I54" s="185" t="s">
        <v>99</v>
      </c>
      <c r="J54" s="185" t="s">
        <v>100</v>
      </c>
      <c r="K54" s="185" t="s">
        <v>101</v>
      </c>
      <c r="L54" s="185" t="s">
        <v>371</v>
      </c>
    </row>
    <row r="55" spans="1:12" s="110" customFormat="1" ht="12.75" customHeight="1">
      <c r="A55" s="361" t="s">
        <v>194</v>
      </c>
      <c r="B55" s="273">
        <v>0</v>
      </c>
      <c r="C55" s="274">
        <v>0</v>
      </c>
      <c r="D55" s="273">
        <v>0</v>
      </c>
      <c r="E55" s="274">
        <v>0</v>
      </c>
      <c r="F55" s="273">
        <v>7</v>
      </c>
      <c r="G55" s="274">
        <v>5</v>
      </c>
      <c r="H55" s="273">
        <v>2</v>
      </c>
      <c r="I55" s="274">
        <v>0</v>
      </c>
      <c r="J55" s="273">
        <v>24</v>
      </c>
      <c r="K55" s="274">
        <v>28</v>
      </c>
      <c r="L55" s="275">
        <v>66</v>
      </c>
    </row>
    <row r="56" spans="1:12" s="110" customFormat="1" ht="12.75" customHeight="1">
      <c r="A56" s="361" t="s">
        <v>217</v>
      </c>
      <c r="B56" s="273">
        <v>0</v>
      </c>
      <c r="C56" s="274">
        <v>0</v>
      </c>
      <c r="D56" s="273">
        <v>0</v>
      </c>
      <c r="E56" s="274">
        <v>0</v>
      </c>
      <c r="F56" s="273">
        <v>0</v>
      </c>
      <c r="G56" s="274">
        <v>0</v>
      </c>
      <c r="H56" s="273">
        <v>0</v>
      </c>
      <c r="I56" s="274">
        <v>0</v>
      </c>
      <c r="J56" s="273">
        <v>9</v>
      </c>
      <c r="K56" s="274">
        <v>11</v>
      </c>
      <c r="L56" s="275">
        <v>20</v>
      </c>
    </row>
    <row r="57" spans="1:12" s="110" customFormat="1" ht="12.75" customHeight="1">
      <c r="A57" s="361" t="s">
        <v>197</v>
      </c>
      <c r="B57" s="273">
        <v>0</v>
      </c>
      <c r="C57" s="274">
        <v>0</v>
      </c>
      <c r="D57" s="273">
        <v>0</v>
      </c>
      <c r="E57" s="274">
        <v>0</v>
      </c>
      <c r="F57" s="273">
        <v>0</v>
      </c>
      <c r="G57" s="274">
        <v>0</v>
      </c>
      <c r="H57" s="273">
        <v>1</v>
      </c>
      <c r="I57" s="274">
        <v>2</v>
      </c>
      <c r="J57" s="273">
        <v>6</v>
      </c>
      <c r="K57" s="274">
        <v>5</v>
      </c>
      <c r="L57" s="275">
        <v>14</v>
      </c>
    </row>
    <row r="58" spans="1:12" s="110" customFormat="1" ht="12.75" customHeight="1">
      <c r="A58" s="361" t="s">
        <v>198</v>
      </c>
      <c r="B58" s="273">
        <v>0</v>
      </c>
      <c r="C58" s="274">
        <v>0</v>
      </c>
      <c r="D58" s="273">
        <v>0</v>
      </c>
      <c r="E58" s="274">
        <v>0</v>
      </c>
      <c r="F58" s="273">
        <v>0</v>
      </c>
      <c r="G58" s="274">
        <v>0</v>
      </c>
      <c r="H58" s="273">
        <v>0</v>
      </c>
      <c r="I58" s="274">
        <v>0</v>
      </c>
      <c r="J58" s="273">
        <v>4</v>
      </c>
      <c r="K58" s="274">
        <v>12</v>
      </c>
      <c r="L58" s="275">
        <v>16</v>
      </c>
    </row>
    <row r="59" spans="1:12" s="110" customFormat="1" ht="12.75" customHeight="1">
      <c r="A59" s="361" t="s">
        <v>275</v>
      </c>
      <c r="B59" s="273">
        <v>0</v>
      </c>
      <c r="C59" s="274">
        <v>0</v>
      </c>
      <c r="D59" s="273">
        <v>0</v>
      </c>
      <c r="E59" s="274">
        <v>0</v>
      </c>
      <c r="F59" s="273">
        <v>0</v>
      </c>
      <c r="G59" s="274">
        <v>0</v>
      </c>
      <c r="H59" s="273">
        <v>0</v>
      </c>
      <c r="I59" s="274">
        <v>0</v>
      </c>
      <c r="J59" s="273">
        <v>5</v>
      </c>
      <c r="K59" s="274">
        <v>6</v>
      </c>
      <c r="L59" s="275">
        <v>11</v>
      </c>
    </row>
    <row r="60" spans="1:12" s="110" customFormat="1" ht="12.75" customHeight="1">
      <c r="A60" s="361" t="s">
        <v>199</v>
      </c>
      <c r="B60" s="273">
        <v>0</v>
      </c>
      <c r="C60" s="274">
        <v>0</v>
      </c>
      <c r="D60" s="273">
        <v>0</v>
      </c>
      <c r="E60" s="274">
        <v>0</v>
      </c>
      <c r="F60" s="273">
        <v>0</v>
      </c>
      <c r="G60" s="274">
        <v>0</v>
      </c>
      <c r="H60" s="273">
        <v>0</v>
      </c>
      <c r="I60" s="274">
        <v>0</v>
      </c>
      <c r="J60" s="273">
        <v>10</v>
      </c>
      <c r="K60" s="274">
        <v>6</v>
      </c>
      <c r="L60" s="275">
        <v>16</v>
      </c>
    </row>
    <row r="61" spans="1:12" s="110" customFormat="1" ht="12.75" customHeight="1">
      <c r="A61" s="361" t="s">
        <v>218</v>
      </c>
      <c r="B61" s="273">
        <v>0</v>
      </c>
      <c r="C61" s="274">
        <v>0</v>
      </c>
      <c r="D61" s="273">
        <v>0</v>
      </c>
      <c r="E61" s="274">
        <v>0</v>
      </c>
      <c r="F61" s="273">
        <v>0</v>
      </c>
      <c r="G61" s="274">
        <v>0</v>
      </c>
      <c r="H61" s="273">
        <v>0</v>
      </c>
      <c r="I61" s="274">
        <v>0</v>
      </c>
      <c r="J61" s="273">
        <v>10</v>
      </c>
      <c r="K61" s="274">
        <v>6</v>
      </c>
      <c r="L61" s="275">
        <v>16</v>
      </c>
    </row>
    <row r="62" spans="1:12" s="110" customFormat="1" ht="12.75" customHeight="1">
      <c r="A62" s="361" t="s">
        <v>201</v>
      </c>
      <c r="B62" s="273">
        <v>0</v>
      </c>
      <c r="C62" s="274">
        <v>0</v>
      </c>
      <c r="D62" s="273">
        <v>0</v>
      </c>
      <c r="E62" s="274">
        <v>0</v>
      </c>
      <c r="F62" s="273">
        <v>0</v>
      </c>
      <c r="G62" s="274">
        <v>0</v>
      </c>
      <c r="H62" s="273">
        <v>0</v>
      </c>
      <c r="I62" s="274">
        <v>3</v>
      </c>
      <c r="J62" s="273">
        <v>2</v>
      </c>
      <c r="K62" s="274">
        <v>4</v>
      </c>
      <c r="L62" s="275">
        <v>9</v>
      </c>
    </row>
    <row r="63" spans="1:12" s="110" customFormat="1" ht="12.75" customHeight="1">
      <c r="A63" s="361" t="s">
        <v>203</v>
      </c>
      <c r="B63" s="273">
        <v>0</v>
      </c>
      <c r="C63" s="274">
        <v>0</v>
      </c>
      <c r="D63" s="273">
        <v>0</v>
      </c>
      <c r="E63" s="274">
        <v>0</v>
      </c>
      <c r="F63" s="273">
        <v>5</v>
      </c>
      <c r="G63" s="274">
        <v>3</v>
      </c>
      <c r="H63" s="273">
        <v>3</v>
      </c>
      <c r="I63" s="274">
        <v>0</v>
      </c>
      <c r="J63" s="273">
        <v>8</v>
      </c>
      <c r="K63" s="274">
        <v>2</v>
      </c>
      <c r="L63" s="275">
        <v>21</v>
      </c>
    </row>
    <row r="64" spans="1:12" s="110" customFormat="1" ht="12.75" customHeight="1">
      <c r="A64" s="361" t="s">
        <v>219</v>
      </c>
      <c r="B64" s="273">
        <v>0</v>
      </c>
      <c r="C64" s="274">
        <v>0</v>
      </c>
      <c r="D64" s="273">
        <v>0</v>
      </c>
      <c r="E64" s="274">
        <v>0</v>
      </c>
      <c r="F64" s="273">
        <v>0</v>
      </c>
      <c r="G64" s="274">
        <v>0</v>
      </c>
      <c r="H64" s="273">
        <v>0</v>
      </c>
      <c r="I64" s="274">
        <v>0</v>
      </c>
      <c r="J64" s="273">
        <v>10</v>
      </c>
      <c r="K64" s="274">
        <v>10</v>
      </c>
      <c r="L64" s="275">
        <v>20</v>
      </c>
    </row>
    <row r="65" spans="1:12" s="110" customFormat="1" ht="12.75" customHeight="1">
      <c r="A65" s="361" t="s">
        <v>209</v>
      </c>
      <c r="B65" s="273">
        <v>0</v>
      </c>
      <c r="C65" s="274">
        <v>0</v>
      </c>
      <c r="D65" s="273">
        <v>0</v>
      </c>
      <c r="E65" s="274">
        <v>0</v>
      </c>
      <c r="F65" s="273">
        <v>1</v>
      </c>
      <c r="G65" s="274">
        <v>3</v>
      </c>
      <c r="H65" s="273">
        <v>1</v>
      </c>
      <c r="I65" s="274">
        <v>2</v>
      </c>
      <c r="J65" s="273">
        <v>4</v>
      </c>
      <c r="K65" s="274">
        <v>3</v>
      </c>
      <c r="L65" s="275">
        <v>14</v>
      </c>
    </row>
    <row r="66" spans="1:12" s="110" customFormat="1" ht="12.75" customHeight="1">
      <c r="A66" s="361" t="s">
        <v>211</v>
      </c>
      <c r="B66" s="273">
        <v>0</v>
      </c>
      <c r="C66" s="274">
        <v>0</v>
      </c>
      <c r="D66" s="273">
        <v>0</v>
      </c>
      <c r="E66" s="274">
        <v>0</v>
      </c>
      <c r="F66" s="273">
        <v>0</v>
      </c>
      <c r="G66" s="274">
        <v>0</v>
      </c>
      <c r="H66" s="273">
        <v>12</v>
      </c>
      <c r="I66" s="274">
        <v>13</v>
      </c>
      <c r="J66" s="273">
        <v>13</v>
      </c>
      <c r="K66" s="274">
        <v>11</v>
      </c>
      <c r="L66" s="275">
        <v>49</v>
      </c>
    </row>
    <row r="67" spans="1:12" s="110" customFormat="1" ht="12.75" customHeight="1">
      <c r="A67" s="361" t="s">
        <v>68</v>
      </c>
      <c r="B67" s="273">
        <v>0</v>
      </c>
      <c r="C67" s="274">
        <v>0</v>
      </c>
      <c r="D67" s="273">
        <v>0</v>
      </c>
      <c r="E67" s="274">
        <v>0</v>
      </c>
      <c r="F67" s="273">
        <v>3</v>
      </c>
      <c r="G67" s="274">
        <v>0</v>
      </c>
      <c r="H67" s="273">
        <v>11</v>
      </c>
      <c r="I67" s="274">
        <v>16</v>
      </c>
      <c r="J67" s="273">
        <v>55</v>
      </c>
      <c r="K67" s="274">
        <v>39</v>
      </c>
      <c r="L67" s="275">
        <v>124</v>
      </c>
    </row>
    <row r="68" spans="1:12" s="110" customFormat="1" ht="12.75" customHeight="1">
      <c r="A68" s="361" t="s">
        <v>212</v>
      </c>
      <c r="B68" s="273">
        <v>0</v>
      </c>
      <c r="C68" s="274">
        <v>0</v>
      </c>
      <c r="D68" s="273">
        <v>0</v>
      </c>
      <c r="E68" s="274">
        <v>0</v>
      </c>
      <c r="F68" s="273">
        <v>0</v>
      </c>
      <c r="G68" s="274">
        <v>0</v>
      </c>
      <c r="H68" s="273">
        <v>0</v>
      </c>
      <c r="I68" s="274">
        <v>0</v>
      </c>
      <c r="J68" s="273">
        <v>12</v>
      </c>
      <c r="K68" s="274">
        <v>11</v>
      </c>
      <c r="L68" s="275">
        <v>23</v>
      </c>
    </row>
    <row r="69" spans="1:12" s="110" customFormat="1" ht="12.75" customHeight="1">
      <c r="A69" s="361" t="s">
        <v>221</v>
      </c>
      <c r="B69" s="273">
        <v>0</v>
      </c>
      <c r="C69" s="274">
        <v>0</v>
      </c>
      <c r="D69" s="273">
        <v>0</v>
      </c>
      <c r="E69" s="274">
        <v>0</v>
      </c>
      <c r="F69" s="273">
        <v>0</v>
      </c>
      <c r="G69" s="274">
        <v>0</v>
      </c>
      <c r="H69" s="273">
        <v>4</v>
      </c>
      <c r="I69" s="274">
        <v>0</v>
      </c>
      <c r="J69" s="273">
        <v>2</v>
      </c>
      <c r="K69" s="274">
        <v>4</v>
      </c>
      <c r="L69" s="275">
        <v>10</v>
      </c>
    </row>
    <row r="70" spans="1:12" s="110" customFormat="1" ht="12.75" customHeight="1">
      <c r="A70" s="361" t="s">
        <v>277</v>
      </c>
      <c r="B70" s="273">
        <v>0</v>
      </c>
      <c r="C70" s="274">
        <v>0</v>
      </c>
      <c r="D70" s="273">
        <v>0</v>
      </c>
      <c r="E70" s="274">
        <v>0</v>
      </c>
      <c r="F70" s="273">
        <v>4</v>
      </c>
      <c r="G70" s="274">
        <v>13</v>
      </c>
      <c r="H70" s="273">
        <v>11</v>
      </c>
      <c r="I70" s="274">
        <v>11</v>
      </c>
      <c r="J70" s="273">
        <v>9</v>
      </c>
      <c r="K70" s="274">
        <v>13</v>
      </c>
      <c r="L70" s="275">
        <v>61</v>
      </c>
    </row>
    <row r="71" spans="1:12" s="110" customFormat="1" ht="12.75" customHeight="1">
      <c r="A71" s="361" t="s">
        <v>216</v>
      </c>
      <c r="B71" s="273">
        <v>0</v>
      </c>
      <c r="C71" s="274">
        <v>0</v>
      </c>
      <c r="D71" s="273">
        <v>0</v>
      </c>
      <c r="E71" s="274">
        <v>0</v>
      </c>
      <c r="F71" s="273">
        <v>0</v>
      </c>
      <c r="G71" s="274">
        <v>0</v>
      </c>
      <c r="H71" s="273">
        <v>0</v>
      </c>
      <c r="I71" s="274">
        <v>0</v>
      </c>
      <c r="J71" s="273">
        <v>10</v>
      </c>
      <c r="K71" s="274">
        <v>10</v>
      </c>
      <c r="L71" s="275">
        <v>20</v>
      </c>
    </row>
    <row r="72" spans="1:12" s="110" customFormat="1" ht="12.75" customHeight="1">
      <c r="A72" s="361" t="s">
        <v>263</v>
      </c>
      <c r="B72" s="273">
        <v>0</v>
      </c>
      <c r="C72" s="274">
        <v>0</v>
      </c>
      <c r="D72" s="273">
        <v>0</v>
      </c>
      <c r="E72" s="274">
        <v>0</v>
      </c>
      <c r="F72" s="273">
        <v>3</v>
      </c>
      <c r="G72" s="274">
        <v>3</v>
      </c>
      <c r="H72" s="273">
        <v>2</v>
      </c>
      <c r="I72" s="274">
        <v>5</v>
      </c>
      <c r="J72" s="273">
        <v>6</v>
      </c>
      <c r="K72" s="274">
        <v>5</v>
      </c>
      <c r="L72" s="275">
        <v>24</v>
      </c>
    </row>
    <row r="73" spans="1:12" s="110" customFormat="1" ht="12.75" customHeight="1">
      <c r="A73" s="361" t="s">
        <v>262</v>
      </c>
      <c r="B73" s="273">
        <v>0</v>
      </c>
      <c r="C73" s="274">
        <v>0</v>
      </c>
      <c r="D73" s="273">
        <v>0</v>
      </c>
      <c r="E73" s="274">
        <v>0</v>
      </c>
      <c r="F73" s="273">
        <v>0</v>
      </c>
      <c r="G73" s="274">
        <v>0</v>
      </c>
      <c r="H73" s="273">
        <v>8</v>
      </c>
      <c r="I73" s="274">
        <v>8</v>
      </c>
      <c r="J73" s="273">
        <v>16</v>
      </c>
      <c r="K73" s="274">
        <v>15</v>
      </c>
      <c r="L73" s="275">
        <v>47</v>
      </c>
    </row>
    <row r="74" spans="1:12" s="194" customFormat="1" ht="32.25" customHeight="1">
      <c r="A74" s="190" t="s">
        <v>85</v>
      </c>
      <c r="B74" s="198">
        <f>SUM(B55:B73)</f>
        <v>0</v>
      </c>
      <c r="C74" s="198">
        <f aca="true" t="shared" si="8" ref="C74:L74">SUM(C55:C73)</f>
        <v>0</v>
      </c>
      <c r="D74" s="198">
        <f t="shared" si="8"/>
        <v>0</v>
      </c>
      <c r="E74" s="198">
        <f t="shared" si="8"/>
        <v>0</v>
      </c>
      <c r="F74" s="198">
        <f t="shared" si="8"/>
        <v>23</v>
      </c>
      <c r="G74" s="198">
        <f t="shared" si="8"/>
        <v>27</v>
      </c>
      <c r="H74" s="198">
        <f t="shared" si="8"/>
        <v>55</v>
      </c>
      <c r="I74" s="198">
        <f t="shared" si="8"/>
        <v>60</v>
      </c>
      <c r="J74" s="198">
        <f t="shared" si="8"/>
        <v>215</v>
      </c>
      <c r="K74" s="198">
        <f t="shared" si="8"/>
        <v>201</v>
      </c>
      <c r="L74" s="198">
        <f t="shared" si="8"/>
        <v>581</v>
      </c>
    </row>
    <row r="75" s="110" customFormat="1" ht="11.25"/>
    <row r="76" s="110" customFormat="1" ht="11.25"/>
    <row r="77" spans="1:13" s="163" customFormat="1" ht="42" customHeight="1">
      <c r="A77" s="188" t="s">
        <v>594</v>
      </c>
      <c r="B77" s="505" t="s">
        <v>457</v>
      </c>
      <c r="C77" s="506"/>
      <c r="D77" s="506"/>
      <c r="E77" s="506"/>
      <c r="F77" s="506"/>
      <c r="G77" s="506"/>
      <c r="H77" s="506"/>
      <c r="I77" s="506"/>
      <c r="J77" s="506"/>
      <c r="K77" s="506"/>
      <c r="L77" s="507"/>
      <c r="M77" s="65"/>
    </row>
    <row r="78" spans="1:12" s="186" customFormat="1" ht="51" customHeight="1">
      <c r="A78" s="118" t="s">
        <v>90</v>
      </c>
      <c r="B78" s="185" t="s">
        <v>92</v>
      </c>
      <c r="C78" s="185" t="s">
        <v>93</v>
      </c>
      <c r="D78" s="185" t="s">
        <v>94</v>
      </c>
      <c r="E78" s="185" t="s">
        <v>95</v>
      </c>
      <c r="F78" s="185" t="s">
        <v>96</v>
      </c>
      <c r="G78" s="185" t="s">
        <v>97</v>
      </c>
      <c r="H78" s="185" t="s">
        <v>98</v>
      </c>
      <c r="I78" s="185" t="s">
        <v>99</v>
      </c>
      <c r="J78" s="185" t="s">
        <v>100</v>
      </c>
      <c r="K78" s="185" t="s">
        <v>101</v>
      </c>
      <c r="L78" s="185" t="s">
        <v>371</v>
      </c>
    </row>
    <row r="79" spans="1:12" s="110" customFormat="1" ht="12" customHeight="1">
      <c r="A79" s="362" t="s">
        <v>228</v>
      </c>
      <c r="B79" s="270">
        <v>0</v>
      </c>
      <c r="C79" s="271">
        <v>0</v>
      </c>
      <c r="D79" s="270">
        <v>0</v>
      </c>
      <c r="E79" s="271">
        <v>0</v>
      </c>
      <c r="F79" s="270">
        <v>25</v>
      </c>
      <c r="G79" s="271">
        <v>20</v>
      </c>
      <c r="H79" s="270">
        <v>22</v>
      </c>
      <c r="I79" s="271">
        <v>13</v>
      </c>
      <c r="J79" s="270">
        <v>60</v>
      </c>
      <c r="K79" s="271">
        <v>56</v>
      </c>
      <c r="L79" s="272">
        <v>196</v>
      </c>
    </row>
    <row r="80" spans="1:12" s="110" customFormat="1" ht="12" customHeight="1">
      <c r="A80" s="362" t="s">
        <v>244</v>
      </c>
      <c r="B80" s="270">
        <v>0</v>
      </c>
      <c r="C80" s="271">
        <v>0</v>
      </c>
      <c r="D80" s="270">
        <v>0</v>
      </c>
      <c r="E80" s="271">
        <v>1</v>
      </c>
      <c r="F80" s="270">
        <v>2</v>
      </c>
      <c r="G80" s="271">
        <v>4</v>
      </c>
      <c r="H80" s="270">
        <v>2</v>
      </c>
      <c r="I80" s="271">
        <v>3</v>
      </c>
      <c r="J80" s="270">
        <v>2</v>
      </c>
      <c r="K80" s="271">
        <v>0</v>
      </c>
      <c r="L80" s="272">
        <v>14</v>
      </c>
    </row>
    <row r="81" spans="1:12" s="110" customFormat="1" ht="12" customHeight="1">
      <c r="A81" s="362" t="s">
        <v>227</v>
      </c>
      <c r="B81" s="270">
        <v>0</v>
      </c>
      <c r="C81" s="271">
        <v>0</v>
      </c>
      <c r="D81" s="270">
        <v>0</v>
      </c>
      <c r="E81" s="271">
        <v>0</v>
      </c>
      <c r="F81" s="270">
        <v>9</v>
      </c>
      <c r="G81" s="271">
        <v>10</v>
      </c>
      <c r="H81" s="270">
        <v>6</v>
      </c>
      <c r="I81" s="271">
        <v>5</v>
      </c>
      <c r="J81" s="270">
        <v>8</v>
      </c>
      <c r="K81" s="271">
        <v>7</v>
      </c>
      <c r="L81" s="272">
        <v>45</v>
      </c>
    </row>
    <row r="82" spans="1:12" s="110" customFormat="1" ht="12" customHeight="1">
      <c r="A82" s="362" t="s">
        <v>466</v>
      </c>
      <c r="B82" s="270">
        <v>0</v>
      </c>
      <c r="C82" s="271">
        <v>0</v>
      </c>
      <c r="D82" s="270">
        <v>0</v>
      </c>
      <c r="E82" s="271">
        <v>0</v>
      </c>
      <c r="F82" s="270">
        <v>2</v>
      </c>
      <c r="G82" s="271">
        <v>3</v>
      </c>
      <c r="H82" s="270">
        <v>3</v>
      </c>
      <c r="I82" s="271">
        <v>3</v>
      </c>
      <c r="J82" s="270">
        <v>0</v>
      </c>
      <c r="K82" s="271">
        <v>0</v>
      </c>
      <c r="L82" s="272">
        <v>11</v>
      </c>
    </row>
    <row r="83" spans="1:12" s="110" customFormat="1" ht="12" customHeight="1">
      <c r="A83" s="362" t="s">
        <v>467</v>
      </c>
      <c r="B83" s="270">
        <v>0</v>
      </c>
      <c r="C83" s="271">
        <v>0</v>
      </c>
      <c r="D83" s="270">
        <v>1</v>
      </c>
      <c r="E83" s="271">
        <v>0</v>
      </c>
      <c r="F83" s="270">
        <v>2</v>
      </c>
      <c r="G83" s="271">
        <v>4</v>
      </c>
      <c r="H83" s="270">
        <v>5</v>
      </c>
      <c r="I83" s="271">
        <v>5</v>
      </c>
      <c r="J83" s="270">
        <v>3</v>
      </c>
      <c r="K83" s="271">
        <v>2</v>
      </c>
      <c r="L83" s="272">
        <v>22</v>
      </c>
    </row>
    <row r="84" spans="1:12" s="110" customFormat="1" ht="12" customHeight="1">
      <c r="A84" s="362" t="s">
        <v>70</v>
      </c>
      <c r="B84" s="270">
        <v>0</v>
      </c>
      <c r="C84" s="271">
        <v>0</v>
      </c>
      <c r="D84" s="270">
        <v>0</v>
      </c>
      <c r="E84" s="271">
        <v>0</v>
      </c>
      <c r="F84" s="270">
        <v>25</v>
      </c>
      <c r="G84" s="271">
        <v>18</v>
      </c>
      <c r="H84" s="270">
        <v>25</v>
      </c>
      <c r="I84" s="271">
        <v>8</v>
      </c>
      <c r="J84" s="270">
        <v>14</v>
      </c>
      <c r="K84" s="271">
        <v>9</v>
      </c>
      <c r="L84" s="272">
        <v>99</v>
      </c>
    </row>
    <row r="85" spans="1:12" s="110" customFormat="1" ht="12" customHeight="1">
      <c r="A85" s="362" t="s">
        <v>237</v>
      </c>
      <c r="B85" s="270">
        <v>0</v>
      </c>
      <c r="C85" s="271">
        <v>0</v>
      </c>
      <c r="D85" s="270">
        <v>0</v>
      </c>
      <c r="E85" s="271">
        <v>0</v>
      </c>
      <c r="F85" s="270">
        <v>0</v>
      </c>
      <c r="G85" s="271">
        <v>0</v>
      </c>
      <c r="H85" s="270">
        <v>0</v>
      </c>
      <c r="I85" s="271">
        <v>0</v>
      </c>
      <c r="J85" s="270">
        <v>9</v>
      </c>
      <c r="K85" s="271">
        <v>5</v>
      </c>
      <c r="L85" s="272">
        <v>14</v>
      </c>
    </row>
    <row r="86" spans="1:12" s="110" customFormat="1" ht="12" customHeight="1">
      <c r="A86" s="362" t="s">
        <v>235</v>
      </c>
      <c r="B86" s="270">
        <v>0</v>
      </c>
      <c r="C86" s="271">
        <v>0</v>
      </c>
      <c r="D86" s="270">
        <v>0</v>
      </c>
      <c r="E86" s="271">
        <v>0</v>
      </c>
      <c r="F86" s="270">
        <v>13</v>
      </c>
      <c r="G86" s="271">
        <v>12</v>
      </c>
      <c r="H86" s="270">
        <v>23</v>
      </c>
      <c r="I86" s="271">
        <v>14</v>
      </c>
      <c r="J86" s="270">
        <v>26</v>
      </c>
      <c r="K86" s="271">
        <v>29</v>
      </c>
      <c r="L86" s="272">
        <v>117</v>
      </c>
    </row>
    <row r="87" spans="1:12" s="110" customFormat="1" ht="12" customHeight="1">
      <c r="A87" s="362" t="s">
        <v>232</v>
      </c>
      <c r="B87" s="270">
        <v>0</v>
      </c>
      <c r="C87" s="271">
        <v>0</v>
      </c>
      <c r="D87" s="270">
        <v>1</v>
      </c>
      <c r="E87" s="271">
        <v>0</v>
      </c>
      <c r="F87" s="270">
        <v>0</v>
      </c>
      <c r="G87" s="271">
        <v>4</v>
      </c>
      <c r="H87" s="270">
        <v>6</v>
      </c>
      <c r="I87" s="271">
        <v>3</v>
      </c>
      <c r="J87" s="270">
        <v>6</v>
      </c>
      <c r="K87" s="271">
        <v>2</v>
      </c>
      <c r="L87" s="272">
        <v>22</v>
      </c>
    </row>
    <row r="88" spans="1:12" s="110" customFormat="1" ht="12" customHeight="1">
      <c r="A88" s="362" t="s">
        <v>468</v>
      </c>
      <c r="B88" s="270">
        <v>0</v>
      </c>
      <c r="C88" s="271">
        <v>0</v>
      </c>
      <c r="D88" s="270">
        <v>0</v>
      </c>
      <c r="E88" s="271">
        <v>2</v>
      </c>
      <c r="F88" s="270">
        <v>0</v>
      </c>
      <c r="G88" s="271">
        <v>0</v>
      </c>
      <c r="H88" s="270">
        <v>4</v>
      </c>
      <c r="I88" s="271">
        <v>2</v>
      </c>
      <c r="J88" s="270">
        <v>4</v>
      </c>
      <c r="K88" s="271">
        <v>1</v>
      </c>
      <c r="L88" s="272">
        <v>13</v>
      </c>
    </row>
    <row r="89" spans="1:12" s="194" customFormat="1" ht="32.25" customHeight="1">
      <c r="A89" s="190" t="s">
        <v>71</v>
      </c>
      <c r="B89" s="198">
        <f>SUM(B79:B88)</f>
        <v>0</v>
      </c>
      <c r="C89" s="198">
        <f aca="true" t="shared" si="9" ref="C89:L89">SUM(C79:C88)</f>
        <v>0</v>
      </c>
      <c r="D89" s="198">
        <f t="shared" si="9"/>
        <v>2</v>
      </c>
      <c r="E89" s="198">
        <f t="shared" si="9"/>
        <v>3</v>
      </c>
      <c r="F89" s="198">
        <f t="shared" si="9"/>
        <v>78</v>
      </c>
      <c r="G89" s="198">
        <f t="shared" si="9"/>
        <v>75</v>
      </c>
      <c r="H89" s="198">
        <f t="shared" si="9"/>
        <v>96</v>
      </c>
      <c r="I89" s="198">
        <f t="shared" si="9"/>
        <v>56</v>
      </c>
      <c r="J89" s="198">
        <f t="shared" si="9"/>
        <v>132</v>
      </c>
      <c r="K89" s="198">
        <f t="shared" si="9"/>
        <v>111</v>
      </c>
      <c r="L89" s="198">
        <f t="shared" si="9"/>
        <v>553</v>
      </c>
    </row>
    <row r="90" s="110" customFormat="1" ht="11.25"/>
    <row r="91" s="110" customFormat="1" ht="11.25"/>
    <row r="92" spans="1:13" s="163" customFormat="1" ht="42" customHeight="1">
      <c r="A92" s="188" t="s">
        <v>594</v>
      </c>
      <c r="B92" s="505" t="s">
        <v>375</v>
      </c>
      <c r="C92" s="506"/>
      <c r="D92" s="506"/>
      <c r="E92" s="506"/>
      <c r="F92" s="506"/>
      <c r="G92" s="506"/>
      <c r="H92" s="506"/>
      <c r="I92" s="506"/>
      <c r="J92" s="506"/>
      <c r="K92" s="506"/>
      <c r="L92" s="507"/>
      <c r="M92" s="65"/>
    </row>
    <row r="93" spans="1:12" s="186" customFormat="1" ht="51" customHeight="1">
      <c r="A93" s="118" t="s">
        <v>90</v>
      </c>
      <c r="B93" s="185" t="s">
        <v>92</v>
      </c>
      <c r="C93" s="185" t="s">
        <v>93</v>
      </c>
      <c r="D93" s="185" t="s">
        <v>94</v>
      </c>
      <c r="E93" s="185" t="s">
        <v>95</v>
      </c>
      <c r="F93" s="185" t="s">
        <v>96</v>
      </c>
      <c r="G93" s="185" t="s">
        <v>97</v>
      </c>
      <c r="H93" s="185" t="s">
        <v>98</v>
      </c>
      <c r="I93" s="185" t="s">
        <v>99</v>
      </c>
      <c r="J93" s="185" t="s">
        <v>100</v>
      </c>
      <c r="K93" s="185" t="s">
        <v>101</v>
      </c>
      <c r="L93" s="185" t="s">
        <v>371</v>
      </c>
    </row>
    <row r="94" spans="1:12" s="110" customFormat="1" ht="12" customHeight="1">
      <c r="A94" s="361" t="s">
        <v>110</v>
      </c>
      <c r="B94" s="273">
        <v>1</v>
      </c>
      <c r="C94" s="274">
        <v>0</v>
      </c>
      <c r="D94" s="273">
        <v>2</v>
      </c>
      <c r="E94" s="274">
        <v>2</v>
      </c>
      <c r="F94" s="273">
        <v>3</v>
      </c>
      <c r="G94" s="274">
        <v>4</v>
      </c>
      <c r="H94" s="273">
        <v>2</v>
      </c>
      <c r="I94" s="274">
        <v>6</v>
      </c>
      <c r="J94" s="273">
        <v>4</v>
      </c>
      <c r="K94" s="274">
        <v>3</v>
      </c>
      <c r="L94" s="275">
        <v>27</v>
      </c>
    </row>
    <row r="95" spans="1:12" s="110" customFormat="1" ht="12" customHeight="1">
      <c r="A95" s="362" t="s">
        <v>72</v>
      </c>
      <c r="B95" s="270">
        <v>0</v>
      </c>
      <c r="C95" s="271">
        <v>0</v>
      </c>
      <c r="D95" s="270">
        <v>0</v>
      </c>
      <c r="E95" s="271">
        <v>0</v>
      </c>
      <c r="F95" s="270">
        <v>20</v>
      </c>
      <c r="G95" s="271">
        <v>19</v>
      </c>
      <c r="H95" s="270">
        <v>39</v>
      </c>
      <c r="I95" s="271">
        <v>49</v>
      </c>
      <c r="J95" s="270">
        <v>100</v>
      </c>
      <c r="K95" s="271">
        <v>66</v>
      </c>
      <c r="L95" s="272">
        <v>293</v>
      </c>
    </row>
    <row r="96" spans="1:12" s="110" customFormat="1" ht="12" customHeight="1">
      <c r="A96" s="362" t="s">
        <v>119</v>
      </c>
      <c r="B96" s="270">
        <v>0</v>
      </c>
      <c r="C96" s="271">
        <v>0</v>
      </c>
      <c r="D96" s="270">
        <v>2</v>
      </c>
      <c r="E96" s="271">
        <v>0</v>
      </c>
      <c r="F96" s="270">
        <v>8</v>
      </c>
      <c r="G96" s="271">
        <v>8</v>
      </c>
      <c r="H96" s="270">
        <v>9</v>
      </c>
      <c r="I96" s="271">
        <v>4</v>
      </c>
      <c r="J96" s="270">
        <v>16</v>
      </c>
      <c r="K96" s="271">
        <v>8</v>
      </c>
      <c r="L96" s="272">
        <v>55</v>
      </c>
    </row>
    <row r="97" spans="1:12" s="110" customFormat="1" ht="12" customHeight="1">
      <c r="A97" s="362" t="s">
        <v>156</v>
      </c>
      <c r="B97" s="270">
        <v>0</v>
      </c>
      <c r="C97" s="271">
        <v>0</v>
      </c>
      <c r="D97" s="270">
        <v>0</v>
      </c>
      <c r="E97" s="271">
        <v>0</v>
      </c>
      <c r="F97" s="270">
        <v>4</v>
      </c>
      <c r="G97" s="271">
        <v>0</v>
      </c>
      <c r="H97" s="270">
        <v>3</v>
      </c>
      <c r="I97" s="271">
        <v>3</v>
      </c>
      <c r="J97" s="270">
        <v>8</v>
      </c>
      <c r="K97" s="271">
        <v>9</v>
      </c>
      <c r="L97" s="272">
        <v>27</v>
      </c>
    </row>
    <row r="98" spans="1:12" s="110" customFormat="1" ht="12" customHeight="1">
      <c r="A98" s="362" t="s">
        <v>121</v>
      </c>
      <c r="B98" s="270">
        <v>0</v>
      </c>
      <c r="C98" s="271">
        <v>0</v>
      </c>
      <c r="D98" s="270">
        <v>0</v>
      </c>
      <c r="E98" s="271">
        <v>0</v>
      </c>
      <c r="F98" s="270">
        <v>4</v>
      </c>
      <c r="G98" s="271">
        <v>1</v>
      </c>
      <c r="H98" s="270">
        <v>5</v>
      </c>
      <c r="I98" s="271">
        <v>4</v>
      </c>
      <c r="J98" s="270">
        <v>7</v>
      </c>
      <c r="K98" s="271">
        <v>8</v>
      </c>
      <c r="L98" s="272">
        <v>29</v>
      </c>
    </row>
    <row r="99" spans="1:12" s="110" customFormat="1" ht="12" customHeight="1">
      <c r="A99" s="362" t="s">
        <v>126</v>
      </c>
      <c r="B99" s="270">
        <v>0</v>
      </c>
      <c r="C99" s="271">
        <v>0</v>
      </c>
      <c r="D99" s="270">
        <v>0</v>
      </c>
      <c r="E99" s="271">
        <v>0</v>
      </c>
      <c r="F99" s="270">
        <v>9</v>
      </c>
      <c r="G99" s="271">
        <v>8</v>
      </c>
      <c r="H99" s="270">
        <v>10</v>
      </c>
      <c r="I99" s="271">
        <v>8</v>
      </c>
      <c r="J99" s="270">
        <v>9</v>
      </c>
      <c r="K99" s="271">
        <v>11</v>
      </c>
      <c r="L99" s="272">
        <v>55</v>
      </c>
    </row>
    <row r="100" spans="1:12" s="110" customFormat="1" ht="12" customHeight="1">
      <c r="A100" s="362" t="s">
        <v>128</v>
      </c>
      <c r="B100" s="270">
        <v>0</v>
      </c>
      <c r="C100" s="271">
        <v>0</v>
      </c>
      <c r="D100" s="270">
        <v>3</v>
      </c>
      <c r="E100" s="271">
        <v>3</v>
      </c>
      <c r="F100" s="270">
        <v>15</v>
      </c>
      <c r="G100" s="271">
        <v>15</v>
      </c>
      <c r="H100" s="270">
        <v>14</v>
      </c>
      <c r="I100" s="271">
        <v>14</v>
      </c>
      <c r="J100" s="270">
        <v>13</v>
      </c>
      <c r="K100" s="271">
        <v>16</v>
      </c>
      <c r="L100" s="272">
        <v>93</v>
      </c>
    </row>
    <row r="101" spans="1:12" s="110" customFormat="1" ht="12" customHeight="1">
      <c r="A101" s="362" t="s">
        <v>130</v>
      </c>
      <c r="B101" s="270">
        <v>0</v>
      </c>
      <c r="C101" s="271">
        <v>0</v>
      </c>
      <c r="D101" s="270">
        <v>0</v>
      </c>
      <c r="E101" s="271">
        <v>0</v>
      </c>
      <c r="F101" s="270">
        <v>0</v>
      </c>
      <c r="G101" s="271">
        <v>0</v>
      </c>
      <c r="H101" s="270">
        <v>5</v>
      </c>
      <c r="I101" s="271">
        <v>3</v>
      </c>
      <c r="J101" s="270">
        <v>8</v>
      </c>
      <c r="K101" s="271">
        <v>6</v>
      </c>
      <c r="L101" s="272">
        <v>22</v>
      </c>
    </row>
    <row r="102" spans="1:12" s="110" customFormat="1" ht="12" customHeight="1">
      <c r="A102" s="362" t="s">
        <v>132</v>
      </c>
      <c r="B102" s="270">
        <v>0</v>
      </c>
      <c r="C102" s="271">
        <v>0</v>
      </c>
      <c r="D102" s="270">
        <v>0</v>
      </c>
      <c r="E102" s="271">
        <v>0</v>
      </c>
      <c r="F102" s="270">
        <v>9</v>
      </c>
      <c r="G102" s="271">
        <v>6</v>
      </c>
      <c r="H102" s="270">
        <v>2</v>
      </c>
      <c r="I102" s="271">
        <v>2</v>
      </c>
      <c r="J102" s="270">
        <v>8</v>
      </c>
      <c r="K102" s="271">
        <v>6</v>
      </c>
      <c r="L102" s="272">
        <v>33</v>
      </c>
    </row>
    <row r="103" spans="1:12" s="110" customFormat="1" ht="12" customHeight="1">
      <c r="A103" s="362" t="s">
        <v>142</v>
      </c>
      <c r="B103" s="270">
        <v>0</v>
      </c>
      <c r="C103" s="271">
        <v>0</v>
      </c>
      <c r="D103" s="270">
        <v>0</v>
      </c>
      <c r="E103" s="271">
        <v>0</v>
      </c>
      <c r="F103" s="270">
        <v>5</v>
      </c>
      <c r="G103" s="271">
        <v>5</v>
      </c>
      <c r="H103" s="270">
        <v>9</v>
      </c>
      <c r="I103" s="271">
        <v>9</v>
      </c>
      <c r="J103" s="270">
        <v>22</v>
      </c>
      <c r="K103" s="271">
        <v>20</v>
      </c>
      <c r="L103" s="272">
        <v>70</v>
      </c>
    </row>
    <row r="104" spans="1:12" s="110" customFormat="1" ht="12" customHeight="1">
      <c r="A104" s="362" t="s">
        <v>143</v>
      </c>
      <c r="B104" s="270">
        <v>0</v>
      </c>
      <c r="C104" s="271">
        <v>0</v>
      </c>
      <c r="D104" s="270">
        <v>0</v>
      </c>
      <c r="E104" s="271">
        <v>0</v>
      </c>
      <c r="F104" s="270">
        <v>6</v>
      </c>
      <c r="G104" s="271">
        <v>2</v>
      </c>
      <c r="H104" s="270">
        <v>14</v>
      </c>
      <c r="I104" s="271">
        <v>7</v>
      </c>
      <c r="J104" s="270">
        <v>22</v>
      </c>
      <c r="K104" s="271">
        <v>10</v>
      </c>
      <c r="L104" s="272">
        <v>61</v>
      </c>
    </row>
    <row r="105" spans="1:12" s="110" customFormat="1" ht="12" customHeight="1">
      <c r="A105" s="363" t="s">
        <v>146</v>
      </c>
      <c r="B105" s="276">
        <v>0</v>
      </c>
      <c r="C105" s="277">
        <v>0</v>
      </c>
      <c r="D105" s="276">
        <v>0</v>
      </c>
      <c r="E105" s="277">
        <v>0</v>
      </c>
      <c r="F105" s="276">
        <v>0</v>
      </c>
      <c r="G105" s="277">
        <v>0</v>
      </c>
      <c r="H105" s="276">
        <v>0</v>
      </c>
      <c r="I105" s="277">
        <v>0</v>
      </c>
      <c r="J105" s="276">
        <v>5</v>
      </c>
      <c r="K105" s="277">
        <v>5</v>
      </c>
      <c r="L105" s="278">
        <v>10</v>
      </c>
    </row>
    <row r="106" spans="1:12" s="194" customFormat="1" ht="32.25" customHeight="1">
      <c r="A106" s="190" t="s">
        <v>73</v>
      </c>
      <c r="B106" s="189">
        <f>SUM(B94:B105)</f>
        <v>1</v>
      </c>
      <c r="C106" s="189">
        <f aca="true" t="shared" si="10" ref="C106:L106">SUM(C94:C105)</f>
        <v>0</v>
      </c>
      <c r="D106" s="189">
        <f t="shared" si="10"/>
        <v>7</v>
      </c>
      <c r="E106" s="189">
        <f t="shared" si="10"/>
        <v>5</v>
      </c>
      <c r="F106" s="189">
        <f t="shared" si="10"/>
        <v>83</v>
      </c>
      <c r="G106" s="189">
        <f t="shared" si="10"/>
        <v>68</v>
      </c>
      <c r="H106" s="189">
        <f t="shared" si="10"/>
        <v>112</v>
      </c>
      <c r="I106" s="189">
        <f t="shared" si="10"/>
        <v>109</v>
      </c>
      <c r="J106" s="189">
        <f t="shared" si="10"/>
        <v>222</v>
      </c>
      <c r="K106" s="189">
        <f t="shared" si="10"/>
        <v>168</v>
      </c>
      <c r="L106" s="189">
        <f t="shared" si="10"/>
        <v>775</v>
      </c>
    </row>
    <row r="107" s="110" customFormat="1" ht="11.25"/>
    <row r="108" s="110" customFormat="1" ht="11.25"/>
    <row r="109" spans="1:13" s="163" customFormat="1" ht="42" customHeight="1">
      <c r="A109" s="188" t="s">
        <v>594</v>
      </c>
      <c r="B109" s="505" t="s">
        <v>458</v>
      </c>
      <c r="C109" s="506"/>
      <c r="D109" s="506"/>
      <c r="E109" s="506"/>
      <c r="F109" s="506"/>
      <c r="G109" s="506"/>
      <c r="H109" s="506"/>
      <c r="I109" s="506"/>
      <c r="J109" s="506"/>
      <c r="K109" s="506"/>
      <c r="L109" s="507"/>
      <c r="M109" s="65"/>
    </row>
    <row r="110" spans="1:12" s="186" customFormat="1" ht="51" customHeight="1">
      <c r="A110" s="118" t="s">
        <v>90</v>
      </c>
      <c r="B110" s="185" t="s">
        <v>92</v>
      </c>
      <c r="C110" s="185" t="s">
        <v>93</v>
      </c>
      <c r="D110" s="185" t="s">
        <v>94</v>
      </c>
      <c r="E110" s="185" t="s">
        <v>95</v>
      </c>
      <c r="F110" s="185" t="s">
        <v>96</v>
      </c>
      <c r="G110" s="185" t="s">
        <v>97</v>
      </c>
      <c r="H110" s="185" t="s">
        <v>98</v>
      </c>
      <c r="I110" s="185" t="s">
        <v>99</v>
      </c>
      <c r="J110" s="185" t="s">
        <v>100</v>
      </c>
      <c r="K110" s="185" t="s">
        <v>101</v>
      </c>
      <c r="L110" s="185" t="s">
        <v>371</v>
      </c>
    </row>
    <row r="111" spans="1:12" s="110" customFormat="1" ht="12" customHeight="1">
      <c r="A111" s="362" t="s">
        <v>74</v>
      </c>
      <c r="B111" s="270">
        <v>3</v>
      </c>
      <c r="C111" s="271">
        <v>4</v>
      </c>
      <c r="D111" s="270">
        <v>1</v>
      </c>
      <c r="E111" s="271">
        <v>6</v>
      </c>
      <c r="F111" s="270">
        <v>11</v>
      </c>
      <c r="G111" s="271">
        <v>4</v>
      </c>
      <c r="H111" s="270">
        <v>8</v>
      </c>
      <c r="I111" s="271">
        <v>8</v>
      </c>
      <c r="J111" s="270">
        <v>16</v>
      </c>
      <c r="K111" s="271">
        <v>19</v>
      </c>
      <c r="L111" s="272">
        <v>80</v>
      </c>
    </row>
    <row r="112" spans="1:12" s="110" customFormat="1" ht="12" customHeight="1">
      <c r="A112" s="362" t="s">
        <v>231</v>
      </c>
      <c r="B112" s="270">
        <v>0</v>
      </c>
      <c r="C112" s="271">
        <v>0</v>
      </c>
      <c r="D112" s="270">
        <v>0</v>
      </c>
      <c r="E112" s="271">
        <v>0</v>
      </c>
      <c r="F112" s="270">
        <v>0</v>
      </c>
      <c r="G112" s="271">
        <v>0</v>
      </c>
      <c r="H112" s="270">
        <v>0</v>
      </c>
      <c r="I112" s="271">
        <v>0</v>
      </c>
      <c r="J112" s="270">
        <v>1</v>
      </c>
      <c r="K112" s="271">
        <v>4</v>
      </c>
      <c r="L112" s="272">
        <f>SUM(B112:K112)</f>
        <v>5</v>
      </c>
    </row>
    <row r="113" spans="1:12" s="110" customFormat="1" ht="12" customHeight="1">
      <c r="A113" s="362" t="s">
        <v>230</v>
      </c>
      <c r="B113" s="270">
        <v>0</v>
      </c>
      <c r="C113" s="271">
        <v>0</v>
      </c>
      <c r="D113" s="270">
        <v>0</v>
      </c>
      <c r="E113" s="271">
        <v>0</v>
      </c>
      <c r="F113" s="270">
        <v>2</v>
      </c>
      <c r="G113" s="271">
        <v>4</v>
      </c>
      <c r="H113" s="270">
        <v>4</v>
      </c>
      <c r="I113" s="271">
        <v>3</v>
      </c>
      <c r="J113" s="270">
        <v>5</v>
      </c>
      <c r="K113" s="271">
        <v>3</v>
      </c>
      <c r="L113" s="272">
        <f>SUM(B113:K113)</f>
        <v>21</v>
      </c>
    </row>
    <row r="114" spans="1:12" s="110" customFormat="1" ht="12" customHeight="1">
      <c r="A114" s="362" t="s">
        <v>448</v>
      </c>
      <c r="B114" s="270">
        <v>0</v>
      </c>
      <c r="C114" s="271">
        <v>0</v>
      </c>
      <c r="D114" s="270">
        <v>1</v>
      </c>
      <c r="E114" s="271">
        <v>0</v>
      </c>
      <c r="F114" s="270">
        <v>1</v>
      </c>
      <c r="G114" s="271">
        <v>0</v>
      </c>
      <c r="H114" s="270">
        <v>2</v>
      </c>
      <c r="I114" s="271">
        <v>1</v>
      </c>
      <c r="J114" s="270">
        <v>2</v>
      </c>
      <c r="K114" s="271">
        <v>3</v>
      </c>
      <c r="L114" s="272">
        <f>SUM(B114:K114)</f>
        <v>10</v>
      </c>
    </row>
    <row r="115" spans="1:12" s="194" customFormat="1" ht="32.25" customHeight="1">
      <c r="A115" s="190" t="s">
        <v>75</v>
      </c>
      <c r="B115" s="198">
        <f>SUM(B111:B114)</f>
        <v>3</v>
      </c>
      <c r="C115" s="198">
        <f aca="true" t="shared" si="11" ref="C115:L115">SUM(C111:C114)</f>
        <v>4</v>
      </c>
      <c r="D115" s="198">
        <f t="shared" si="11"/>
        <v>2</v>
      </c>
      <c r="E115" s="198">
        <f t="shared" si="11"/>
        <v>6</v>
      </c>
      <c r="F115" s="198">
        <f t="shared" si="11"/>
        <v>14</v>
      </c>
      <c r="G115" s="198">
        <f t="shared" si="11"/>
        <v>8</v>
      </c>
      <c r="H115" s="198">
        <f t="shared" si="11"/>
        <v>14</v>
      </c>
      <c r="I115" s="198">
        <f t="shared" si="11"/>
        <v>12</v>
      </c>
      <c r="J115" s="198">
        <f t="shared" si="11"/>
        <v>24</v>
      </c>
      <c r="K115" s="198">
        <f t="shared" si="11"/>
        <v>29</v>
      </c>
      <c r="L115" s="198">
        <f t="shared" si="11"/>
        <v>116</v>
      </c>
    </row>
    <row r="116" s="110" customFormat="1" ht="11.25"/>
    <row r="117" s="110" customFormat="1" ht="11.25"/>
    <row r="118" spans="1:13" s="163" customFormat="1" ht="42" customHeight="1">
      <c r="A118" s="188" t="s">
        <v>594</v>
      </c>
      <c r="B118" s="506" t="s">
        <v>502</v>
      </c>
      <c r="C118" s="506"/>
      <c r="D118" s="506"/>
      <c r="E118" s="506"/>
      <c r="F118" s="506"/>
      <c r="G118" s="506"/>
      <c r="H118" s="506"/>
      <c r="I118" s="506"/>
      <c r="J118" s="506"/>
      <c r="K118" s="506"/>
      <c r="L118" s="507"/>
      <c r="M118" s="65"/>
    </row>
    <row r="119" spans="1:12" s="186" customFormat="1" ht="51" customHeight="1">
      <c r="A119" s="118" t="s">
        <v>90</v>
      </c>
      <c r="B119" s="185" t="s">
        <v>92</v>
      </c>
      <c r="C119" s="185" t="s">
        <v>93</v>
      </c>
      <c r="D119" s="185" t="s">
        <v>94</v>
      </c>
      <c r="E119" s="185" t="s">
        <v>95</v>
      </c>
      <c r="F119" s="185" t="s">
        <v>96</v>
      </c>
      <c r="G119" s="185" t="s">
        <v>97</v>
      </c>
      <c r="H119" s="185" t="s">
        <v>98</v>
      </c>
      <c r="I119" s="185" t="s">
        <v>99</v>
      </c>
      <c r="J119" s="185" t="s">
        <v>100</v>
      </c>
      <c r="K119" s="185" t="s">
        <v>101</v>
      </c>
      <c r="L119" s="185" t="s">
        <v>371</v>
      </c>
    </row>
    <row r="120" spans="1:12" s="110" customFormat="1" ht="12" customHeight="1">
      <c r="A120" s="362" t="s">
        <v>513</v>
      </c>
      <c r="B120" s="270">
        <v>0</v>
      </c>
      <c r="C120" s="271">
        <v>0</v>
      </c>
      <c r="D120" s="270">
        <v>0</v>
      </c>
      <c r="E120" s="271">
        <v>0</v>
      </c>
      <c r="F120" s="270">
        <v>0</v>
      </c>
      <c r="G120" s="271">
        <v>0</v>
      </c>
      <c r="H120" s="270">
        <v>5</v>
      </c>
      <c r="I120" s="271">
        <v>2</v>
      </c>
      <c r="J120" s="270">
        <v>5</v>
      </c>
      <c r="K120" s="271">
        <v>7</v>
      </c>
      <c r="L120" s="272">
        <v>19</v>
      </c>
    </row>
    <row r="121" spans="1:12" s="110" customFormat="1" ht="12" customHeight="1">
      <c r="A121" s="362" t="s">
        <v>512</v>
      </c>
      <c r="B121" s="270">
        <v>0</v>
      </c>
      <c r="C121" s="271">
        <v>0</v>
      </c>
      <c r="D121" s="270">
        <v>0</v>
      </c>
      <c r="E121" s="271">
        <v>2</v>
      </c>
      <c r="F121" s="270">
        <v>6</v>
      </c>
      <c r="G121" s="271">
        <v>0</v>
      </c>
      <c r="H121" s="270">
        <v>4</v>
      </c>
      <c r="I121" s="271">
        <v>4</v>
      </c>
      <c r="J121" s="270">
        <v>7</v>
      </c>
      <c r="K121" s="271">
        <v>13</v>
      </c>
      <c r="L121" s="272">
        <v>36</v>
      </c>
    </row>
    <row r="122" spans="1:12" s="110" customFormat="1" ht="12" customHeight="1">
      <c r="A122" s="362" t="s">
        <v>511</v>
      </c>
      <c r="B122" s="270">
        <v>0</v>
      </c>
      <c r="C122" s="271">
        <v>1</v>
      </c>
      <c r="D122" s="270">
        <v>5</v>
      </c>
      <c r="E122" s="271">
        <v>1</v>
      </c>
      <c r="F122" s="270">
        <v>3</v>
      </c>
      <c r="G122" s="271">
        <v>4</v>
      </c>
      <c r="H122" s="270">
        <v>45</v>
      </c>
      <c r="I122" s="271">
        <v>40</v>
      </c>
      <c r="J122" s="270">
        <v>52</v>
      </c>
      <c r="K122" s="271">
        <v>39</v>
      </c>
      <c r="L122" s="272">
        <v>190</v>
      </c>
    </row>
    <row r="123" spans="1:12" s="110" customFormat="1" ht="12" customHeight="1">
      <c r="A123" s="362" t="s">
        <v>76</v>
      </c>
      <c r="B123" s="270">
        <v>0</v>
      </c>
      <c r="C123" s="271">
        <v>0</v>
      </c>
      <c r="D123" s="270">
        <v>2</v>
      </c>
      <c r="E123" s="271">
        <v>2</v>
      </c>
      <c r="F123" s="270">
        <v>38</v>
      </c>
      <c r="G123" s="271">
        <v>14</v>
      </c>
      <c r="H123" s="270">
        <v>32</v>
      </c>
      <c r="I123" s="271">
        <v>40</v>
      </c>
      <c r="J123" s="270">
        <v>90</v>
      </c>
      <c r="K123" s="271">
        <v>67</v>
      </c>
      <c r="L123" s="272">
        <v>285</v>
      </c>
    </row>
    <row r="124" spans="1:12" s="110" customFormat="1" ht="12" customHeight="1">
      <c r="A124" s="362" t="s">
        <v>254</v>
      </c>
      <c r="B124" s="270">
        <v>0</v>
      </c>
      <c r="C124" s="271">
        <v>0</v>
      </c>
      <c r="D124" s="270">
        <v>0</v>
      </c>
      <c r="E124" s="271">
        <v>0</v>
      </c>
      <c r="F124" s="270">
        <v>0</v>
      </c>
      <c r="G124" s="271">
        <v>0</v>
      </c>
      <c r="H124" s="270">
        <v>1</v>
      </c>
      <c r="I124" s="271">
        <v>0</v>
      </c>
      <c r="J124" s="270">
        <v>19</v>
      </c>
      <c r="K124" s="271">
        <v>15</v>
      </c>
      <c r="L124" s="272">
        <v>35</v>
      </c>
    </row>
    <row r="125" spans="1:12" s="194" customFormat="1" ht="32.25" customHeight="1">
      <c r="A125" s="190" t="s">
        <v>77</v>
      </c>
      <c r="B125" s="198">
        <f>SUM(B120:B124)</f>
        <v>0</v>
      </c>
      <c r="C125" s="198">
        <f aca="true" t="shared" si="12" ref="C125:L125">SUM(C120:C124)</f>
        <v>1</v>
      </c>
      <c r="D125" s="198">
        <f t="shared" si="12"/>
        <v>7</v>
      </c>
      <c r="E125" s="198">
        <f t="shared" si="12"/>
        <v>5</v>
      </c>
      <c r="F125" s="198">
        <f t="shared" si="12"/>
        <v>47</v>
      </c>
      <c r="G125" s="198">
        <f t="shared" si="12"/>
        <v>18</v>
      </c>
      <c r="H125" s="198">
        <f t="shared" si="12"/>
        <v>87</v>
      </c>
      <c r="I125" s="198">
        <f t="shared" si="12"/>
        <v>86</v>
      </c>
      <c r="J125" s="198">
        <f t="shared" si="12"/>
        <v>173</v>
      </c>
      <c r="K125" s="198">
        <f t="shared" si="12"/>
        <v>141</v>
      </c>
      <c r="L125" s="198">
        <f t="shared" si="12"/>
        <v>565</v>
      </c>
    </row>
    <row r="126" s="110" customFormat="1" ht="11.25"/>
    <row r="127" s="110" customFormat="1" ht="11.25"/>
    <row r="128" spans="1:13" s="163" customFormat="1" ht="42" customHeight="1">
      <c r="A128" s="188" t="s">
        <v>594</v>
      </c>
      <c r="B128" s="505" t="s">
        <v>494</v>
      </c>
      <c r="C128" s="506"/>
      <c r="D128" s="506"/>
      <c r="E128" s="506"/>
      <c r="F128" s="506"/>
      <c r="G128" s="506"/>
      <c r="H128" s="506"/>
      <c r="I128" s="506"/>
      <c r="J128" s="506"/>
      <c r="K128" s="506"/>
      <c r="L128" s="507"/>
      <c r="M128" s="65"/>
    </row>
    <row r="129" spans="1:12" s="186" customFormat="1" ht="51" customHeight="1">
      <c r="A129" s="118" t="s">
        <v>90</v>
      </c>
      <c r="B129" s="185" t="s">
        <v>92</v>
      </c>
      <c r="C129" s="185" t="s">
        <v>93</v>
      </c>
      <c r="D129" s="185" t="s">
        <v>94</v>
      </c>
      <c r="E129" s="185" t="s">
        <v>95</v>
      </c>
      <c r="F129" s="185" t="s">
        <v>96</v>
      </c>
      <c r="G129" s="185" t="s">
        <v>97</v>
      </c>
      <c r="H129" s="185" t="s">
        <v>98</v>
      </c>
      <c r="I129" s="185" t="s">
        <v>99</v>
      </c>
      <c r="J129" s="185" t="s">
        <v>100</v>
      </c>
      <c r="K129" s="185" t="s">
        <v>101</v>
      </c>
      <c r="L129" s="185" t="s">
        <v>371</v>
      </c>
    </row>
    <row r="130" spans="1:12" s="110" customFormat="1" ht="12" customHeight="1">
      <c r="A130" s="362" t="s">
        <v>484</v>
      </c>
      <c r="B130" s="270">
        <v>0</v>
      </c>
      <c r="C130" s="271">
        <v>0</v>
      </c>
      <c r="D130" s="270">
        <v>0</v>
      </c>
      <c r="E130" s="271">
        <v>0</v>
      </c>
      <c r="F130" s="270">
        <v>0</v>
      </c>
      <c r="G130" s="271">
        <v>0</v>
      </c>
      <c r="H130" s="270">
        <v>3</v>
      </c>
      <c r="I130" s="271">
        <v>0</v>
      </c>
      <c r="J130" s="270">
        <v>7</v>
      </c>
      <c r="K130" s="271">
        <v>9</v>
      </c>
      <c r="L130" s="257">
        <v>19</v>
      </c>
    </row>
    <row r="131" spans="1:12" s="110" customFormat="1" ht="12" customHeight="1">
      <c r="A131" s="362" t="s">
        <v>492</v>
      </c>
      <c r="B131" s="270">
        <v>0</v>
      </c>
      <c r="C131" s="271">
        <v>0</v>
      </c>
      <c r="D131" s="270">
        <v>0</v>
      </c>
      <c r="E131" s="271">
        <v>0</v>
      </c>
      <c r="F131" s="270">
        <v>2</v>
      </c>
      <c r="G131" s="271">
        <v>1</v>
      </c>
      <c r="H131" s="270">
        <v>0</v>
      </c>
      <c r="I131" s="271">
        <v>0</v>
      </c>
      <c r="J131" s="270">
        <v>17</v>
      </c>
      <c r="K131" s="271">
        <v>19</v>
      </c>
      <c r="L131" s="257">
        <v>39</v>
      </c>
    </row>
    <row r="132" spans="1:12" s="110" customFormat="1" ht="12" customHeight="1">
      <c r="A132" s="362" t="s">
        <v>501</v>
      </c>
      <c r="B132" s="270">
        <v>0</v>
      </c>
      <c r="C132" s="271">
        <v>0</v>
      </c>
      <c r="D132" s="270">
        <v>0</v>
      </c>
      <c r="E132" s="271">
        <v>0</v>
      </c>
      <c r="F132" s="270">
        <v>1</v>
      </c>
      <c r="G132" s="271">
        <v>4</v>
      </c>
      <c r="H132" s="270">
        <v>1</v>
      </c>
      <c r="I132" s="271">
        <v>1</v>
      </c>
      <c r="J132" s="270">
        <v>0</v>
      </c>
      <c r="K132" s="271">
        <v>3</v>
      </c>
      <c r="L132" s="257">
        <v>10</v>
      </c>
    </row>
    <row r="133" spans="1:12" s="110" customFormat="1" ht="22.5">
      <c r="A133" s="362" t="s">
        <v>270</v>
      </c>
      <c r="B133" s="270">
        <v>0</v>
      </c>
      <c r="C133" s="271">
        <v>0</v>
      </c>
      <c r="D133" s="270">
        <v>0</v>
      </c>
      <c r="E133" s="271">
        <v>0</v>
      </c>
      <c r="F133" s="270">
        <v>0</v>
      </c>
      <c r="G133" s="271">
        <v>0</v>
      </c>
      <c r="H133" s="270">
        <v>0</v>
      </c>
      <c r="I133" s="271">
        <v>0</v>
      </c>
      <c r="J133" s="270">
        <v>13</v>
      </c>
      <c r="K133" s="271">
        <v>17</v>
      </c>
      <c r="L133" s="257">
        <v>30</v>
      </c>
    </row>
    <row r="134" spans="1:12" s="110" customFormat="1" ht="12" customHeight="1">
      <c r="A134" s="362" t="s">
        <v>269</v>
      </c>
      <c r="B134" s="270">
        <v>0</v>
      </c>
      <c r="C134" s="271">
        <v>0</v>
      </c>
      <c r="D134" s="270">
        <v>0</v>
      </c>
      <c r="E134" s="271">
        <v>1</v>
      </c>
      <c r="F134" s="270">
        <v>17</v>
      </c>
      <c r="G134" s="271">
        <v>19</v>
      </c>
      <c r="H134" s="270">
        <v>16</v>
      </c>
      <c r="I134" s="271">
        <v>17</v>
      </c>
      <c r="J134" s="270">
        <v>43</v>
      </c>
      <c r="K134" s="271">
        <v>38</v>
      </c>
      <c r="L134" s="257">
        <v>151</v>
      </c>
    </row>
    <row r="135" spans="1:12" s="110" customFormat="1" ht="12" customHeight="1">
      <c r="A135" s="362" t="s">
        <v>268</v>
      </c>
      <c r="B135" s="270">
        <v>0</v>
      </c>
      <c r="C135" s="271">
        <v>0</v>
      </c>
      <c r="D135" s="270">
        <v>0</v>
      </c>
      <c r="E135" s="271">
        <v>0</v>
      </c>
      <c r="F135" s="270">
        <v>10</v>
      </c>
      <c r="G135" s="271">
        <v>5</v>
      </c>
      <c r="H135" s="270">
        <v>12</v>
      </c>
      <c r="I135" s="271">
        <v>9</v>
      </c>
      <c r="J135" s="270">
        <v>26</v>
      </c>
      <c r="K135" s="271">
        <v>24</v>
      </c>
      <c r="L135" s="257">
        <v>86</v>
      </c>
    </row>
    <row r="136" spans="1:12" s="110" customFormat="1" ht="12" customHeight="1">
      <c r="A136" s="362" t="s">
        <v>500</v>
      </c>
      <c r="B136" s="270">
        <v>0</v>
      </c>
      <c r="C136" s="271">
        <v>0</v>
      </c>
      <c r="D136" s="270">
        <v>0</v>
      </c>
      <c r="E136" s="271">
        <v>0</v>
      </c>
      <c r="F136" s="270">
        <v>0</v>
      </c>
      <c r="G136" s="271">
        <v>0</v>
      </c>
      <c r="H136" s="270">
        <v>0</v>
      </c>
      <c r="I136" s="271">
        <v>0</v>
      </c>
      <c r="J136" s="270">
        <v>8</v>
      </c>
      <c r="K136" s="271">
        <v>9</v>
      </c>
      <c r="L136" s="257">
        <v>17</v>
      </c>
    </row>
    <row r="137" spans="1:12" s="110" customFormat="1" ht="12" customHeight="1">
      <c r="A137" s="362" t="s">
        <v>267</v>
      </c>
      <c r="B137" s="270">
        <v>0</v>
      </c>
      <c r="C137" s="271">
        <v>0</v>
      </c>
      <c r="D137" s="270">
        <v>0</v>
      </c>
      <c r="E137" s="271">
        <v>0</v>
      </c>
      <c r="F137" s="270">
        <v>6</v>
      </c>
      <c r="G137" s="271">
        <v>7</v>
      </c>
      <c r="H137" s="270">
        <v>3</v>
      </c>
      <c r="I137" s="271">
        <v>15</v>
      </c>
      <c r="J137" s="270">
        <v>115</v>
      </c>
      <c r="K137" s="271">
        <v>90</v>
      </c>
      <c r="L137" s="257">
        <v>236</v>
      </c>
    </row>
    <row r="138" spans="1:12" s="110" customFormat="1" ht="12" customHeight="1">
      <c r="A138" s="362" t="s">
        <v>266</v>
      </c>
      <c r="B138" s="270">
        <v>0</v>
      </c>
      <c r="C138" s="271">
        <v>0</v>
      </c>
      <c r="D138" s="270">
        <v>0</v>
      </c>
      <c r="E138" s="271">
        <v>0</v>
      </c>
      <c r="F138" s="270">
        <v>0</v>
      </c>
      <c r="G138" s="271">
        <v>0</v>
      </c>
      <c r="H138" s="270">
        <v>0</v>
      </c>
      <c r="I138" s="271">
        <v>0</v>
      </c>
      <c r="J138" s="270">
        <v>15</v>
      </c>
      <c r="K138" s="271">
        <v>15</v>
      </c>
      <c r="L138" s="257">
        <v>30</v>
      </c>
    </row>
    <row r="139" spans="1:12" s="110" customFormat="1" ht="12" customHeight="1">
      <c r="A139" s="362" t="s">
        <v>499</v>
      </c>
      <c r="B139" s="270">
        <v>0</v>
      </c>
      <c r="C139" s="271">
        <v>0</v>
      </c>
      <c r="D139" s="270">
        <v>0</v>
      </c>
      <c r="E139" s="271">
        <v>0</v>
      </c>
      <c r="F139" s="270">
        <v>0</v>
      </c>
      <c r="G139" s="271">
        <v>0</v>
      </c>
      <c r="H139" s="270">
        <v>6</v>
      </c>
      <c r="I139" s="271">
        <v>6</v>
      </c>
      <c r="J139" s="270">
        <v>0</v>
      </c>
      <c r="K139" s="271">
        <v>0</v>
      </c>
      <c r="L139" s="257">
        <v>12</v>
      </c>
    </row>
    <row r="140" spans="1:12" s="110" customFormat="1" ht="12" customHeight="1">
      <c r="A140" s="362" t="s">
        <v>302</v>
      </c>
      <c r="B140" s="270">
        <v>0</v>
      </c>
      <c r="C140" s="271">
        <v>0</v>
      </c>
      <c r="D140" s="270">
        <v>0</v>
      </c>
      <c r="E140" s="271">
        <v>0</v>
      </c>
      <c r="F140" s="270">
        <v>0</v>
      </c>
      <c r="G140" s="271">
        <v>0</v>
      </c>
      <c r="H140" s="270">
        <v>1</v>
      </c>
      <c r="I140" s="271">
        <v>0</v>
      </c>
      <c r="J140" s="270">
        <v>11</v>
      </c>
      <c r="K140" s="271">
        <v>8</v>
      </c>
      <c r="L140" s="257">
        <v>20</v>
      </c>
    </row>
    <row r="141" spans="1:12" s="110" customFormat="1" ht="12" customHeight="1">
      <c r="A141" s="362" t="s">
        <v>265</v>
      </c>
      <c r="B141" s="270">
        <v>0</v>
      </c>
      <c r="C141" s="271">
        <v>0</v>
      </c>
      <c r="D141" s="270">
        <v>0</v>
      </c>
      <c r="E141" s="271">
        <v>0</v>
      </c>
      <c r="F141" s="270">
        <v>0</v>
      </c>
      <c r="G141" s="271">
        <v>0</v>
      </c>
      <c r="H141" s="270">
        <v>0</v>
      </c>
      <c r="I141" s="271">
        <v>0</v>
      </c>
      <c r="J141" s="270">
        <v>9</v>
      </c>
      <c r="K141" s="271">
        <v>13</v>
      </c>
      <c r="L141" s="257">
        <v>22</v>
      </c>
    </row>
    <row r="142" spans="1:12" s="110" customFormat="1" ht="12" customHeight="1">
      <c r="A142" s="362" t="s">
        <v>489</v>
      </c>
      <c r="B142" s="270">
        <v>0</v>
      </c>
      <c r="C142" s="271">
        <v>0</v>
      </c>
      <c r="D142" s="270">
        <v>0</v>
      </c>
      <c r="E142" s="271">
        <v>0</v>
      </c>
      <c r="F142" s="270">
        <v>0</v>
      </c>
      <c r="G142" s="271">
        <v>0</v>
      </c>
      <c r="H142" s="270">
        <v>0</v>
      </c>
      <c r="I142" s="271">
        <v>0</v>
      </c>
      <c r="J142" s="270">
        <v>3</v>
      </c>
      <c r="K142" s="271">
        <v>3</v>
      </c>
      <c r="L142" s="257">
        <v>6</v>
      </c>
    </row>
    <row r="143" spans="1:12" s="110" customFormat="1" ht="12" customHeight="1">
      <c r="A143" s="362" t="s">
        <v>498</v>
      </c>
      <c r="B143" s="270">
        <v>0</v>
      </c>
      <c r="C143" s="271">
        <v>0</v>
      </c>
      <c r="D143" s="270">
        <v>0</v>
      </c>
      <c r="E143" s="271">
        <v>0</v>
      </c>
      <c r="F143" s="270">
        <v>0</v>
      </c>
      <c r="G143" s="271">
        <v>0</v>
      </c>
      <c r="H143" s="270">
        <v>0</v>
      </c>
      <c r="I143" s="271">
        <v>0</v>
      </c>
      <c r="J143" s="270">
        <v>2</v>
      </c>
      <c r="K143" s="271">
        <v>5</v>
      </c>
      <c r="L143" s="257">
        <v>7</v>
      </c>
    </row>
    <row r="144" spans="1:12" s="110" customFormat="1" ht="12" customHeight="1">
      <c r="A144" s="362" t="s">
        <v>497</v>
      </c>
      <c r="B144" s="270">
        <v>0</v>
      </c>
      <c r="C144" s="271">
        <v>0</v>
      </c>
      <c r="D144" s="270">
        <v>0</v>
      </c>
      <c r="E144" s="271">
        <v>0</v>
      </c>
      <c r="F144" s="270">
        <v>0</v>
      </c>
      <c r="G144" s="271">
        <v>0</v>
      </c>
      <c r="H144" s="270">
        <v>0</v>
      </c>
      <c r="I144" s="271">
        <v>0</v>
      </c>
      <c r="J144" s="270">
        <v>2</v>
      </c>
      <c r="K144" s="271">
        <v>4</v>
      </c>
      <c r="L144" s="257">
        <v>6</v>
      </c>
    </row>
    <row r="145" spans="1:12" s="110" customFormat="1" ht="12" customHeight="1">
      <c r="A145" s="362" t="s">
        <v>496</v>
      </c>
      <c r="B145" s="270">
        <v>0</v>
      </c>
      <c r="C145" s="271">
        <v>0</v>
      </c>
      <c r="D145" s="270">
        <v>0</v>
      </c>
      <c r="E145" s="271">
        <v>0</v>
      </c>
      <c r="F145" s="270">
        <v>0</v>
      </c>
      <c r="G145" s="271">
        <v>0</v>
      </c>
      <c r="H145" s="270">
        <v>0</v>
      </c>
      <c r="I145" s="271">
        <v>0</v>
      </c>
      <c r="J145" s="270">
        <v>11</v>
      </c>
      <c r="K145" s="271">
        <v>3</v>
      </c>
      <c r="L145" s="257">
        <v>14</v>
      </c>
    </row>
    <row r="146" spans="1:12" s="194" customFormat="1" ht="32.25" customHeight="1">
      <c r="A146" s="190" t="s">
        <v>78</v>
      </c>
      <c r="B146" s="198">
        <f>SUM(B130:B145)</f>
        <v>0</v>
      </c>
      <c r="C146" s="198">
        <f aca="true" t="shared" si="13" ref="C146:L146">SUM(C130:C145)</f>
        <v>0</v>
      </c>
      <c r="D146" s="198">
        <f t="shared" si="13"/>
        <v>0</v>
      </c>
      <c r="E146" s="198">
        <f t="shared" si="13"/>
        <v>1</v>
      </c>
      <c r="F146" s="198">
        <f t="shared" si="13"/>
        <v>36</v>
      </c>
      <c r="G146" s="198">
        <f t="shared" si="13"/>
        <v>36</v>
      </c>
      <c r="H146" s="198">
        <f t="shared" si="13"/>
        <v>42</v>
      </c>
      <c r="I146" s="198">
        <f t="shared" si="13"/>
        <v>48</v>
      </c>
      <c r="J146" s="198">
        <f t="shared" si="13"/>
        <v>282</v>
      </c>
      <c r="K146" s="198">
        <f t="shared" si="13"/>
        <v>260</v>
      </c>
      <c r="L146" s="198">
        <f t="shared" si="13"/>
        <v>705</v>
      </c>
    </row>
    <row r="147" s="110" customFormat="1" ht="11.25"/>
    <row r="148" s="110" customFormat="1" ht="11.25"/>
    <row r="149" spans="1:13" s="163" customFormat="1" ht="42" customHeight="1">
      <c r="A149" s="188" t="s">
        <v>594</v>
      </c>
      <c r="B149" s="505" t="s">
        <v>534</v>
      </c>
      <c r="C149" s="506"/>
      <c r="D149" s="506"/>
      <c r="E149" s="506"/>
      <c r="F149" s="506"/>
      <c r="G149" s="506"/>
      <c r="H149" s="506"/>
      <c r="I149" s="506"/>
      <c r="J149" s="506"/>
      <c r="K149" s="506"/>
      <c r="L149" s="507"/>
      <c r="M149" s="65"/>
    </row>
    <row r="150" spans="1:12" s="186" customFormat="1" ht="51" customHeight="1">
      <c r="A150" s="118" t="s">
        <v>90</v>
      </c>
      <c r="B150" s="185" t="s">
        <v>92</v>
      </c>
      <c r="C150" s="185" t="s">
        <v>93</v>
      </c>
      <c r="D150" s="185" t="s">
        <v>94</v>
      </c>
      <c r="E150" s="185" t="s">
        <v>95</v>
      </c>
      <c r="F150" s="185" t="s">
        <v>96</v>
      </c>
      <c r="G150" s="185" t="s">
        <v>97</v>
      </c>
      <c r="H150" s="185" t="s">
        <v>98</v>
      </c>
      <c r="I150" s="185" t="s">
        <v>99</v>
      </c>
      <c r="J150" s="185" t="s">
        <v>100</v>
      </c>
      <c r="K150" s="185" t="s">
        <v>101</v>
      </c>
      <c r="L150" s="185" t="s">
        <v>371</v>
      </c>
    </row>
    <row r="151" spans="1:12" s="110" customFormat="1" ht="12" customHeight="1">
      <c r="A151" s="362" t="s">
        <v>79</v>
      </c>
      <c r="B151" s="270">
        <v>0</v>
      </c>
      <c r="C151" s="271">
        <v>0</v>
      </c>
      <c r="D151" s="270">
        <v>2</v>
      </c>
      <c r="E151" s="271">
        <v>2</v>
      </c>
      <c r="F151" s="270">
        <v>9</v>
      </c>
      <c r="G151" s="271">
        <v>10</v>
      </c>
      <c r="H151" s="270">
        <v>11</v>
      </c>
      <c r="I151" s="271">
        <v>14</v>
      </c>
      <c r="J151" s="270">
        <v>9</v>
      </c>
      <c r="K151" s="271">
        <v>8</v>
      </c>
      <c r="L151" s="257">
        <v>65</v>
      </c>
    </row>
    <row r="152" spans="1:12" s="194" customFormat="1" ht="32.25" customHeight="1">
      <c r="A152" s="190" t="s">
        <v>80</v>
      </c>
      <c r="B152" s="198">
        <f>SUM(B151)</f>
        <v>0</v>
      </c>
      <c r="C152" s="198">
        <f aca="true" t="shared" si="14" ref="C152:L152">SUM(C151)</f>
        <v>0</v>
      </c>
      <c r="D152" s="198">
        <f t="shared" si="14"/>
        <v>2</v>
      </c>
      <c r="E152" s="198">
        <f t="shared" si="14"/>
        <v>2</v>
      </c>
      <c r="F152" s="198">
        <f t="shared" si="14"/>
        <v>9</v>
      </c>
      <c r="G152" s="198">
        <f t="shared" si="14"/>
        <v>10</v>
      </c>
      <c r="H152" s="198">
        <f t="shared" si="14"/>
        <v>11</v>
      </c>
      <c r="I152" s="198">
        <f t="shared" si="14"/>
        <v>14</v>
      </c>
      <c r="J152" s="198">
        <f t="shared" si="14"/>
        <v>9</v>
      </c>
      <c r="K152" s="198">
        <f t="shared" si="14"/>
        <v>8</v>
      </c>
      <c r="L152" s="198">
        <f t="shared" si="14"/>
        <v>65</v>
      </c>
    </row>
    <row r="153" s="197" customFormat="1" ht="11.25"/>
  </sheetData>
  <mergeCells count="17">
    <mergeCell ref="A30:L30"/>
    <mergeCell ref="B149:L149"/>
    <mergeCell ref="B92:L92"/>
    <mergeCell ref="B109:L109"/>
    <mergeCell ref="B118:L118"/>
    <mergeCell ref="B128:L128"/>
    <mergeCell ref="B33:L33"/>
    <mergeCell ref="B45:L45"/>
    <mergeCell ref="B53:L53"/>
    <mergeCell ref="B77:L77"/>
    <mergeCell ref="A3:A4"/>
    <mergeCell ref="B1:L1"/>
    <mergeCell ref="B3:C3"/>
    <mergeCell ref="D3:E3"/>
    <mergeCell ref="F3:G3"/>
    <mergeCell ref="H3:I3"/>
    <mergeCell ref="J3:K3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landscape" paperSize="9" r:id="rId2"/>
  <headerFooter alignWithMargins="0">
    <oddFooter>&amp;C&amp;"7,Normale"&amp;8&amp;P</oddFooter>
  </headerFooter>
  <rowBreaks count="5" manualBreakCount="5">
    <brk id="30" max="255" man="1"/>
    <brk id="52" max="255" man="1"/>
    <brk id="76" max="255" man="1"/>
    <brk id="108" max="255" man="1"/>
    <brk id="12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1"/>
  <sheetViews>
    <sheetView zoomScale="75" zoomScaleNormal="75" workbookViewId="0" topLeftCell="A1">
      <selection activeCell="P9" sqref="P9"/>
    </sheetView>
  </sheetViews>
  <sheetFormatPr defaultColWidth="9.140625" defaultRowHeight="12.75"/>
  <cols>
    <col min="1" max="1" width="22.7109375" style="89" customWidth="1"/>
    <col min="2" max="11" width="8.8515625" style="89" customWidth="1"/>
    <col min="12" max="13" width="12.140625" style="89" customWidth="1"/>
    <col min="14" max="16384" width="8.8515625" style="89" customWidth="1"/>
  </cols>
  <sheetData>
    <row r="1" spans="1:13" s="36" customFormat="1" ht="40.5" customHeight="1">
      <c r="A1" s="48" t="s">
        <v>595</v>
      </c>
      <c r="B1" s="541" t="s">
        <v>419</v>
      </c>
      <c r="C1" s="542"/>
      <c r="D1" s="542"/>
      <c r="E1" s="542"/>
      <c r="F1" s="542"/>
      <c r="G1" s="542"/>
      <c r="H1" s="542"/>
      <c r="I1" s="542"/>
      <c r="J1" s="542"/>
      <c r="K1" s="542"/>
      <c r="L1" s="543"/>
      <c r="M1" s="191"/>
    </row>
    <row r="2" s="381" customFormat="1" ht="8.25" customHeight="1">
      <c r="A2" s="36"/>
    </row>
    <row r="3" spans="1:13" s="36" customFormat="1" ht="37.5" customHeight="1">
      <c r="A3" s="607" t="s">
        <v>62</v>
      </c>
      <c r="B3" s="611" t="s">
        <v>102</v>
      </c>
      <c r="C3" s="610"/>
      <c r="D3" s="611" t="s">
        <v>103</v>
      </c>
      <c r="E3" s="610"/>
      <c r="F3" s="611" t="s">
        <v>104</v>
      </c>
      <c r="G3" s="610"/>
      <c r="H3" s="611" t="s">
        <v>86</v>
      </c>
      <c r="I3" s="610"/>
      <c r="J3" s="611" t="s">
        <v>87</v>
      </c>
      <c r="K3" s="610"/>
      <c r="L3" s="341" t="s">
        <v>88</v>
      </c>
      <c r="M3" s="70"/>
    </row>
    <row r="4" spans="1:13" s="36" customFormat="1" ht="57.75" customHeight="1">
      <c r="A4" s="608"/>
      <c r="B4" s="85" t="s">
        <v>63</v>
      </c>
      <c r="C4" s="86" t="s">
        <v>54</v>
      </c>
      <c r="D4" s="85" t="s">
        <v>63</v>
      </c>
      <c r="E4" s="86" t="s">
        <v>54</v>
      </c>
      <c r="F4" s="85" t="s">
        <v>63</v>
      </c>
      <c r="G4" s="86" t="s">
        <v>54</v>
      </c>
      <c r="H4" s="85" t="s">
        <v>63</v>
      </c>
      <c r="I4" s="86" t="s">
        <v>54</v>
      </c>
      <c r="J4" s="85" t="s">
        <v>63</v>
      </c>
      <c r="K4" s="86" t="s">
        <v>54</v>
      </c>
      <c r="L4" s="85" t="s">
        <v>63</v>
      </c>
      <c r="M4" s="70"/>
    </row>
    <row r="5" spans="1:13" s="36" customFormat="1" ht="12">
      <c r="A5" s="182" t="s">
        <v>64</v>
      </c>
      <c r="B5" s="368">
        <f>B39+C39</f>
        <v>0</v>
      </c>
      <c r="C5" s="140">
        <f aca="true" t="shared" si="0" ref="C5:C14">B5/L5*100</f>
        <v>0</v>
      </c>
      <c r="D5" s="368">
        <f>D39+E39</f>
        <v>1</v>
      </c>
      <c r="E5" s="140">
        <f aca="true" t="shared" si="1" ref="E5:E14">D5/L5*100</f>
        <v>1.6666666666666667</v>
      </c>
      <c r="F5" s="368">
        <f>F39+G39</f>
        <v>9</v>
      </c>
      <c r="G5" s="140">
        <f aca="true" t="shared" si="2" ref="G5:G14">F5/L5*100</f>
        <v>15</v>
      </c>
      <c r="H5" s="368">
        <f>H39+I39</f>
        <v>10</v>
      </c>
      <c r="I5" s="140">
        <f aca="true" t="shared" si="3" ref="I5:I14">H5/L5*100</f>
        <v>16.666666666666664</v>
      </c>
      <c r="J5" s="368">
        <f>J39+K39</f>
        <v>40</v>
      </c>
      <c r="K5" s="140">
        <f aca="true" t="shared" si="4" ref="K5:K14">J5/L5*100</f>
        <v>66.66666666666666</v>
      </c>
      <c r="L5" s="369">
        <f aca="true" t="shared" si="5" ref="L5:L13">B5+D5+F5+H5+J5</f>
        <v>60</v>
      </c>
      <c r="M5" s="70"/>
    </row>
    <row r="6" spans="1:13" s="36" customFormat="1" ht="12">
      <c r="A6" s="192" t="s">
        <v>66</v>
      </c>
      <c r="B6" s="370">
        <f>B49+C49</f>
        <v>0</v>
      </c>
      <c r="C6" s="140">
        <f t="shared" si="0"/>
        <v>0</v>
      </c>
      <c r="D6" s="370">
        <f>D49+E49</f>
        <v>3</v>
      </c>
      <c r="E6" s="140">
        <f t="shared" si="1"/>
        <v>2.608695652173913</v>
      </c>
      <c r="F6" s="370">
        <f>F49+G49</f>
        <v>31</v>
      </c>
      <c r="G6" s="140">
        <f t="shared" si="2"/>
        <v>26.956521739130434</v>
      </c>
      <c r="H6" s="370">
        <f>H49+I49</f>
        <v>30</v>
      </c>
      <c r="I6" s="140">
        <f t="shared" si="3"/>
        <v>26.08695652173913</v>
      </c>
      <c r="J6" s="370">
        <f>J49+K49</f>
        <v>51</v>
      </c>
      <c r="K6" s="140">
        <f t="shared" si="4"/>
        <v>44.34782608695652</v>
      </c>
      <c r="L6" s="371">
        <f t="shared" si="5"/>
        <v>115</v>
      </c>
      <c r="M6" s="70"/>
    </row>
    <row r="7" spans="1:13" s="36" customFormat="1" ht="12">
      <c r="A7" s="192" t="s">
        <v>91</v>
      </c>
      <c r="B7" s="370">
        <f>B57+C57</f>
        <v>0</v>
      </c>
      <c r="C7" s="140">
        <f t="shared" si="0"/>
        <v>0</v>
      </c>
      <c r="D7" s="370">
        <f>D57+E57</f>
        <v>5</v>
      </c>
      <c r="E7" s="140">
        <f t="shared" si="1"/>
        <v>3.3112582781456954</v>
      </c>
      <c r="F7" s="370">
        <f>F57+G57</f>
        <v>30</v>
      </c>
      <c r="G7" s="140">
        <f t="shared" si="2"/>
        <v>19.867549668874172</v>
      </c>
      <c r="H7" s="370">
        <f>H57+I57</f>
        <v>28</v>
      </c>
      <c r="I7" s="140">
        <f t="shared" si="3"/>
        <v>18.543046357615893</v>
      </c>
      <c r="J7" s="370">
        <f>J57+K57</f>
        <v>88</v>
      </c>
      <c r="K7" s="140">
        <f t="shared" si="4"/>
        <v>58.27814569536424</v>
      </c>
      <c r="L7" s="371">
        <f t="shared" si="5"/>
        <v>151</v>
      </c>
      <c r="M7" s="70"/>
    </row>
    <row r="8" spans="1:13" s="36" customFormat="1" ht="12">
      <c r="A8" s="192" t="s">
        <v>70</v>
      </c>
      <c r="B8" s="370">
        <f>B70+C70</f>
        <v>0</v>
      </c>
      <c r="C8" s="140">
        <f t="shared" si="0"/>
        <v>0</v>
      </c>
      <c r="D8" s="370">
        <f>D70+E70</f>
        <v>5</v>
      </c>
      <c r="E8" s="140">
        <f t="shared" si="1"/>
        <v>1.8518518518518516</v>
      </c>
      <c r="F8" s="370">
        <f>F70+G70</f>
        <v>29</v>
      </c>
      <c r="G8" s="140">
        <f t="shared" si="2"/>
        <v>10.74074074074074</v>
      </c>
      <c r="H8" s="370">
        <f>H70+I70</f>
        <v>24</v>
      </c>
      <c r="I8" s="140">
        <f t="shared" si="3"/>
        <v>8.88888888888889</v>
      </c>
      <c r="J8" s="370">
        <f>J70+K70</f>
        <v>212</v>
      </c>
      <c r="K8" s="140">
        <f t="shared" si="4"/>
        <v>78.51851851851852</v>
      </c>
      <c r="L8" s="371">
        <f t="shared" si="5"/>
        <v>270</v>
      </c>
      <c r="M8" s="70"/>
    </row>
    <row r="9" spans="1:13" s="36" customFormat="1" ht="12">
      <c r="A9" s="192" t="s">
        <v>72</v>
      </c>
      <c r="B9" s="370">
        <f>B84+C84</f>
        <v>0</v>
      </c>
      <c r="C9" s="140">
        <f t="shared" si="0"/>
        <v>0</v>
      </c>
      <c r="D9" s="370">
        <f>D84+E84</f>
        <v>3</v>
      </c>
      <c r="E9" s="140">
        <f t="shared" si="1"/>
        <v>1.5228426395939088</v>
      </c>
      <c r="F9" s="370">
        <f>F84+G84</f>
        <v>45</v>
      </c>
      <c r="G9" s="140">
        <f t="shared" si="2"/>
        <v>22.84263959390863</v>
      </c>
      <c r="H9" s="370">
        <f>H84+I84</f>
        <v>25</v>
      </c>
      <c r="I9" s="140">
        <f t="shared" si="3"/>
        <v>12.690355329949238</v>
      </c>
      <c r="J9" s="370">
        <f>J84+K84</f>
        <v>124</v>
      </c>
      <c r="K9" s="140">
        <f t="shared" si="4"/>
        <v>62.944162436548226</v>
      </c>
      <c r="L9" s="371">
        <f t="shared" si="5"/>
        <v>197</v>
      </c>
      <c r="M9" s="70"/>
    </row>
    <row r="10" spans="1:13" s="36" customFormat="1" ht="12">
      <c r="A10" s="192" t="s">
        <v>74</v>
      </c>
      <c r="B10" s="370">
        <f>B96+C96</f>
        <v>7</v>
      </c>
      <c r="C10" s="140">
        <f t="shared" si="0"/>
        <v>2.1021021021021022</v>
      </c>
      <c r="D10" s="370">
        <f>D96+E96</f>
        <v>8</v>
      </c>
      <c r="E10" s="140">
        <f t="shared" si="1"/>
        <v>2.4024024024024024</v>
      </c>
      <c r="F10" s="370">
        <f>F96+G96</f>
        <v>15</v>
      </c>
      <c r="G10" s="140">
        <f t="shared" si="2"/>
        <v>4.504504504504505</v>
      </c>
      <c r="H10" s="370">
        <f>H96+I96</f>
        <v>55</v>
      </c>
      <c r="I10" s="140">
        <f t="shared" si="3"/>
        <v>16.516516516516518</v>
      </c>
      <c r="J10" s="370">
        <f>J96+K96</f>
        <v>248</v>
      </c>
      <c r="K10" s="140">
        <f t="shared" si="4"/>
        <v>74.47447447447448</v>
      </c>
      <c r="L10" s="371">
        <f t="shared" si="5"/>
        <v>333</v>
      </c>
      <c r="M10" s="70"/>
    </row>
    <row r="11" spans="1:13" s="36" customFormat="1" ht="12">
      <c r="A11" s="192" t="s">
        <v>76</v>
      </c>
      <c r="B11" s="370">
        <f>B107+C107</f>
        <v>1</v>
      </c>
      <c r="C11" s="140">
        <f t="shared" si="0"/>
        <v>0.5208333333333333</v>
      </c>
      <c r="D11" s="370">
        <f>D107+E107</f>
        <v>7</v>
      </c>
      <c r="E11" s="140">
        <f t="shared" si="1"/>
        <v>3.6458333333333335</v>
      </c>
      <c r="F11" s="370">
        <f>F107+G107</f>
        <v>2</v>
      </c>
      <c r="G11" s="140">
        <f t="shared" si="2"/>
        <v>1.0416666666666665</v>
      </c>
      <c r="H11" s="370">
        <f>H107+I107</f>
        <v>23</v>
      </c>
      <c r="I11" s="140">
        <f t="shared" si="3"/>
        <v>11.979166666666668</v>
      </c>
      <c r="J11" s="370">
        <f>J107+K107</f>
        <v>159</v>
      </c>
      <c r="K11" s="140">
        <f t="shared" si="4"/>
        <v>82.8125</v>
      </c>
      <c r="L11" s="371">
        <f t="shared" si="5"/>
        <v>192</v>
      </c>
      <c r="M11" s="70"/>
    </row>
    <row r="12" spans="1:13" s="36" customFormat="1" ht="12">
      <c r="A12" s="192" t="s">
        <v>89</v>
      </c>
      <c r="B12" s="370">
        <f>B115+C115</f>
        <v>0</v>
      </c>
      <c r="C12" s="140">
        <f t="shared" si="0"/>
        <v>0</v>
      </c>
      <c r="D12" s="370">
        <f>D115+E115</f>
        <v>0</v>
      </c>
      <c r="E12" s="140">
        <f t="shared" si="1"/>
        <v>0</v>
      </c>
      <c r="F12" s="370">
        <f>F115+G115</f>
        <v>23</v>
      </c>
      <c r="G12" s="140">
        <f t="shared" si="2"/>
        <v>40.35087719298245</v>
      </c>
      <c r="H12" s="370">
        <f>H115+I115</f>
        <v>9</v>
      </c>
      <c r="I12" s="140">
        <f t="shared" si="3"/>
        <v>15.789473684210526</v>
      </c>
      <c r="J12" s="370">
        <f>J115+K115</f>
        <v>25</v>
      </c>
      <c r="K12" s="140">
        <f t="shared" si="4"/>
        <v>43.859649122807014</v>
      </c>
      <c r="L12" s="371">
        <f t="shared" si="5"/>
        <v>57</v>
      </c>
      <c r="M12" s="70"/>
    </row>
    <row r="13" spans="1:13" s="36" customFormat="1" ht="12">
      <c r="A13" s="360" t="s">
        <v>79</v>
      </c>
      <c r="B13" s="382">
        <f>B121+C121</f>
        <v>0</v>
      </c>
      <c r="C13" s="140">
        <f t="shared" si="0"/>
        <v>0</v>
      </c>
      <c r="D13" s="382">
        <f>D121+E121</f>
        <v>0</v>
      </c>
      <c r="E13" s="140">
        <f t="shared" si="1"/>
        <v>0</v>
      </c>
      <c r="F13" s="382">
        <f>F121+G121</f>
        <v>3</v>
      </c>
      <c r="G13" s="140">
        <f t="shared" si="2"/>
        <v>30</v>
      </c>
      <c r="H13" s="382">
        <f>H121+I121</f>
        <v>7</v>
      </c>
      <c r="I13" s="140">
        <f t="shared" si="3"/>
        <v>70</v>
      </c>
      <c r="J13" s="382">
        <f>J121+K121</f>
        <v>0</v>
      </c>
      <c r="K13" s="140">
        <f t="shared" si="4"/>
        <v>0</v>
      </c>
      <c r="L13" s="383">
        <f t="shared" si="5"/>
        <v>10</v>
      </c>
      <c r="M13" s="70"/>
    </row>
    <row r="14" spans="1:13" s="201" customFormat="1" ht="19.5" customHeight="1">
      <c r="A14" s="84" t="s">
        <v>58</v>
      </c>
      <c r="B14" s="472">
        <f>SUM(B5:B13)</f>
        <v>8</v>
      </c>
      <c r="C14" s="473">
        <f t="shared" si="0"/>
        <v>0.5776173285198556</v>
      </c>
      <c r="D14" s="472">
        <f>SUM(D5:D13)</f>
        <v>32</v>
      </c>
      <c r="E14" s="473">
        <f t="shared" si="1"/>
        <v>2.3104693140794224</v>
      </c>
      <c r="F14" s="472">
        <f>SUM(F5:F13)</f>
        <v>187</v>
      </c>
      <c r="G14" s="473">
        <f t="shared" si="2"/>
        <v>13.501805054151625</v>
      </c>
      <c r="H14" s="472">
        <f>SUM(H5:H13)</f>
        <v>211</v>
      </c>
      <c r="I14" s="473">
        <f t="shared" si="3"/>
        <v>15.234657039711191</v>
      </c>
      <c r="J14" s="472">
        <f>SUM(J5:J13)</f>
        <v>947</v>
      </c>
      <c r="K14" s="473">
        <f t="shared" si="4"/>
        <v>68.3754512635379</v>
      </c>
      <c r="L14" s="74">
        <f>SUM(L5:L13)</f>
        <v>1385</v>
      </c>
      <c r="M14" s="70"/>
    </row>
    <row r="15" s="38" customFormat="1" ht="12.75">
      <c r="A15" s="163" t="s">
        <v>185</v>
      </c>
    </row>
    <row r="16" s="38" customFormat="1" ht="12.75">
      <c r="A16" s="163"/>
    </row>
    <row r="17" s="38" customFormat="1" ht="12.75">
      <c r="A17" s="163"/>
    </row>
    <row r="18" s="38" customFormat="1" ht="12.75">
      <c r="A18" s="163"/>
    </row>
    <row r="19" spans="3:7" s="46" customFormat="1" ht="12.75">
      <c r="C19" s="46" t="s">
        <v>102</v>
      </c>
      <c r="D19" s="46" t="s">
        <v>103</v>
      </c>
      <c r="E19" s="46" t="s">
        <v>104</v>
      </c>
      <c r="F19" s="46" t="s">
        <v>86</v>
      </c>
      <c r="G19" s="46" t="s">
        <v>87</v>
      </c>
    </row>
    <row r="20" spans="3:8" s="46" customFormat="1" ht="12.75">
      <c r="C20" s="343">
        <f>B14</f>
        <v>8</v>
      </c>
      <c r="D20" s="343">
        <f>D14</f>
        <v>32</v>
      </c>
      <c r="E20" s="343">
        <f>F14</f>
        <v>187</v>
      </c>
      <c r="F20" s="343">
        <f>H14</f>
        <v>211</v>
      </c>
      <c r="G20" s="343">
        <f>J14</f>
        <v>947</v>
      </c>
      <c r="H20" s="343">
        <f>SUM(C20:G20)</f>
        <v>1385</v>
      </c>
    </row>
    <row r="21" s="46" customFormat="1" ht="12.75"/>
    <row r="22" s="46" customFormat="1" ht="12.75"/>
    <row r="23" s="46" customFormat="1" ht="12.75"/>
    <row r="24" s="46" customFormat="1" ht="12.75"/>
    <row r="25" s="46" customFormat="1" ht="12.75"/>
    <row r="26" s="46" customFormat="1" ht="12.75"/>
    <row r="27" s="38" customFormat="1" ht="30.75" customHeight="1"/>
    <row r="33" spans="1:12" s="254" customFormat="1" ht="27.75" customHeight="1">
      <c r="A33" s="615" t="s">
        <v>53</v>
      </c>
      <c r="B33" s="616"/>
      <c r="C33" s="616"/>
      <c r="D33" s="616"/>
      <c r="E33" s="616"/>
      <c r="F33" s="616"/>
      <c r="G33" s="616"/>
      <c r="H33" s="616"/>
      <c r="I33" s="616"/>
      <c r="J33" s="616"/>
      <c r="K33" s="616"/>
      <c r="L33" s="616"/>
    </row>
    <row r="34" spans="1:13" s="163" customFormat="1" ht="42" customHeight="1">
      <c r="A34" s="188" t="s">
        <v>595</v>
      </c>
      <c r="B34" s="505" t="s">
        <v>418</v>
      </c>
      <c r="C34" s="506"/>
      <c r="D34" s="506"/>
      <c r="E34" s="506"/>
      <c r="F34" s="506"/>
      <c r="G34" s="506"/>
      <c r="H34" s="506"/>
      <c r="I34" s="506"/>
      <c r="J34" s="506"/>
      <c r="K34" s="506"/>
      <c r="L34" s="507"/>
      <c r="M34" s="65"/>
    </row>
    <row r="35" spans="1:12" s="186" customFormat="1" ht="51" customHeight="1">
      <c r="A35" s="118" t="s">
        <v>90</v>
      </c>
      <c r="B35" s="196" t="s">
        <v>92</v>
      </c>
      <c r="C35" s="185" t="s">
        <v>93</v>
      </c>
      <c r="D35" s="185" t="s">
        <v>94</v>
      </c>
      <c r="E35" s="185" t="s">
        <v>95</v>
      </c>
      <c r="F35" s="185" t="s">
        <v>96</v>
      </c>
      <c r="G35" s="185" t="s">
        <v>97</v>
      </c>
      <c r="H35" s="185" t="s">
        <v>98</v>
      </c>
      <c r="I35" s="185" t="s">
        <v>99</v>
      </c>
      <c r="J35" s="185" t="s">
        <v>100</v>
      </c>
      <c r="K35" s="185" t="s">
        <v>101</v>
      </c>
      <c r="L35" s="185" t="s">
        <v>371</v>
      </c>
    </row>
    <row r="36" spans="1:13" s="110" customFormat="1" ht="12" customHeight="1">
      <c r="A36" s="365" t="s">
        <v>336</v>
      </c>
      <c r="B36" s="160">
        <v>0</v>
      </c>
      <c r="C36" s="141">
        <v>0</v>
      </c>
      <c r="D36" s="141">
        <v>0</v>
      </c>
      <c r="E36" s="141">
        <v>0</v>
      </c>
      <c r="F36" s="141">
        <v>0</v>
      </c>
      <c r="G36" s="141">
        <v>1</v>
      </c>
      <c r="H36" s="141">
        <v>0</v>
      </c>
      <c r="I36" s="141">
        <v>1</v>
      </c>
      <c r="J36" s="141">
        <v>0</v>
      </c>
      <c r="K36" s="141">
        <v>1</v>
      </c>
      <c r="L36" s="161">
        <f>SUM(B36:K36)</f>
        <v>3</v>
      </c>
      <c r="M36" s="186"/>
    </row>
    <row r="37" spans="1:13" s="110" customFormat="1" ht="12" customHeight="1">
      <c r="A37" s="365" t="s">
        <v>161</v>
      </c>
      <c r="B37" s="160">
        <v>0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2</v>
      </c>
      <c r="I37" s="141">
        <v>0</v>
      </c>
      <c r="J37" s="141">
        <v>8</v>
      </c>
      <c r="K37" s="141">
        <v>9</v>
      </c>
      <c r="L37" s="161">
        <f>SUM(B37:K37)</f>
        <v>19</v>
      </c>
      <c r="M37" s="186"/>
    </row>
    <row r="38" spans="1:13" s="110" customFormat="1" ht="12" customHeight="1">
      <c r="A38" s="365" t="s">
        <v>64</v>
      </c>
      <c r="B38" s="160">
        <v>0</v>
      </c>
      <c r="C38" s="141">
        <v>0</v>
      </c>
      <c r="D38" s="141">
        <v>0</v>
      </c>
      <c r="E38" s="141">
        <v>1</v>
      </c>
      <c r="F38" s="141">
        <v>2</v>
      </c>
      <c r="G38" s="141">
        <v>6</v>
      </c>
      <c r="H38" s="141">
        <v>6</v>
      </c>
      <c r="I38" s="141">
        <v>1</v>
      </c>
      <c r="J38" s="141">
        <v>13</v>
      </c>
      <c r="K38" s="141">
        <v>9</v>
      </c>
      <c r="L38" s="161">
        <v>38</v>
      </c>
      <c r="M38" s="186"/>
    </row>
    <row r="39" spans="1:12" s="194" customFormat="1" ht="32.25" customHeight="1">
      <c r="A39" s="190" t="s">
        <v>65</v>
      </c>
      <c r="B39" s="198">
        <f>SUM(B36:B38)</f>
        <v>0</v>
      </c>
      <c r="C39" s="198">
        <f aca="true" t="shared" si="6" ref="C39:K39">SUM(C36:C38)</f>
        <v>0</v>
      </c>
      <c r="D39" s="198">
        <f t="shared" si="6"/>
        <v>0</v>
      </c>
      <c r="E39" s="198">
        <f t="shared" si="6"/>
        <v>1</v>
      </c>
      <c r="F39" s="198">
        <f t="shared" si="6"/>
        <v>2</v>
      </c>
      <c r="G39" s="198">
        <f t="shared" si="6"/>
        <v>7</v>
      </c>
      <c r="H39" s="198">
        <f t="shared" si="6"/>
        <v>8</v>
      </c>
      <c r="I39" s="198">
        <f t="shared" si="6"/>
        <v>2</v>
      </c>
      <c r="J39" s="198">
        <f t="shared" si="6"/>
        <v>21</v>
      </c>
      <c r="K39" s="198">
        <f t="shared" si="6"/>
        <v>19</v>
      </c>
      <c r="L39" s="198">
        <f>SUM(L36:L38)</f>
        <v>60</v>
      </c>
    </row>
    <row r="40" s="110" customFormat="1" ht="11.25"/>
    <row r="41" s="110" customFormat="1" ht="11.25"/>
    <row r="42" spans="1:13" s="163" customFormat="1" ht="42" customHeight="1">
      <c r="A42" s="188" t="s">
        <v>595</v>
      </c>
      <c r="B42" s="505" t="s">
        <v>422</v>
      </c>
      <c r="C42" s="506"/>
      <c r="D42" s="506"/>
      <c r="E42" s="506"/>
      <c r="F42" s="506"/>
      <c r="G42" s="506"/>
      <c r="H42" s="506"/>
      <c r="I42" s="506"/>
      <c r="J42" s="506"/>
      <c r="K42" s="506"/>
      <c r="L42" s="507"/>
      <c r="M42" s="65"/>
    </row>
    <row r="43" spans="1:12" s="186" customFormat="1" ht="51" customHeight="1">
      <c r="A43" s="118" t="s">
        <v>90</v>
      </c>
      <c r="B43" s="196" t="s">
        <v>92</v>
      </c>
      <c r="C43" s="185" t="s">
        <v>93</v>
      </c>
      <c r="D43" s="185" t="s">
        <v>94</v>
      </c>
      <c r="E43" s="185" t="s">
        <v>95</v>
      </c>
      <c r="F43" s="185" t="s">
        <v>96</v>
      </c>
      <c r="G43" s="185" t="s">
        <v>97</v>
      </c>
      <c r="H43" s="185" t="s">
        <v>98</v>
      </c>
      <c r="I43" s="185" t="s">
        <v>99</v>
      </c>
      <c r="J43" s="185" t="s">
        <v>100</v>
      </c>
      <c r="K43" s="185" t="s">
        <v>101</v>
      </c>
      <c r="L43" s="185" t="s">
        <v>371</v>
      </c>
    </row>
    <row r="44" spans="1:13" s="110" customFormat="1" ht="12" customHeight="1">
      <c r="A44" s="365" t="s">
        <v>179</v>
      </c>
      <c r="B44" s="160">
        <v>0</v>
      </c>
      <c r="C44" s="141">
        <v>0</v>
      </c>
      <c r="D44" s="141">
        <v>0</v>
      </c>
      <c r="E44" s="141">
        <v>1</v>
      </c>
      <c r="F44" s="141">
        <v>2</v>
      </c>
      <c r="G44" s="141">
        <v>2</v>
      </c>
      <c r="H44" s="141">
        <v>1</v>
      </c>
      <c r="I44" s="141">
        <v>3</v>
      </c>
      <c r="J44" s="141">
        <v>5</v>
      </c>
      <c r="K44" s="141">
        <v>2</v>
      </c>
      <c r="L44" s="161">
        <v>16</v>
      </c>
      <c r="M44" s="186"/>
    </row>
    <row r="45" spans="1:13" s="110" customFormat="1" ht="12" customHeight="1">
      <c r="A45" s="365" t="s">
        <v>66</v>
      </c>
      <c r="B45" s="160">
        <v>0</v>
      </c>
      <c r="C45" s="141">
        <v>0</v>
      </c>
      <c r="D45" s="141">
        <v>0</v>
      </c>
      <c r="E45" s="141">
        <v>0</v>
      </c>
      <c r="F45" s="141">
        <v>8</v>
      </c>
      <c r="G45" s="141">
        <v>6</v>
      </c>
      <c r="H45" s="141">
        <v>3</v>
      </c>
      <c r="I45" s="141">
        <v>2</v>
      </c>
      <c r="J45" s="141">
        <v>15</v>
      </c>
      <c r="K45" s="141">
        <v>10</v>
      </c>
      <c r="L45" s="161">
        <v>44</v>
      </c>
      <c r="M45" s="186"/>
    </row>
    <row r="46" spans="1:13" s="110" customFormat="1" ht="12" customHeight="1">
      <c r="A46" s="365" t="s">
        <v>175</v>
      </c>
      <c r="B46" s="160">
        <v>0</v>
      </c>
      <c r="C46" s="141">
        <v>0</v>
      </c>
      <c r="D46" s="141">
        <v>1</v>
      </c>
      <c r="E46" s="141">
        <v>0</v>
      </c>
      <c r="F46" s="141">
        <v>2</v>
      </c>
      <c r="G46" s="141">
        <v>1</v>
      </c>
      <c r="H46" s="141">
        <v>4</v>
      </c>
      <c r="I46" s="141">
        <v>4</v>
      </c>
      <c r="J46" s="141">
        <v>6</v>
      </c>
      <c r="K46" s="141">
        <v>5</v>
      </c>
      <c r="L46" s="161">
        <v>23</v>
      </c>
      <c r="M46" s="186"/>
    </row>
    <row r="47" spans="1:13" s="110" customFormat="1" ht="12" customHeight="1">
      <c r="A47" s="365" t="s">
        <v>176</v>
      </c>
      <c r="B47" s="160">
        <v>0</v>
      </c>
      <c r="C47" s="141">
        <v>0</v>
      </c>
      <c r="D47" s="141">
        <v>0</v>
      </c>
      <c r="E47" s="141">
        <v>0</v>
      </c>
      <c r="F47" s="141">
        <v>1</v>
      </c>
      <c r="G47" s="141">
        <v>4</v>
      </c>
      <c r="H47" s="141">
        <v>0</v>
      </c>
      <c r="I47" s="141">
        <v>2</v>
      </c>
      <c r="J47" s="141">
        <v>7</v>
      </c>
      <c r="K47" s="141">
        <v>0</v>
      </c>
      <c r="L47" s="161">
        <v>14</v>
      </c>
      <c r="M47" s="186"/>
    </row>
    <row r="48" spans="1:13" s="110" customFormat="1" ht="12" customHeight="1">
      <c r="A48" s="365" t="s">
        <v>184</v>
      </c>
      <c r="B48" s="160">
        <v>0</v>
      </c>
      <c r="C48" s="141">
        <v>0</v>
      </c>
      <c r="D48" s="141">
        <v>1</v>
      </c>
      <c r="E48" s="141">
        <v>0</v>
      </c>
      <c r="F48" s="141">
        <v>5</v>
      </c>
      <c r="G48" s="141">
        <v>0</v>
      </c>
      <c r="H48" s="141">
        <v>8</v>
      </c>
      <c r="I48" s="141">
        <v>3</v>
      </c>
      <c r="J48" s="141">
        <v>0</v>
      </c>
      <c r="K48" s="141">
        <v>1</v>
      </c>
      <c r="L48" s="161">
        <v>18</v>
      </c>
      <c r="M48" s="186"/>
    </row>
    <row r="49" spans="1:12" s="194" customFormat="1" ht="32.25" customHeight="1">
      <c r="A49" s="190" t="s">
        <v>67</v>
      </c>
      <c r="B49" s="198">
        <f>SUM(B44:B48)</f>
        <v>0</v>
      </c>
      <c r="C49" s="198">
        <f aca="true" t="shared" si="7" ref="C49:L49">SUM(C44:C48)</f>
        <v>0</v>
      </c>
      <c r="D49" s="198">
        <f t="shared" si="7"/>
        <v>2</v>
      </c>
      <c r="E49" s="198">
        <f t="shared" si="7"/>
        <v>1</v>
      </c>
      <c r="F49" s="198">
        <f t="shared" si="7"/>
        <v>18</v>
      </c>
      <c r="G49" s="198">
        <f t="shared" si="7"/>
        <v>13</v>
      </c>
      <c r="H49" s="198">
        <f t="shared" si="7"/>
        <v>16</v>
      </c>
      <c r="I49" s="198">
        <f t="shared" si="7"/>
        <v>14</v>
      </c>
      <c r="J49" s="198">
        <f t="shared" si="7"/>
        <v>33</v>
      </c>
      <c r="K49" s="198">
        <f t="shared" si="7"/>
        <v>18</v>
      </c>
      <c r="L49" s="198">
        <f t="shared" si="7"/>
        <v>115</v>
      </c>
    </row>
    <row r="50" s="110" customFormat="1" ht="11.25"/>
    <row r="51" s="110" customFormat="1" ht="11.25"/>
    <row r="52" spans="1:13" s="163" customFormat="1" ht="42" customHeight="1">
      <c r="A52" s="188" t="s">
        <v>595</v>
      </c>
      <c r="B52" s="505" t="s">
        <v>437</v>
      </c>
      <c r="C52" s="506"/>
      <c r="D52" s="506"/>
      <c r="E52" s="506"/>
      <c r="F52" s="506"/>
      <c r="G52" s="506"/>
      <c r="H52" s="506"/>
      <c r="I52" s="506"/>
      <c r="J52" s="506"/>
      <c r="K52" s="506"/>
      <c r="L52" s="507"/>
      <c r="M52" s="65"/>
    </row>
    <row r="53" spans="1:12" s="186" customFormat="1" ht="51" customHeight="1">
      <c r="A53" s="118" t="s">
        <v>90</v>
      </c>
      <c r="B53" s="196" t="s">
        <v>92</v>
      </c>
      <c r="C53" s="185" t="s">
        <v>93</v>
      </c>
      <c r="D53" s="185" t="s">
        <v>94</v>
      </c>
      <c r="E53" s="185" t="s">
        <v>95</v>
      </c>
      <c r="F53" s="185" t="s">
        <v>96</v>
      </c>
      <c r="G53" s="185" t="s">
        <v>97</v>
      </c>
      <c r="H53" s="185" t="s">
        <v>98</v>
      </c>
      <c r="I53" s="185" t="s">
        <v>99</v>
      </c>
      <c r="J53" s="185" t="s">
        <v>100</v>
      </c>
      <c r="K53" s="185" t="s">
        <v>101</v>
      </c>
      <c r="L53" s="185" t="s">
        <v>371</v>
      </c>
    </row>
    <row r="54" spans="1:13" s="110" customFormat="1" ht="12" customHeight="1">
      <c r="A54" s="365" t="s">
        <v>276</v>
      </c>
      <c r="B54" s="160">
        <v>0</v>
      </c>
      <c r="C54" s="141">
        <v>0</v>
      </c>
      <c r="D54" s="141">
        <v>0</v>
      </c>
      <c r="E54" s="141">
        <v>0</v>
      </c>
      <c r="F54" s="141">
        <v>3</v>
      </c>
      <c r="G54" s="141">
        <v>4</v>
      </c>
      <c r="H54" s="141">
        <v>2</v>
      </c>
      <c r="I54" s="141">
        <v>5</v>
      </c>
      <c r="J54" s="141">
        <v>8</v>
      </c>
      <c r="K54" s="141">
        <v>2</v>
      </c>
      <c r="L54" s="161">
        <v>24</v>
      </c>
      <c r="M54" s="186"/>
    </row>
    <row r="55" spans="1:13" s="110" customFormat="1" ht="12" customHeight="1">
      <c r="A55" s="365" t="s">
        <v>206</v>
      </c>
      <c r="B55" s="160">
        <v>0</v>
      </c>
      <c r="C55" s="141">
        <v>0</v>
      </c>
      <c r="D55" s="141">
        <v>0</v>
      </c>
      <c r="E55" s="141"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25</v>
      </c>
      <c r="K55" s="141">
        <v>27</v>
      </c>
      <c r="L55" s="161">
        <v>52</v>
      </c>
      <c r="M55" s="186"/>
    </row>
    <row r="56" spans="1:13" s="110" customFormat="1" ht="12" customHeight="1">
      <c r="A56" s="365" t="s">
        <v>68</v>
      </c>
      <c r="B56" s="160">
        <v>0</v>
      </c>
      <c r="C56" s="141">
        <v>0</v>
      </c>
      <c r="D56" s="141">
        <v>3</v>
      </c>
      <c r="E56" s="141">
        <v>2</v>
      </c>
      <c r="F56" s="141">
        <v>12</v>
      </c>
      <c r="G56" s="141">
        <v>11</v>
      </c>
      <c r="H56" s="141">
        <v>12</v>
      </c>
      <c r="I56" s="141">
        <v>9</v>
      </c>
      <c r="J56" s="141">
        <v>15</v>
      </c>
      <c r="K56" s="141">
        <v>11</v>
      </c>
      <c r="L56" s="161">
        <v>75</v>
      </c>
      <c r="M56" s="186"/>
    </row>
    <row r="57" spans="1:12" s="194" customFormat="1" ht="32.25" customHeight="1">
      <c r="A57" s="190" t="s">
        <v>85</v>
      </c>
      <c r="B57" s="198">
        <f>SUM(B54:B56)</f>
        <v>0</v>
      </c>
      <c r="C57" s="198">
        <f aca="true" t="shared" si="8" ref="C57:L57">SUM(C54:C56)</f>
        <v>0</v>
      </c>
      <c r="D57" s="198">
        <f t="shared" si="8"/>
        <v>3</v>
      </c>
      <c r="E57" s="198">
        <f t="shared" si="8"/>
        <v>2</v>
      </c>
      <c r="F57" s="198">
        <f t="shared" si="8"/>
        <v>15</v>
      </c>
      <c r="G57" s="198">
        <f t="shared" si="8"/>
        <v>15</v>
      </c>
      <c r="H57" s="198">
        <f t="shared" si="8"/>
        <v>14</v>
      </c>
      <c r="I57" s="198">
        <f t="shared" si="8"/>
        <v>14</v>
      </c>
      <c r="J57" s="198">
        <f t="shared" si="8"/>
        <v>48</v>
      </c>
      <c r="K57" s="198">
        <f t="shared" si="8"/>
        <v>40</v>
      </c>
      <c r="L57" s="198">
        <f t="shared" si="8"/>
        <v>151</v>
      </c>
    </row>
    <row r="58" s="110" customFormat="1" ht="11.25"/>
    <row r="59" s="110" customFormat="1" ht="11.25"/>
    <row r="60" spans="1:13" s="163" customFormat="1" ht="42" customHeight="1">
      <c r="A60" s="188" t="s">
        <v>595</v>
      </c>
      <c r="B60" s="505" t="s">
        <v>510</v>
      </c>
      <c r="C60" s="506"/>
      <c r="D60" s="506"/>
      <c r="E60" s="506"/>
      <c r="F60" s="506"/>
      <c r="G60" s="506"/>
      <c r="H60" s="506"/>
      <c r="I60" s="506"/>
      <c r="J60" s="506"/>
      <c r="K60" s="506"/>
      <c r="L60" s="507"/>
      <c r="M60" s="65"/>
    </row>
    <row r="61" spans="1:12" s="186" customFormat="1" ht="51" customHeight="1">
      <c r="A61" s="118" t="s">
        <v>90</v>
      </c>
      <c r="B61" s="196" t="s">
        <v>92</v>
      </c>
      <c r="C61" s="185" t="s">
        <v>93</v>
      </c>
      <c r="D61" s="185" t="s">
        <v>94</v>
      </c>
      <c r="E61" s="185" t="s">
        <v>95</v>
      </c>
      <c r="F61" s="185" t="s">
        <v>96</v>
      </c>
      <c r="G61" s="185" t="s">
        <v>97</v>
      </c>
      <c r="H61" s="185" t="s">
        <v>98</v>
      </c>
      <c r="I61" s="185" t="s">
        <v>99</v>
      </c>
      <c r="J61" s="185" t="s">
        <v>100</v>
      </c>
      <c r="K61" s="185" t="s">
        <v>101</v>
      </c>
      <c r="L61" s="185" t="s">
        <v>371</v>
      </c>
    </row>
    <row r="62" spans="1:13" s="110" customFormat="1" ht="12" customHeight="1">
      <c r="A62" s="365" t="s">
        <v>229</v>
      </c>
      <c r="B62" s="160">
        <v>0</v>
      </c>
      <c r="C62" s="141">
        <v>0</v>
      </c>
      <c r="D62" s="141">
        <v>0</v>
      </c>
      <c r="E62" s="141">
        <v>0</v>
      </c>
      <c r="F62" s="141">
        <v>0</v>
      </c>
      <c r="G62" s="141">
        <v>0</v>
      </c>
      <c r="H62" s="141">
        <v>0</v>
      </c>
      <c r="I62" s="141">
        <v>0</v>
      </c>
      <c r="J62" s="141">
        <v>15</v>
      </c>
      <c r="K62" s="141">
        <v>6</v>
      </c>
      <c r="L62" s="161">
        <v>21</v>
      </c>
      <c r="M62" s="186"/>
    </row>
    <row r="63" spans="1:13" s="110" customFormat="1" ht="12" customHeight="1">
      <c r="A63" s="365" t="s">
        <v>228</v>
      </c>
      <c r="B63" s="160">
        <v>0</v>
      </c>
      <c r="C63" s="141">
        <v>0</v>
      </c>
      <c r="D63" s="141">
        <v>0</v>
      </c>
      <c r="E63" s="141">
        <v>0</v>
      </c>
      <c r="F63" s="141">
        <v>0</v>
      </c>
      <c r="G63" s="141">
        <v>0</v>
      </c>
      <c r="H63" s="141">
        <v>0</v>
      </c>
      <c r="I63" s="141">
        <v>0</v>
      </c>
      <c r="J63" s="141">
        <v>10</v>
      </c>
      <c r="K63" s="141">
        <v>7</v>
      </c>
      <c r="L63" s="161">
        <v>17</v>
      </c>
      <c r="M63" s="186"/>
    </row>
    <row r="64" spans="1:13" s="110" customFormat="1" ht="12" customHeight="1">
      <c r="A64" s="365" t="s">
        <v>250</v>
      </c>
      <c r="B64" s="160">
        <v>0</v>
      </c>
      <c r="C64" s="141">
        <v>0</v>
      </c>
      <c r="D64" s="141">
        <v>0</v>
      </c>
      <c r="E64" s="141">
        <v>1</v>
      </c>
      <c r="F64" s="141">
        <v>4</v>
      </c>
      <c r="G64" s="141">
        <v>6</v>
      </c>
      <c r="H64" s="141">
        <v>0</v>
      </c>
      <c r="I64" s="141">
        <v>3</v>
      </c>
      <c r="J64" s="141">
        <v>15</v>
      </c>
      <c r="K64" s="141">
        <v>11</v>
      </c>
      <c r="L64" s="161">
        <v>40</v>
      </c>
      <c r="M64" s="186"/>
    </row>
    <row r="65" spans="1:13" s="110" customFormat="1" ht="12" customHeight="1">
      <c r="A65" s="365" t="s">
        <v>247</v>
      </c>
      <c r="B65" s="160">
        <v>0</v>
      </c>
      <c r="C65" s="141">
        <v>0</v>
      </c>
      <c r="D65" s="141">
        <v>0</v>
      </c>
      <c r="E65" s="141">
        <v>0</v>
      </c>
      <c r="F65" s="141">
        <v>0</v>
      </c>
      <c r="G65" s="141">
        <v>0</v>
      </c>
      <c r="H65" s="141">
        <v>1</v>
      </c>
      <c r="I65" s="141">
        <v>0</v>
      </c>
      <c r="J65" s="141">
        <v>6</v>
      </c>
      <c r="K65" s="141">
        <v>4</v>
      </c>
      <c r="L65" s="161">
        <v>11</v>
      </c>
      <c r="M65" s="186"/>
    </row>
    <row r="66" spans="1:13" s="110" customFormat="1" ht="12" customHeight="1">
      <c r="A66" s="365" t="s">
        <v>245</v>
      </c>
      <c r="B66" s="160">
        <v>0</v>
      </c>
      <c r="C66" s="141">
        <v>0</v>
      </c>
      <c r="D66" s="141">
        <v>0</v>
      </c>
      <c r="E66" s="141"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14</v>
      </c>
      <c r="K66" s="141">
        <v>16</v>
      </c>
      <c r="L66" s="161">
        <v>30</v>
      </c>
      <c r="M66" s="186"/>
    </row>
    <row r="67" spans="1:13" s="110" customFormat="1" ht="12" customHeight="1">
      <c r="A67" s="365" t="s">
        <v>70</v>
      </c>
      <c r="B67" s="160">
        <v>0</v>
      </c>
      <c r="C67" s="141">
        <v>0</v>
      </c>
      <c r="D67" s="141">
        <v>0</v>
      </c>
      <c r="E67" s="141">
        <v>0</v>
      </c>
      <c r="F67" s="141">
        <v>3</v>
      </c>
      <c r="G67" s="141">
        <v>2</v>
      </c>
      <c r="H67" s="141">
        <v>4</v>
      </c>
      <c r="I67" s="141">
        <v>3</v>
      </c>
      <c r="J67" s="141">
        <v>47</v>
      </c>
      <c r="K67" s="141">
        <v>34</v>
      </c>
      <c r="L67" s="161">
        <v>93</v>
      </c>
      <c r="M67" s="186"/>
    </row>
    <row r="68" spans="1:13" s="110" customFormat="1" ht="12" customHeight="1">
      <c r="A68" s="365" t="s">
        <v>235</v>
      </c>
      <c r="B68" s="160">
        <v>0</v>
      </c>
      <c r="C68" s="141">
        <v>0</v>
      </c>
      <c r="D68" s="141">
        <v>1</v>
      </c>
      <c r="E68" s="141">
        <v>3</v>
      </c>
      <c r="F68" s="141">
        <v>2</v>
      </c>
      <c r="G68" s="141">
        <v>2</v>
      </c>
      <c r="H68" s="141">
        <v>4</v>
      </c>
      <c r="I68" s="141">
        <v>4</v>
      </c>
      <c r="J68" s="141">
        <v>10</v>
      </c>
      <c r="K68" s="141">
        <v>4</v>
      </c>
      <c r="L68" s="161">
        <v>30</v>
      </c>
      <c r="M68" s="186"/>
    </row>
    <row r="69" spans="1:13" s="110" customFormat="1" ht="12" customHeight="1">
      <c r="A69" s="365" t="s">
        <v>233</v>
      </c>
      <c r="B69" s="160">
        <v>0</v>
      </c>
      <c r="C69" s="141">
        <v>0</v>
      </c>
      <c r="D69" s="141">
        <v>0</v>
      </c>
      <c r="E69" s="141">
        <v>0</v>
      </c>
      <c r="F69" s="141">
        <v>5</v>
      </c>
      <c r="G69" s="141">
        <v>5</v>
      </c>
      <c r="H69" s="141">
        <v>2</v>
      </c>
      <c r="I69" s="141">
        <v>3</v>
      </c>
      <c r="J69" s="141">
        <v>7</v>
      </c>
      <c r="K69" s="141">
        <v>6</v>
      </c>
      <c r="L69" s="161">
        <v>28</v>
      </c>
      <c r="M69" s="186"/>
    </row>
    <row r="70" spans="1:12" s="194" customFormat="1" ht="32.25" customHeight="1">
      <c r="A70" s="190" t="s">
        <v>71</v>
      </c>
      <c r="B70" s="198">
        <f>SUM(B62:B69)</f>
        <v>0</v>
      </c>
      <c r="C70" s="198">
        <f aca="true" t="shared" si="9" ref="C70:L70">SUM(C62:C69)</f>
        <v>0</v>
      </c>
      <c r="D70" s="198">
        <f t="shared" si="9"/>
        <v>1</v>
      </c>
      <c r="E70" s="198">
        <f t="shared" si="9"/>
        <v>4</v>
      </c>
      <c r="F70" s="198">
        <f t="shared" si="9"/>
        <v>14</v>
      </c>
      <c r="G70" s="198">
        <f t="shared" si="9"/>
        <v>15</v>
      </c>
      <c r="H70" s="198">
        <f t="shared" si="9"/>
        <v>11</v>
      </c>
      <c r="I70" s="198">
        <f t="shared" si="9"/>
        <v>13</v>
      </c>
      <c r="J70" s="198">
        <f t="shared" si="9"/>
        <v>124</v>
      </c>
      <c r="K70" s="198">
        <f t="shared" si="9"/>
        <v>88</v>
      </c>
      <c r="L70" s="198">
        <f t="shared" si="9"/>
        <v>270</v>
      </c>
    </row>
    <row r="71" s="110" customFormat="1" ht="11.25"/>
    <row r="72" s="110" customFormat="1" ht="11.25"/>
    <row r="73" spans="1:13" s="163" customFormat="1" ht="42" customHeight="1">
      <c r="A73" s="188" t="s">
        <v>595</v>
      </c>
      <c r="B73" s="372" t="s">
        <v>382</v>
      </c>
      <c r="C73" s="373"/>
      <c r="D73" s="373"/>
      <c r="E73" s="373"/>
      <c r="F73" s="373"/>
      <c r="G73" s="373"/>
      <c r="H73" s="373"/>
      <c r="I73" s="373"/>
      <c r="J73" s="373"/>
      <c r="K73" s="373"/>
      <c r="L73" s="374"/>
      <c r="M73" s="65"/>
    </row>
    <row r="74" spans="1:12" s="186" customFormat="1" ht="51" customHeight="1">
      <c r="A74" s="118" t="s">
        <v>90</v>
      </c>
      <c r="B74" s="196" t="s">
        <v>92</v>
      </c>
      <c r="C74" s="185" t="s">
        <v>93</v>
      </c>
      <c r="D74" s="185" t="s">
        <v>94</v>
      </c>
      <c r="E74" s="185" t="s">
        <v>95</v>
      </c>
      <c r="F74" s="185" t="s">
        <v>96</v>
      </c>
      <c r="G74" s="185" t="s">
        <v>97</v>
      </c>
      <c r="H74" s="185" t="s">
        <v>98</v>
      </c>
      <c r="I74" s="185" t="s">
        <v>99</v>
      </c>
      <c r="J74" s="185" t="s">
        <v>100</v>
      </c>
      <c r="K74" s="185" t="s">
        <v>101</v>
      </c>
      <c r="L74" s="185" t="s">
        <v>371</v>
      </c>
    </row>
    <row r="75" spans="1:12" s="110" customFormat="1" ht="11.25">
      <c r="A75" s="365" t="s">
        <v>110</v>
      </c>
      <c r="B75" s="160">
        <v>0</v>
      </c>
      <c r="C75" s="141">
        <v>0</v>
      </c>
      <c r="D75" s="141">
        <v>0</v>
      </c>
      <c r="E75" s="141">
        <v>0</v>
      </c>
      <c r="F75" s="141">
        <v>0</v>
      </c>
      <c r="G75" s="141">
        <v>0</v>
      </c>
      <c r="H75" s="141">
        <v>0</v>
      </c>
      <c r="I75" s="141">
        <v>0</v>
      </c>
      <c r="J75" s="141">
        <v>12</v>
      </c>
      <c r="K75" s="141">
        <v>22</v>
      </c>
      <c r="L75" s="161">
        <v>34</v>
      </c>
    </row>
    <row r="76" spans="1:12" s="110" customFormat="1" ht="11.25">
      <c r="A76" s="365" t="s">
        <v>72</v>
      </c>
      <c r="B76" s="160">
        <v>0</v>
      </c>
      <c r="C76" s="141">
        <v>0</v>
      </c>
      <c r="D76" s="141">
        <v>0</v>
      </c>
      <c r="E76" s="141">
        <v>0</v>
      </c>
      <c r="F76" s="141">
        <v>2</v>
      </c>
      <c r="G76" s="141">
        <v>5</v>
      </c>
      <c r="H76" s="141">
        <v>2</v>
      </c>
      <c r="I76" s="141">
        <v>0</v>
      </c>
      <c r="J76" s="141">
        <v>7</v>
      </c>
      <c r="K76" s="141">
        <v>5</v>
      </c>
      <c r="L76" s="161">
        <v>21</v>
      </c>
    </row>
    <row r="77" spans="1:12" s="110" customFormat="1" ht="11.25">
      <c r="A77" s="365" t="s">
        <v>116</v>
      </c>
      <c r="B77" s="160">
        <v>0</v>
      </c>
      <c r="C77" s="141">
        <v>0</v>
      </c>
      <c r="D77" s="141">
        <v>0</v>
      </c>
      <c r="E77" s="141">
        <v>0</v>
      </c>
      <c r="F77" s="141">
        <v>0</v>
      </c>
      <c r="G77" s="141">
        <v>0</v>
      </c>
      <c r="H77" s="141">
        <v>2</v>
      </c>
      <c r="I77" s="141">
        <v>2</v>
      </c>
      <c r="J77" s="141">
        <v>5</v>
      </c>
      <c r="K77" s="141">
        <v>9</v>
      </c>
      <c r="L77" s="161">
        <v>18</v>
      </c>
    </row>
    <row r="78" spans="1:12" s="110" customFormat="1" ht="11.25">
      <c r="A78" s="365" t="s">
        <v>118</v>
      </c>
      <c r="B78" s="160">
        <v>0</v>
      </c>
      <c r="C78" s="141">
        <v>0</v>
      </c>
      <c r="D78" s="141">
        <v>2</v>
      </c>
      <c r="E78" s="141">
        <v>1</v>
      </c>
      <c r="F78" s="141">
        <v>11</v>
      </c>
      <c r="G78" s="141">
        <v>13</v>
      </c>
      <c r="H78" s="141">
        <v>4</v>
      </c>
      <c r="I78" s="141">
        <v>5</v>
      </c>
      <c r="J78" s="141">
        <v>8</v>
      </c>
      <c r="K78" s="141">
        <v>5</v>
      </c>
      <c r="L78" s="161">
        <v>49</v>
      </c>
    </row>
    <row r="79" spans="1:12" s="110" customFormat="1" ht="11.25">
      <c r="A79" s="365" t="s">
        <v>126</v>
      </c>
      <c r="B79" s="160">
        <v>0</v>
      </c>
      <c r="C79" s="141">
        <v>0</v>
      </c>
      <c r="D79" s="141">
        <v>0</v>
      </c>
      <c r="E79" s="141">
        <v>0</v>
      </c>
      <c r="F79" s="141">
        <v>0</v>
      </c>
      <c r="G79" s="141">
        <v>0</v>
      </c>
      <c r="H79" s="141">
        <v>4</v>
      </c>
      <c r="I79" s="141">
        <v>3</v>
      </c>
      <c r="J79" s="141">
        <v>3</v>
      </c>
      <c r="K79" s="141">
        <v>9</v>
      </c>
      <c r="L79" s="161">
        <v>19</v>
      </c>
    </row>
    <row r="80" spans="1:12" s="110" customFormat="1" ht="11.25">
      <c r="A80" s="365" t="s">
        <v>128</v>
      </c>
      <c r="B80" s="160">
        <v>0</v>
      </c>
      <c r="C80" s="141">
        <v>0</v>
      </c>
      <c r="D80" s="141">
        <v>0</v>
      </c>
      <c r="E80" s="141">
        <v>0</v>
      </c>
      <c r="F80" s="141">
        <v>3</v>
      </c>
      <c r="G80" s="141">
        <v>9</v>
      </c>
      <c r="H80" s="141">
        <v>0</v>
      </c>
      <c r="I80" s="141">
        <v>1</v>
      </c>
      <c r="J80" s="141">
        <v>4</v>
      </c>
      <c r="K80" s="141">
        <v>4</v>
      </c>
      <c r="L80" s="161">
        <v>21</v>
      </c>
    </row>
    <row r="81" spans="1:12" s="110" customFormat="1" ht="11.25">
      <c r="A81" s="365" t="s">
        <v>141</v>
      </c>
      <c r="B81" s="160">
        <v>0</v>
      </c>
      <c r="C81" s="141">
        <v>0</v>
      </c>
      <c r="D81" s="141">
        <v>0</v>
      </c>
      <c r="E81" s="141">
        <v>0</v>
      </c>
      <c r="F81" s="141">
        <v>0</v>
      </c>
      <c r="G81" s="141">
        <v>0</v>
      </c>
      <c r="H81" s="141">
        <v>0</v>
      </c>
      <c r="I81" s="141">
        <v>2</v>
      </c>
      <c r="J81" s="141">
        <v>11</v>
      </c>
      <c r="K81" s="141">
        <v>9</v>
      </c>
      <c r="L81" s="161">
        <v>22</v>
      </c>
    </row>
    <row r="82" spans="1:12" s="110" customFormat="1" ht="11.25">
      <c r="A82" s="365" t="s">
        <v>145</v>
      </c>
      <c r="B82" s="160">
        <v>0</v>
      </c>
      <c r="C82" s="141">
        <v>0</v>
      </c>
      <c r="D82" s="141">
        <v>0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2</v>
      </c>
      <c r="K82" s="141">
        <v>7</v>
      </c>
      <c r="L82" s="161">
        <v>9</v>
      </c>
    </row>
    <row r="83" spans="1:12" s="110" customFormat="1" ht="11.25">
      <c r="A83" s="365" t="s">
        <v>147</v>
      </c>
      <c r="B83" s="160">
        <v>0</v>
      </c>
      <c r="C83" s="141">
        <v>0</v>
      </c>
      <c r="D83" s="141">
        <v>0</v>
      </c>
      <c r="E83" s="141">
        <v>0</v>
      </c>
      <c r="F83" s="141">
        <v>1</v>
      </c>
      <c r="G83" s="141">
        <v>1</v>
      </c>
      <c r="H83" s="141">
        <v>0</v>
      </c>
      <c r="I83" s="141">
        <v>0</v>
      </c>
      <c r="J83" s="141">
        <v>2</v>
      </c>
      <c r="K83" s="141">
        <v>0</v>
      </c>
      <c r="L83" s="161">
        <v>4</v>
      </c>
    </row>
    <row r="84" spans="1:12" s="194" customFormat="1" ht="32.25" customHeight="1">
      <c r="A84" s="190" t="s">
        <v>73</v>
      </c>
      <c r="B84" s="198">
        <f aca="true" t="shared" si="10" ref="B84:L84">SUM(B75:B83)</f>
        <v>0</v>
      </c>
      <c r="C84" s="189">
        <f t="shared" si="10"/>
        <v>0</v>
      </c>
      <c r="D84" s="189">
        <f t="shared" si="10"/>
        <v>2</v>
      </c>
      <c r="E84" s="189">
        <f t="shared" si="10"/>
        <v>1</v>
      </c>
      <c r="F84" s="189">
        <f t="shared" si="10"/>
        <v>17</v>
      </c>
      <c r="G84" s="189">
        <f t="shared" si="10"/>
        <v>28</v>
      </c>
      <c r="H84" s="189">
        <f t="shared" si="10"/>
        <v>12</v>
      </c>
      <c r="I84" s="189">
        <f t="shared" si="10"/>
        <v>13</v>
      </c>
      <c r="J84" s="189">
        <f t="shared" si="10"/>
        <v>54</v>
      </c>
      <c r="K84" s="189">
        <f t="shared" si="10"/>
        <v>70</v>
      </c>
      <c r="L84" s="189">
        <f t="shared" si="10"/>
        <v>197</v>
      </c>
    </row>
    <row r="85" s="110" customFormat="1" ht="11.25"/>
    <row r="86" s="110" customFormat="1" ht="11.25"/>
    <row r="87" spans="1:13" s="163" customFormat="1" ht="42" customHeight="1">
      <c r="A87" s="188" t="s">
        <v>595</v>
      </c>
      <c r="B87" s="505" t="s">
        <v>460</v>
      </c>
      <c r="C87" s="506"/>
      <c r="D87" s="506"/>
      <c r="E87" s="506"/>
      <c r="F87" s="506"/>
      <c r="G87" s="506"/>
      <c r="H87" s="506"/>
      <c r="I87" s="506"/>
      <c r="J87" s="506"/>
      <c r="K87" s="506"/>
      <c r="L87" s="507"/>
      <c r="M87" s="65"/>
    </row>
    <row r="88" spans="1:12" s="186" customFormat="1" ht="51" customHeight="1">
      <c r="A88" s="118" t="s">
        <v>90</v>
      </c>
      <c r="B88" s="196" t="s">
        <v>92</v>
      </c>
      <c r="C88" s="185" t="s">
        <v>93</v>
      </c>
      <c r="D88" s="185" t="s">
        <v>94</v>
      </c>
      <c r="E88" s="185" t="s">
        <v>95</v>
      </c>
      <c r="F88" s="185" t="s">
        <v>96</v>
      </c>
      <c r="G88" s="185" t="s">
        <v>97</v>
      </c>
      <c r="H88" s="185" t="s">
        <v>98</v>
      </c>
      <c r="I88" s="185" t="s">
        <v>99</v>
      </c>
      <c r="J88" s="185" t="s">
        <v>100</v>
      </c>
      <c r="K88" s="185" t="s">
        <v>101</v>
      </c>
      <c r="L88" s="185" t="s">
        <v>371</v>
      </c>
    </row>
    <row r="89" spans="1:12" s="110" customFormat="1" ht="11.25">
      <c r="A89" s="365" t="s">
        <v>282</v>
      </c>
      <c r="B89" s="160">
        <v>0</v>
      </c>
      <c r="C89" s="141">
        <v>0</v>
      </c>
      <c r="D89" s="141">
        <v>0</v>
      </c>
      <c r="E89" s="141">
        <v>0</v>
      </c>
      <c r="F89" s="141">
        <v>0</v>
      </c>
      <c r="G89" s="141">
        <v>1</v>
      </c>
      <c r="H89" s="141">
        <v>1</v>
      </c>
      <c r="I89" s="141">
        <v>0</v>
      </c>
      <c r="J89" s="141">
        <v>15</v>
      </c>
      <c r="K89" s="141">
        <v>13</v>
      </c>
      <c r="L89" s="161">
        <v>30</v>
      </c>
    </row>
    <row r="90" spans="1:12" s="110" customFormat="1" ht="11.25">
      <c r="A90" s="365" t="s">
        <v>283</v>
      </c>
      <c r="B90" s="160">
        <v>0</v>
      </c>
      <c r="C90" s="141">
        <v>0</v>
      </c>
      <c r="D90" s="141">
        <v>0</v>
      </c>
      <c r="E90" s="141">
        <v>0</v>
      </c>
      <c r="F90" s="141">
        <v>0</v>
      </c>
      <c r="G90" s="141">
        <v>0</v>
      </c>
      <c r="H90" s="141">
        <v>0</v>
      </c>
      <c r="I90" s="141">
        <v>0</v>
      </c>
      <c r="J90" s="141">
        <v>12</v>
      </c>
      <c r="K90" s="141">
        <v>10</v>
      </c>
      <c r="L90" s="161">
        <v>22</v>
      </c>
    </row>
    <row r="91" spans="1:12" s="110" customFormat="1" ht="11.25">
      <c r="A91" s="365" t="s">
        <v>285</v>
      </c>
      <c r="B91" s="160">
        <v>0</v>
      </c>
      <c r="C91" s="141">
        <v>0</v>
      </c>
      <c r="D91" s="141">
        <v>0</v>
      </c>
      <c r="E91" s="141">
        <v>0</v>
      </c>
      <c r="F91" s="141">
        <v>0</v>
      </c>
      <c r="G91" s="141">
        <v>0</v>
      </c>
      <c r="H91" s="141">
        <v>1</v>
      </c>
      <c r="I91" s="141">
        <v>0</v>
      </c>
      <c r="J91" s="141">
        <v>12</v>
      </c>
      <c r="K91" s="141">
        <v>10</v>
      </c>
      <c r="L91" s="161">
        <v>23</v>
      </c>
    </row>
    <row r="92" spans="1:12" s="110" customFormat="1" ht="11.25">
      <c r="A92" s="365" t="s">
        <v>74</v>
      </c>
      <c r="B92" s="160">
        <v>4</v>
      </c>
      <c r="C92" s="141">
        <v>3</v>
      </c>
      <c r="D92" s="141">
        <v>5</v>
      </c>
      <c r="E92" s="141">
        <v>3</v>
      </c>
      <c r="F92" s="141">
        <v>7</v>
      </c>
      <c r="G92" s="141">
        <v>7</v>
      </c>
      <c r="H92" s="141">
        <v>23</v>
      </c>
      <c r="I92" s="141">
        <v>30</v>
      </c>
      <c r="J92" s="141">
        <v>84</v>
      </c>
      <c r="K92" s="141">
        <v>65</v>
      </c>
      <c r="L92" s="161">
        <v>231</v>
      </c>
    </row>
    <row r="93" spans="1:12" s="110" customFormat="1" ht="11.25">
      <c r="A93" s="365" t="s">
        <v>288</v>
      </c>
      <c r="B93" s="160">
        <v>0</v>
      </c>
      <c r="C93" s="141">
        <v>0</v>
      </c>
      <c r="D93" s="141">
        <v>0</v>
      </c>
      <c r="E93" s="141">
        <v>0</v>
      </c>
      <c r="F93" s="141">
        <v>0</v>
      </c>
      <c r="G93" s="141">
        <v>0</v>
      </c>
      <c r="H93" s="141">
        <v>0</v>
      </c>
      <c r="I93" s="141">
        <v>0</v>
      </c>
      <c r="J93" s="141">
        <v>6</v>
      </c>
      <c r="K93" s="141">
        <v>1</v>
      </c>
      <c r="L93" s="161">
        <v>7</v>
      </c>
    </row>
    <row r="94" spans="1:12" s="110" customFormat="1" ht="11.25">
      <c r="A94" s="365" t="s">
        <v>291</v>
      </c>
      <c r="B94" s="160">
        <v>0</v>
      </c>
      <c r="C94" s="141">
        <v>0</v>
      </c>
      <c r="D94" s="141">
        <v>0</v>
      </c>
      <c r="E94" s="141">
        <v>0</v>
      </c>
      <c r="F94" s="141">
        <v>0</v>
      </c>
      <c r="G94" s="141">
        <v>0</v>
      </c>
      <c r="H94" s="141">
        <v>0</v>
      </c>
      <c r="I94" s="141">
        <v>0</v>
      </c>
      <c r="J94" s="141">
        <v>3</v>
      </c>
      <c r="K94" s="141">
        <v>7</v>
      </c>
      <c r="L94" s="161">
        <v>10</v>
      </c>
    </row>
    <row r="95" spans="1:12" s="110" customFormat="1" ht="11.25">
      <c r="A95" s="365" t="s">
        <v>446</v>
      </c>
      <c r="B95" s="160">
        <v>0</v>
      </c>
      <c r="C95" s="141">
        <v>0</v>
      </c>
      <c r="D95" s="141">
        <v>0</v>
      </c>
      <c r="E95" s="141">
        <v>0</v>
      </c>
      <c r="F95" s="141">
        <v>0</v>
      </c>
      <c r="G95" s="141">
        <v>0</v>
      </c>
      <c r="H95" s="141">
        <v>0</v>
      </c>
      <c r="I95" s="141">
        <v>0</v>
      </c>
      <c r="J95" s="141">
        <v>4</v>
      </c>
      <c r="K95" s="141">
        <v>6</v>
      </c>
      <c r="L95" s="161">
        <v>10</v>
      </c>
    </row>
    <row r="96" spans="1:12" s="194" customFormat="1" ht="32.25" customHeight="1">
      <c r="A96" s="190" t="s">
        <v>75</v>
      </c>
      <c r="B96" s="198">
        <f>SUM(B89:B95)</f>
        <v>4</v>
      </c>
      <c r="C96" s="198">
        <f aca="true" t="shared" si="11" ref="C96:L96">SUM(C89:C95)</f>
        <v>3</v>
      </c>
      <c r="D96" s="198">
        <f t="shared" si="11"/>
        <v>5</v>
      </c>
      <c r="E96" s="198">
        <f t="shared" si="11"/>
        <v>3</v>
      </c>
      <c r="F96" s="198">
        <f t="shared" si="11"/>
        <v>7</v>
      </c>
      <c r="G96" s="198">
        <f t="shared" si="11"/>
        <v>8</v>
      </c>
      <c r="H96" s="198">
        <f t="shared" si="11"/>
        <v>25</v>
      </c>
      <c r="I96" s="198">
        <f t="shared" si="11"/>
        <v>30</v>
      </c>
      <c r="J96" s="198">
        <f t="shared" si="11"/>
        <v>136</v>
      </c>
      <c r="K96" s="198">
        <f t="shared" si="11"/>
        <v>112</v>
      </c>
      <c r="L96" s="198">
        <f t="shared" si="11"/>
        <v>333</v>
      </c>
    </row>
    <row r="97" s="110" customFormat="1" ht="11.25"/>
    <row r="98" s="110" customFormat="1" ht="11.25"/>
    <row r="99" spans="1:13" s="163" customFormat="1" ht="42" customHeight="1">
      <c r="A99" s="188" t="s">
        <v>595</v>
      </c>
      <c r="B99" s="505" t="s">
        <v>508</v>
      </c>
      <c r="C99" s="506"/>
      <c r="D99" s="506"/>
      <c r="E99" s="506"/>
      <c r="F99" s="506"/>
      <c r="G99" s="506"/>
      <c r="H99" s="506"/>
      <c r="I99" s="506"/>
      <c r="J99" s="506"/>
      <c r="K99" s="506"/>
      <c r="L99" s="507"/>
      <c r="M99" s="65"/>
    </row>
    <row r="100" spans="1:12" s="186" customFormat="1" ht="51" customHeight="1">
      <c r="A100" s="118" t="s">
        <v>90</v>
      </c>
      <c r="B100" s="196" t="s">
        <v>92</v>
      </c>
      <c r="C100" s="185" t="s">
        <v>93</v>
      </c>
      <c r="D100" s="185" t="s">
        <v>94</v>
      </c>
      <c r="E100" s="185" t="s">
        <v>95</v>
      </c>
      <c r="F100" s="185" t="s">
        <v>96</v>
      </c>
      <c r="G100" s="185" t="s">
        <v>97</v>
      </c>
      <c r="H100" s="185" t="s">
        <v>98</v>
      </c>
      <c r="I100" s="185" t="s">
        <v>99</v>
      </c>
      <c r="J100" s="185" t="s">
        <v>100</v>
      </c>
      <c r="K100" s="185" t="s">
        <v>101</v>
      </c>
      <c r="L100" s="185" t="s">
        <v>371</v>
      </c>
    </row>
    <row r="101" spans="1:12" s="110" customFormat="1" ht="11.25">
      <c r="A101" s="365" t="s">
        <v>259</v>
      </c>
      <c r="B101" s="160">
        <v>0</v>
      </c>
      <c r="C101" s="141">
        <v>0</v>
      </c>
      <c r="D101" s="141">
        <v>0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  <c r="J101" s="141">
        <v>10</v>
      </c>
      <c r="K101" s="141">
        <v>12</v>
      </c>
      <c r="L101" s="161">
        <f>SUM(B101:K101)</f>
        <v>22</v>
      </c>
    </row>
    <row r="102" spans="1:12" s="110" customFormat="1" ht="11.25">
      <c r="A102" s="365" t="s">
        <v>258</v>
      </c>
      <c r="B102" s="160">
        <v>0</v>
      </c>
      <c r="C102" s="141">
        <v>0</v>
      </c>
      <c r="D102" s="141">
        <v>0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  <c r="J102" s="141">
        <v>4</v>
      </c>
      <c r="K102" s="141">
        <v>5</v>
      </c>
      <c r="L102" s="161">
        <f aca="true" t="shared" si="12" ref="L102:L107">SUM(B102:K102)</f>
        <v>9</v>
      </c>
    </row>
    <row r="103" spans="1:12" s="110" customFormat="1" ht="11.25">
      <c r="A103" s="365" t="s">
        <v>257</v>
      </c>
      <c r="B103" s="160">
        <v>0</v>
      </c>
      <c r="C103" s="141">
        <v>0</v>
      </c>
      <c r="D103" s="141">
        <v>0</v>
      </c>
      <c r="E103" s="141">
        <v>0</v>
      </c>
      <c r="F103" s="141">
        <v>0</v>
      </c>
      <c r="G103" s="141">
        <v>0</v>
      </c>
      <c r="H103" s="141">
        <v>0</v>
      </c>
      <c r="I103" s="141">
        <v>0</v>
      </c>
      <c r="J103" s="141">
        <v>18</v>
      </c>
      <c r="K103" s="141">
        <v>14</v>
      </c>
      <c r="L103" s="161">
        <f t="shared" si="12"/>
        <v>32</v>
      </c>
    </row>
    <row r="104" spans="1:12" s="110" customFormat="1" ht="11.25">
      <c r="A104" s="365" t="s">
        <v>256</v>
      </c>
      <c r="B104" s="160">
        <v>0</v>
      </c>
      <c r="C104" s="141">
        <v>0</v>
      </c>
      <c r="D104" s="141">
        <v>1</v>
      </c>
      <c r="E104" s="141">
        <v>0</v>
      </c>
      <c r="F104" s="141">
        <v>0</v>
      </c>
      <c r="G104" s="141">
        <v>1</v>
      </c>
      <c r="H104" s="141">
        <v>10</v>
      </c>
      <c r="I104" s="141">
        <v>9</v>
      </c>
      <c r="J104" s="141">
        <v>41</v>
      </c>
      <c r="K104" s="141">
        <v>31</v>
      </c>
      <c r="L104" s="161">
        <f t="shared" si="12"/>
        <v>93</v>
      </c>
    </row>
    <row r="105" spans="1:12" s="110" customFormat="1" ht="11.25">
      <c r="A105" s="365" t="s">
        <v>255</v>
      </c>
      <c r="B105" s="160">
        <v>0</v>
      </c>
      <c r="C105" s="141">
        <v>0</v>
      </c>
      <c r="D105" s="141">
        <v>0</v>
      </c>
      <c r="E105" s="141">
        <v>0</v>
      </c>
      <c r="F105" s="141">
        <v>0</v>
      </c>
      <c r="G105" s="141">
        <v>0</v>
      </c>
      <c r="H105" s="141">
        <v>0</v>
      </c>
      <c r="I105" s="141">
        <v>0</v>
      </c>
      <c r="J105" s="141">
        <v>4</v>
      </c>
      <c r="K105" s="141">
        <v>6</v>
      </c>
      <c r="L105" s="161">
        <f t="shared" si="12"/>
        <v>10</v>
      </c>
    </row>
    <row r="106" spans="1:12" s="110" customFormat="1" ht="11.25">
      <c r="A106" s="365" t="s">
        <v>76</v>
      </c>
      <c r="B106" s="160">
        <v>1</v>
      </c>
      <c r="C106" s="141">
        <v>0</v>
      </c>
      <c r="D106" s="141">
        <v>2</v>
      </c>
      <c r="E106" s="141">
        <v>4</v>
      </c>
      <c r="F106" s="141">
        <v>1</v>
      </c>
      <c r="G106" s="141">
        <v>0</v>
      </c>
      <c r="H106" s="141">
        <v>3</v>
      </c>
      <c r="I106" s="141">
        <v>1</v>
      </c>
      <c r="J106" s="141">
        <v>6</v>
      </c>
      <c r="K106" s="141">
        <v>8</v>
      </c>
      <c r="L106" s="161">
        <f t="shared" si="12"/>
        <v>26</v>
      </c>
    </row>
    <row r="107" spans="1:12" s="194" customFormat="1" ht="32.25" customHeight="1">
      <c r="A107" s="190" t="s">
        <v>77</v>
      </c>
      <c r="B107" s="198">
        <f>SUM(B101:B106)</f>
        <v>1</v>
      </c>
      <c r="C107" s="198">
        <f aca="true" t="shared" si="13" ref="C107:K107">SUM(C101:C106)</f>
        <v>0</v>
      </c>
      <c r="D107" s="198">
        <f t="shared" si="13"/>
        <v>3</v>
      </c>
      <c r="E107" s="198">
        <f t="shared" si="13"/>
        <v>4</v>
      </c>
      <c r="F107" s="198">
        <f t="shared" si="13"/>
        <v>1</v>
      </c>
      <c r="G107" s="198">
        <f t="shared" si="13"/>
        <v>1</v>
      </c>
      <c r="H107" s="198">
        <f t="shared" si="13"/>
        <v>13</v>
      </c>
      <c r="I107" s="198">
        <f t="shared" si="13"/>
        <v>10</v>
      </c>
      <c r="J107" s="198">
        <f t="shared" si="13"/>
        <v>83</v>
      </c>
      <c r="K107" s="198">
        <f t="shared" si="13"/>
        <v>76</v>
      </c>
      <c r="L107" s="198">
        <f t="shared" si="12"/>
        <v>192</v>
      </c>
    </row>
    <row r="108" s="110" customFormat="1" ht="11.25"/>
    <row r="109" s="110" customFormat="1" ht="11.25"/>
    <row r="110" spans="1:13" s="163" customFormat="1" ht="42" customHeight="1">
      <c r="A110" s="188" t="s">
        <v>595</v>
      </c>
      <c r="B110" s="505" t="s">
        <v>504</v>
      </c>
      <c r="C110" s="506"/>
      <c r="D110" s="506"/>
      <c r="E110" s="506"/>
      <c r="F110" s="506"/>
      <c r="G110" s="506"/>
      <c r="H110" s="506"/>
      <c r="I110" s="506"/>
      <c r="J110" s="506"/>
      <c r="K110" s="506"/>
      <c r="L110" s="507"/>
      <c r="M110" s="65"/>
    </row>
    <row r="111" spans="1:12" s="186" customFormat="1" ht="51" customHeight="1">
      <c r="A111" s="118" t="s">
        <v>90</v>
      </c>
      <c r="B111" s="196" t="s">
        <v>92</v>
      </c>
      <c r="C111" s="185" t="s">
        <v>93</v>
      </c>
      <c r="D111" s="185" t="s">
        <v>94</v>
      </c>
      <c r="E111" s="185" t="s">
        <v>95</v>
      </c>
      <c r="F111" s="185" t="s">
        <v>96</v>
      </c>
      <c r="G111" s="185" t="s">
        <v>97</v>
      </c>
      <c r="H111" s="185" t="s">
        <v>98</v>
      </c>
      <c r="I111" s="185" t="s">
        <v>99</v>
      </c>
      <c r="J111" s="185" t="s">
        <v>100</v>
      </c>
      <c r="K111" s="185" t="s">
        <v>101</v>
      </c>
      <c r="L111" s="185" t="s">
        <v>371</v>
      </c>
    </row>
    <row r="112" spans="1:12" s="110" customFormat="1" ht="11.25">
      <c r="A112" s="375" t="s">
        <v>269</v>
      </c>
      <c r="B112" s="376">
        <v>0</v>
      </c>
      <c r="C112" s="376">
        <v>0</v>
      </c>
      <c r="D112" s="376">
        <v>0</v>
      </c>
      <c r="E112" s="376">
        <v>0</v>
      </c>
      <c r="F112" s="376">
        <v>5</v>
      </c>
      <c r="G112" s="376">
        <v>10</v>
      </c>
      <c r="H112" s="376">
        <v>0</v>
      </c>
      <c r="I112" s="376">
        <v>0</v>
      </c>
      <c r="J112" s="376">
        <v>3</v>
      </c>
      <c r="K112" s="377">
        <v>3</v>
      </c>
      <c r="L112" s="378">
        <v>21</v>
      </c>
    </row>
    <row r="113" spans="1:12" s="110" customFormat="1" ht="11.25">
      <c r="A113" s="375" t="s">
        <v>267</v>
      </c>
      <c r="B113" s="376">
        <v>0</v>
      </c>
      <c r="C113" s="376">
        <v>0</v>
      </c>
      <c r="D113" s="376">
        <v>0</v>
      </c>
      <c r="E113" s="376">
        <v>0</v>
      </c>
      <c r="F113" s="376">
        <v>3</v>
      </c>
      <c r="G113" s="376">
        <v>4</v>
      </c>
      <c r="H113" s="376">
        <v>2</v>
      </c>
      <c r="I113" s="376">
        <v>5</v>
      </c>
      <c r="J113" s="376">
        <v>4</v>
      </c>
      <c r="K113" s="377">
        <v>3</v>
      </c>
      <c r="L113" s="378">
        <v>21</v>
      </c>
    </row>
    <row r="114" spans="1:12" s="110" customFormat="1" ht="11.25">
      <c r="A114" s="375" t="s">
        <v>503</v>
      </c>
      <c r="B114" s="376">
        <v>0</v>
      </c>
      <c r="C114" s="376">
        <v>0</v>
      </c>
      <c r="D114" s="376">
        <v>0</v>
      </c>
      <c r="E114" s="376">
        <v>0</v>
      </c>
      <c r="F114" s="376">
        <v>0</v>
      </c>
      <c r="G114" s="376">
        <v>1</v>
      </c>
      <c r="H114" s="376">
        <v>0</v>
      </c>
      <c r="I114" s="376">
        <v>2</v>
      </c>
      <c r="J114" s="376">
        <v>3</v>
      </c>
      <c r="K114" s="377">
        <v>9</v>
      </c>
      <c r="L114" s="378">
        <v>15</v>
      </c>
    </row>
    <row r="115" spans="1:12" s="194" customFormat="1" ht="32.25" customHeight="1">
      <c r="A115" s="190" t="s">
        <v>78</v>
      </c>
      <c r="B115" s="198">
        <f>SUM(B112:B114)</f>
        <v>0</v>
      </c>
      <c r="C115" s="198">
        <f aca="true" t="shared" si="14" ref="C115:L115">SUM(C112:C114)</f>
        <v>0</v>
      </c>
      <c r="D115" s="198">
        <f t="shared" si="14"/>
        <v>0</v>
      </c>
      <c r="E115" s="198">
        <f t="shared" si="14"/>
        <v>0</v>
      </c>
      <c r="F115" s="198">
        <f t="shared" si="14"/>
        <v>8</v>
      </c>
      <c r="G115" s="198">
        <f t="shared" si="14"/>
        <v>15</v>
      </c>
      <c r="H115" s="198">
        <f t="shared" si="14"/>
        <v>2</v>
      </c>
      <c r="I115" s="198">
        <f t="shared" si="14"/>
        <v>7</v>
      </c>
      <c r="J115" s="198">
        <f t="shared" si="14"/>
        <v>10</v>
      </c>
      <c r="K115" s="198">
        <f t="shared" si="14"/>
        <v>15</v>
      </c>
      <c r="L115" s="198">
        <f t="shared" si="14"/>
        <v>57</v>
      </c>
    </row>
    <row r="116" s="110" customFormat="1" ht="11.25"/>
    <row r="117" s="110" customFormat="1" ht="11.25"/>
    <row r="118" spans="1:13" s="163" customFormat="1" ht="42" customHeight="1">
      <c r="A118" s="188" t="s">
        <v>595</v>
      </c>
      <c r="B118" s="505" t="s">
        <v>509</v>
      </c>
      <c r="C118" s="506"/>
      <c r="D118" s="506"/>
      <c r="E118" s="506"/>
      <c r="F118" s="506"/>
      <c r="G118" s="506"/>
      <c r="H118" s="506"/>
      <c r="I118" s="506"/>
      <c r="J118" s="506"/>
      <c r="K118" s="506"/>
      <c r="L118" s="507"/>
      <c r="M118" s="65"/>
    </row>
    <row r="119" spans="1:12" s="186" customFormat="1" ht="51" customHeight="1">
      <c r="A119" s="118" t="s">
        <v>90</v>
      </c>
      <c r="B119" s="196" t="s">
        <v>92</v>
      </c>
      <c r="C119" s="185" t="s">
        <v>93</v>
      </c>
      <c r="D119" s="185" t="s">
        <v>94</v>
      </c>
      <c r="E119" s="185" t="s">
        <v>95</v>
      </c>
      <c r="F119" s="185" t="s">
        <v>96</v>
      </c>
      <c r="G119" s="185" t="s">
        <v>97</v>
      </c>
      <c r="H119" s="185" t="s">
        <v>98</v>
      </c>
      <c r="I119" s="185" t="s">
        <v>99</v>
      </c>
      <c r="J119" s="185" t="s">
        <v>100</v>
      </c>
      <c r="K119" s="185" t="s">
        <v>101</v>
      </c>
      <c r="L119" s="185" t="s">
        <v>371</v>
      </c>
    </row>
    <row r="120" spans="1:12" s="110" customFormat="1" ht="11.25">
      <c r="A120" s="365" t="s">
        <v>79</v>
      </c>
      <c r="B120" s="379">
        <v>0</v>
      </c>
      <c r="C120" s="379">
        <v>0</v>
      </c>
      <c r="D120" s="379">
        <v>0</v>
      </c>
      <c r="E120" s="379">
        <v>0</v>
      </c>
      <c r="F120" s="379">
        <v>3</v>
      </c>
      <c r="G120" s="379">
        <v>0</v>
      </c>
      <c r="H120" s="379">
        <v>5</v>
      </c>
      <c r="I120" s="379">
        <v>2</v>
      </c>
      <c r="J120" s="379">
        <v>0</v>
      </c>
      <c r="K120" s="379">
        <v>0</v>
      </c>
      <c r="L120" s="380">
        <f>SUM(B120:K120)</f>
        <v>10</v>
      </c>
    </row>
    <row r="121" spans="1:12" s="194" customFormat="1" ht="16.5" customHeight="1">
      <c r="A121" s="188" t="s">
        <v>80</v>
      </c>
      <c r="B121" s="198">
        <f>SUM(B120)</f>
        <v>0</v>
      </c>
      <c r="C121" s="189">
        <f aca="true" t="shared" si="15" ref="C121:L121">SUM(C120)</f>
        <v>0</v>
      </c>
      <c r="D121" s="189">
        <f t="shared" si="15"/>
        <v>0</v>
      </c>
      <c r="E121" s="189">
        <f t="shared" si="15"/>
        <v>0</v>
      </c>
      <c r="F121" s="189">
        <f t="shared" si="15"/>
        <v>3</v>
      </c>
      <c r="G121" s="189">
        <f t="shared" si="15"/>
        <v>0</v>
      </c>
      <c r="H121" s="189">
        <f t="shared" si="15"/>
        <v>5</v>
      </c>
      <c r="I121" s="189">
        <f t="shared" si="15"/>
        <v>2</v>
      </c>
      <c r="J121" s="189">
        <f t="shared" si="15"/>
        <v>0</v>
      </c>
      <c r="K121" s="189">
        <f t="shared" si="15"/>
        <v>0</v>
      </c>
      <c r="L121" s="189">
        <f t="shared" si="15"/>
        <v>10</v>
      </c>
    </row>
    <row r="123" ht="10.5" customHeight="1"/>
  </sheetData>
  <mergeCells count="16">
    <mergeCell ref="A3:A4"/>
    <mergeCell ref="B1:L1"/>
    <mergeCell ref="B3:C3"/>
    <mergeCell ref="D3:E3"/>
    <mergeCell ref="F3:G3"/>
    <mergeCell ref="H3:I3"/>
    <mergeCell ref="J3:K3"/>
    <mergeCell ref="A33:L33"/>
    <mergeCell ref="B118:L118"/>
    <mergeCell ref="B87:L87"/>
    <mergeCell ref="B99:L99"/>
    <mergeCell ref="B110:L110"/>
    <mergeCell ref="B34:L34"/>
    <mergeCell ref="B42:L42"/>
    <mergeCell ref="B52:L52"/>
    <mergeCell ref="B60:L60"/>
  </mergeCells>
  <printOptions horizontalCentered="1"/>
  <pageMargins left="0.3937007874015748" right="0.3937007874015748" top="0.3937007874015748" bottom="0.3937007874015748" header="0.5118110236220472" footer="0.31496062992125984"/>
  <pageSetup horizontalDpi="600" verticalDpi="600" orientation="landscape" paperSize="9" r:id="rId2"/>
  <headerFooter alignWithMargins="0">
    <oddFooter>&amp;C&amp;"7,Normale"&amp;7&amp;P</oddFooter>
  </headerFooter>
  <rowBreaks count="3" manualBreakCount="3">
    <brk id="33" max="255" man="1"/>
    <brk id="86" max="255" man="1"/>
    <brk id="10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5"/>
  <sheetViews>
    <sheetView workbookViewId="0" topLeftCell="A1">
      <selection activeCell="F323" sqref="F323"/>
    </sheetView>
  </sheetViews>
  <sheetFormatPr defaultColWidth="9.140625" defaultRowHeight="12.75"/>
  <cols>
    <col min="1" max="1" width="28.57421875" style="138" customWidth="1"/>
    <col min="2" max="2" width="12.00390625" style="138" customWidth="1"/>
    <col min="3" max="3" width="9.421875" style="138" bestFit="1" customWidth="1"/>
    <col min="4" max="4" width="11.8515625" style="138" customWidth="1"/>
    <col min="5" max="16384" width="9.140625" style="138" customWidth="1"/>
  </cols>
  <sheetData>
    <row r="1" spans="1:10" ht="63" customHeight="1">
      <c r="A1" s="48" t="s">
        <v>596</v>
      </c>
      <c r="B1" s="505" t="s">
        <v>607</v>
      </c>
      <c r="C1" s="506"/>
      <c r="D1" s="507"/>
      <c r="F1" s="40"/>
      <c r="G1" s="40"/>
      <c r="H1" s="40"/>
      <c r="I1" s="40"/>
      <c r="J1" s="40"/>
    </row>
    <row r="3" spans="1:4" ht="58.5" customHeight="1">
      <c r="A3" s="447" t="s">
        <v>311</v>
      </c>
      <c r="B3" s="314" t="s">
        <v>82</v>
      </c>
      <c r="C3" s="314" t="s">
        <v>83</v>
      </c>
      <c r="D3" s="314" t="s">
        <v>84</v>
      </c>
    </row>
    <row r="4" spans="1:4" ht="10.5">
      <c r="A4" s="480" t="s">
        <v>64</v>
      </c>
      <c r="B4" s="448">
        <f>B51</f>
        <v>955</v>
      </c>
      <c r="C4" s="448">
        <f>C51</f>
        <v>259</v>
      </c>
      <c r="D4" s="449">
        <f>D51</f>
        <v>27.12041884816754</v>
      </c>
    </row>
    <row r="5" spans="1:4" ht="10.5">
      <c r="A5" s="450" t="s">
        <v>66</v>
      </c>
      <c r="B5" s="451">
        <f>B88</f>
        <v>2634</v>
      </c>
      <c r="C5" s="451">
        <f>C88</f>
        <v>493</v>
      </c>
      <c r="D5" s="452">
        <f aca="true" t="shared" si="0" ref="D5:D13">C5/B5*100</f>
        <v>18.716780561883066</v>
      </c>
    </row>
    <row r="6" spans="1:4" ht="10.5">
      <c r="A6" s="450" t="s">
        <v>91</v>
      </c>
      <c r="B6" s="451">
        <f>B136</f>
        <v>2800</v>
      </c>
      <c r="C6" s="451">
        <f>C136</f>
        <v>398</v>
      </c>
      <c r="D6" s="452">
        <f t="shared" si="0"/>
        <v>14.214285714285715</v>
      </c>
    </row>
    <row r="7" spans="1:4" ht="10.5">
      <c r="A7" s="450" t="s">
        <v>70</v>
      </c>
      <c r="B7" s="451">
        <f>B177</f>
        <v>4133</v>
      </c>
      <c r="C7" s="451">
        <f>C177</f>
        <v>941</v>
      </c>
      <c r="D7" s="452">
        <f t="shared" si="0"/>
        <v>22.76796515848052</v>
      </c>
    </row>
    <row r="8" spans="1:4" ht="10.5">
      <c r="A8" s="450" t="s">
        <v>72</v>
      </c>
      <c r="B8" s="451">
        <f>B236</f>
        <v>6122</v>
      </c>
      <c r="C8" s="451">
        <f>C236</f>
        <v>1051</v>
      </c>
      <c r="D8" s="452">
        <f t="shared" si="0"/>
        <v>17.167592290101275</v>
      </c>
    </row>
    <row r="9" spans="1:4" ht="10.5">
      <c r="A9" s="115" t="s">
        <v>74</v>
      </c>
      <c r="B9" s="451">
        <f>B266</f>
        <v>1651</v>
      </c>
      <c r="C9" s="451">
        <f>C266</f>
        <v>892</v>
      </c>
      <c r="D9" s="452">
        <f t="shared" si="0"/>
        <v>54.02786190187765</v>
      </c>
    </row>
    <row r="10" spans="1:4" ht="10.5">
      <c r="A10" s="450" t="s">
        <v>76</v>
      </c>
      <c r="B10" s="451">
        <f>B290</f>
        <v>1411</v>
      </c>
      <c r="C10" s="451">
        <f>C290</f>
        <v>383</v>
      </c>
      <c r="D10" s="452">
        <f t="shared" si="0"/>
        <v>27.143869596031184</v>
      </c>
    </row>
    <row r="11" spans="1:4" ht="10.5">
      <c r="A11" s="450" t="s">
        <v>89</v>
      </c>
      <c r="B11" s="451">
        <f>B319</f>
        <v>1604</v>
      </c>
      <c r="C11" s="451">
        <f>C319</f>
        <v>598</v>
      </c>
      <c r="D11" s="452">
        <f t="shared" si="0"/>
        <v>37.281795511221944</v>
      </c>
    </row>
    <row r="12" spans="1:4" ht="10.5">
      <c r="A12" s="453" t="s">
        <v>79</v>
      </c>
      <c r="B12" s="454">
        <f>B342</f>
        <v>1190</v>
      </c>
      <c r="C12" s="454">
        <f>C342</f>
        <v>541</v>
      </c>
      <c r="D12" s="455">
        <f t="shared" si="0"/>
        <v>45.46218487394958</v>
      </c>
    </row>
    <row r="13" spans="1:4" ht="30.75" customHeight="1">
      <c r="A13" s="456" t="s">
        <v>58</v>
      </c>
      <c r="B13" s="457">
        <f>SUM(B4:B12)</f>
        <v>22500</v>
      </c>
      <c r="C13" s="458">
        <f>SUM(C4:C12)</f>
        <v>5556</v>
      </c>
      <c r="D13" s="459">
        <f t="shared" si="0"/>
        <v>24.693333333333335</v>
      </c>
    </row>
    <row r="15" spans="1:4" ht="61.5" customHeight="1">
      <c r="A15" s="621" t="s">
        <v>574</v>
      </c>
      <c r="B15" s="621"/>
      <c r="C15" s="621"/>
      <c r="D15" s="621"/>
    </row>
    <row r="17" spans="1:4" ht="45.75" customHeight="1">
      <c r="A17" s="621" t="s">
        <v>579</v>
      </c>
      <c r="B17" s="621"/>
      <c r="C17" s="621"/>
      <c r="D17" s="621"/>
    </row>
    <row r="18" spans="1:4" ht="61.5" customHeight="1">
      <c r="A18" s="602" t="s">
        <v>8</v>
      </c>
      <c r="B18" s="602"/>
      <c r="C18" s="602"/>
      <c r="D18" s="602"/>
    </row>
    <row r="19" spans="1:4" ht="33" customHeight="1">
      <c r="A19" s="623" t="s">
        <v>51</v>
      </c>
      <c r="B19" s="624"/>
      <c r="C19" s="624"/>
      <c r="D19" s="624"/>
    </row>
    <row r="20" spans="1:4" ht="33" customHeight="1">
      <c r="A20" s="465"/>
      <c r="B20" s="466"/>
      <c r="C20" s="466"/>
      <c r="D20" s="466"/>
    </row>
    <row r="21" spans="1:4" ht="53.25" customHeight="1">
      <c r="A21" s="188" t="s">
        <v>596</v>
      </c>
      <c r="B21" s="505" t="s">
        <v>608</v>
      </c>
      <c r="C21" s="506"/>
      <c r="D21" s="507"/>
    </row>
    <row r="22" spans="1:6" s="184" customFormat="1" ht="48" customHeight="1">
      <c r="A22" s="314" t="s">
        <v>107</v>
      </c>
      <c r="B22" s="314" t="s">
        <v>82</v>
      </c>
      <c r="C22" s="314" t="s">
        <v>83</v>
      </c>
      <c r="D22" s="314" t="s">
        <v>84</v>
      </c>
      <c r="E22" s="138"/>
      <c r="F22" s="138"/>
    </row>
    <row r="23" spans="1:6" s="183" customFormat="1" ht="12" customHeight="1">
      <c r="A23" s="445" t="s">
        <v>157</v>
      </c>
      <c r="B23" s="481">
        <v>21</v>
      </c>
      <c r="C23" s="441">
        <v>38</v>
      </c>
      <c r="D23" s="484">
        <v>0</v>
      </c>
      <c r="E23" s="138"/>
      <c r="F23" s="138"/>
    </row>
    <row r="24" spans="1:6" s="183" customFormat="1" ht="12" customHeight="1">
      <c r="A24" s="445" t="s">
        <v>336</v>
      </c>
      <c r="B24" s="441">
        <v>0</v>
      </c>
      <c r="C24" s="441">
        <v>0</v>
      </c>
      <c r="D24" s="446">
        <v>0</v>
      </c>
      <c r="E24" s="138"/>
      <c r="F24" s="138"/>
    </row>
    <row r="25" spans="1:6" s="183" customFormat="1" ht="12" customHeight="1">
      <c r="A25" s="445" t="s">
        <v>337</v>
      </c>
      <c r="B25" s="441">
        <v>0</v>
      </c>
      <c r="C25" s="441">
        <v>0</v>
      </c>
      <c r="D25" s="446">
        <v>0</v>
      </c>
      <c r="E25" s="138"/>
      <c r="F25" s="138"/>
    </row>
    <row r="26" spans="1:6" s="183" customFormat="1" ht="12" customHeight="1">
      <c r="A26" s="445" t="s">
        <v>158</v>
      </c>
      <c r="B26" s="441">
        <v>32</v>
      </c>
      <c r="C26" s="441">
        <v>5</v>
      </c>
      <c r="D26" s="446">
        <f aca="true" t="shared" si="1" ref="D26:D51">C26/B26*100</f>
        <v>15.625</v>
      </c>
      <c r="E26" s="138"/>
      <c r="F26" s="138"/>
    </row>
    <row r="27" spans="1:6" s="183" customFormat="1" ht="12" customHeight="1">
      <c r="A27" s="445" t="s">
        <v>188</v>
      </c>
      <c r="B27" s="441">
        <v>0</v>
      </c>
      <c r="C27" s="441">
        <v>0</v>
      </c>
      <c r="D27" s="446">
        <v>0</v>
      </c>
      <c r="E27" s="138"/>
      <c r="F27" s="138"/>
    </row>
    <row r="28" spans="1:6" s="183" customFormat="1" ht="12" customHeight="1">
      <c r="A28" s="445" t="s">
        <v>159</v>
      </c>
      <c r="B28" s="441">
        <v>14</v>
      </c>
      <c r="C28" s="441">
        <v>6</v>
      </c>
      <c r="D28" s="446">
        <f t="shared" si="1"/>
        <v>42.857142857142854</v>
      </c>
      <c r="E28" s="138"/>
      <c r="F28" s="138"/>
    </row>
    <row r="29" spans="1:6" s="183" customFormat="1" ht="12" customHeight="1">
      <c r="A29" s="445" t="s">
        <v>160</v>
      </c>
      <c r="B29" s="441">
        <v>87</v>
      </c>
      <c r="C29" s="441">
        <v>32</v>
      </c>
      <c r="D29" s="446">
        <f t="shared" si="1"/>
        <v>36.7816091954023</v>
      </c>
      <c r="E29" s="138"/>
      <c r="F29" s="138"/>
    </row>
    <row r="30" spans="1:6" s="183" customFormat="1" ht="12" customHeight="1">
      <c r="A30" s="445" t="s">
        <v>342</v>
      </c>
      <c r="B30" s="441">
        <v>0</v>
      </c>
      <c r="C30" s="441">
        <v>0</v>
      </c>
      <c r="D30" s="446">
        <v>0</v>
      </c>
      <c r="E30" s="138"/>
      <c r="F30" s="138"/>
    </row>
    <row r="31" spans="1:6" s="183" customFormat="1" ht="12" customHeight="1">
      <c r="A31" s="445" t="s">
        <v>161</v>
      </c>
      <c r="B31" s="441">
        <v>8</v>
      </c>
      <c r="C31" s="441">
        <v>2</v>
      </c>
      <c r="D31" s="446">
        <f t="shared" si="1"/>
        <v>25</v>
      </c>
      <c r="E31" s="138"/>
      <c r="F31" s="138"/>
    </row>
    <row r="32" spans="1:6" s="183" customFormat="1" ht="12" customHeight="1">
      <c r="A32" s="445" t="s">
        <v>347</v>
      </c>
      <c r="B32" s="441">
        <v>1</v>
      </c>
      <c r="C32" s="441">
        <v>0</v>
      </c>
      <c r="D32" s="446">
        <f t="shared" si="1"/>
        <v>0</v>
      </c>
      <c r="E32" s="138"/>
      <c r="F32" s="138"/>
    </row>
    <row r="33" spans="1:6" s="183" customFormat="1" ht="12" customHeight="1">
      <c r="A33" s="445" t="s">
        <v>162</v>
      </c>
      <c r="B33" s="441">
        <v>32</v>
      </c>
      <c r="C33" s="441">
        <v>23</v>
      </c>
      <c r="D33" s="446">
        <f t="shared" si="1"/>
        <v>71.875</v>
      </c>
      <c r="E33" s="138"/>
      <c r="F33" s="138"/>
    </row>
    <row r="34" spans="1:6" s="183" customFormat="1" ht="12" customHeight="1">
      <c r="A34" s="445" t="s">
        <v>349</v>
      </c>
      <c r="B34" s="441">
        <v>0</v>
      </c>
      <c r="C34" s="441">
        <v>0</v>
      </c>
      <c r="D34" s="446">
        <v>0</v>
      </c>
      <c r="E34" s="138"/>
      <c r="F34" s="138"/>
    </row>
    <row r="35" spans="1:6" s="183" customFormat="1" ht="12" customHeight="1">
      <c r="A35" s="445" t="s">
        <v>189</v>
      </c>
      <c r="B35" s="441">
        <v>12</v>
      </c>
      <c r="C35" s="441">
        <v>9</v>
      </c>
      <c r="D35" s="446">
        <f t="shared" si="1"/>
        <v>75</v>
      </c>
      <c r="E35" s="138"/>
      <c r="F35" s="138"/>
    </row>
    <row r="36" spans="1:6" s="183" customFormat="1" ht="12" customHeight="1">
      <c r="A36" s="445" t="s">
        <v>190</v>
      </c>
      <c r="B36" s="441">
        <v>0</v>
      </c>
      <c r="C36" s="441">
        <v>0</v>
      </c>
      <c r="D36" s="446">
        <v>0</v>
      </c>
      <c r="E36" s="138"/>
      <c r="F36" s="138"/>
    </row>
    <row r="37" spans="1:6" s="183" customFormat="1" ht="12" customHeight="1">
      <c r="A37" s="445" t="s">
        <v>351</v>
      </c>
      <c r="B37" s="441">
        <v>8</v>
      </c>
      <c r="C37" s="441">
        <v>0</v>
      </c>
      <c r="D37" s="446">
        <f t="shared" si="1"/>
        <v>0</v>
      </c>
      <c r="E37" s="138"/>
      <c r="F37" s="138"/>
    </row>
    <row r="38" spans="1:6" s="183" customFormat="1" ht="12" customHeight="1">
      <c r="A38" s="445" t="s">
        <v>353</v>
      </c>
      <c r="B38" s="441">
        <v>0</v>
      </c>
      <c r="C38" s="441">
        <v>0</v>
      </c>
      <c r="D38" s="446">
        <v>0</v>
      </c>
      <c r="E38" s="138"/>
      <c r="F38" s="138"/>
    </row>
    <row r="39" spans="1:6" s="183" customFormat="1" ht="12" customHeight="1">
      <c r="A39" s="445" t="s">
        <v>64</v>
      </c>
      <c r="B39" s="441">
        <v>531</v>
      </c>
      <c r="C39" s="441">
        <v>97</v>
      </c>
      <c r="D39" s="446">
        <f t="shared" si="1"/>
        <v>18.267419962335214</v>
      </c>
      <c r="E39" s="138"/>
      <c r="F39" s="138"/>
    </row>
    <row r="40" spans="1:6" s="183" customFormat="1" ht="12" customHeight="1">
      <c r="A40" s="445" t="s">
        <v>187</v>
      </c>
      <c r="B40" s="441">
        <v>38</v>
      </c>
      <c r="C40" s="441">
        <v>11</v>
      </c>
      <c r="D40" s="446">
        <f t="shared" si="1"/>
        <v>28.947368421052634</v>
      </c>
      <c r="E40" s="138"/>
      <c r="F40" s="138"/>
    </row>
    <row r="41" spans="1:6" s="183" customFormat="1" ht="12" customHeight="1">
      <c r="A41" s="445" t="s">
        <v>191</v>
      </c>
      <c r="B41" s="441">
        <v>0</v>
      </c>
      <c r="C41" s="441">
        <v>0</v>
      </c>
      <c r="D41" s="446">
        <v>0</v>
      </c>
      <c r="E41" s="138"/>
      <c r="F41" s="138"/>
    </row>
    <row r="42" spans="1:6" s="183" customFormat="1" ht="12" customHeight="1">
      <c r="A42" s="445" t="s">
        <v>163</v>
      </c>
      <c r="B42" s="441">
        <v>29</v>
      </c>
      <c r="C42" s="441">
        <v>16</v>
      </c>
      <c r="D42" s="446">
        <f t="shared" si="1"/>
        <v>55.172413793103445</v>
      </c>
      <c r="E42" s="138"/>
      <c r="F42" s="138"/>
    </row>
    <row r="43" spans="1:6" s="183" customFormat="1" ht="12" customHeight="1">
      <c r="A43" s="445" t="s">
        <v>186</v>
      </c>
      <c r="B43" s="441">
        <v>32</v>
      </c>
      <c r="C43" s="441">
        <v>11</v>
      </c>
      <c r="D43" s="446">
        <f t="shared" si="1"/>
        <v>34.375</v>
      </c>
      <c r="E43" s="138"/>
      <c r="F43" s="138"/>
    </row>
    <row r="44" spans="1:6" s="183" customFormat="1" ht="12" customHeight="1">
      <c r="A44" s="445" t="s">
        <v>164</v>
      </c>
      <c r="B44" s="441">
        <v>86</v>
      </c>
      <c r="C44" s="441">
        <v>0</v>
      </c>
      <c r="D44" s="446">
        <f t="shared" si="1"/>
        <v>0</v>
      </c>
      <c r="E44" s="138"/>
      <c r="F44" s="138"/>
    </row>
    <row r="45" spans="1:6" s="183" customFormat="1" ht="12" customHeight="1">
      <c r="A45" s="445" t="s">
        <v>192</v>
      </c>
      <c r="B45" s="441">
        <v>0</v>
      </c>
      <c r="C45" s="441">
        <v>0</v>
      </c>
      <c r="D45" s="446">
        <v>0</v>
      </c>
      <c r="E45" s="138"/>
      <c r="F45" s="138"/>
    </row>
    <row r="46" spans="1:6" s="183" customFormat="1" ht="12" customHeight="1">
      <c r="A46" s="445" t="s">
        <v>360</v>
      </c>
      <c r="B46" s="441">
        <v>7</v>
      </c>
      <c r="C46" s="441">
        <v>5</v>
      </c>
      <c r="D46" s="446">
        <f t="shared" si="1"/>
        <v>71.42857142857143</v>
      </c>
      <c r="E46" s="138"/>
      <c r="F46" s="138"/>
    </row>
    <row r="47" spans="1:6" s="183" customFormat="1" ht="12" customHeight="1">
      <c r="A47" s="445" t="s">
        <v>361</v>
      </c>
      <c r="B47" s="441">
        <v>7</v>
      </c>
      <c r="C47" s="441">
        <v>4</v>
      </c>
      <c r="D47" s="446">
        <f t="shared" si="1"/>
        <v>57.14285714285714</v>
      </c>
      <c r="E47" s="138"/>
      <c r="F47" s="138"/>
    </row>
    <row r="48" spans="1:6" s="183" customFormat="1" ht="12" customHeight="1">
      <c r="A48" s="445" t="s">
        <v>362</v>
      </c>
      <c r="B48" s="441">
        <v>0</v>
      </c>
      <c r="C48" s="441">
        <v>0</v>
      </c>
      <c r="D48" s="446">
        <v>0</v>
      </c>
      <c r="E48" s="138"/>
      <c r="F48" s="138"/>
    </row>
    <row r="49" spans="1:6" s="183" customFormat="1" ht="12" customHeight="1">
      <c r="A49" s="445" t="s">
        <v>363</v>
      </c>
      <c r="B49" s="441">
        <v>10</v>
      </c>
      <c r="C49" s="441">
        <v>0</v>
      </c>
      <c r="D49" s="446">
        <f t="shared" si="1"/>
        <v>0</v>
      </c>
      <c r="E49" s="138"/>
      <c r="F49" s="138"/>
    </row>
    <row r="50" spans="1:6" s="183" customFormat="1" ht="12" customHeight="1">
      <c r="A50" s="445" t="s">
        <v>366</v>
      </c>
      <c r="B50" s="441">
        <v>0</v>
      </c>
      <c r="C50" s="441">
        <v>0</v>
      </c>
      <c r="D50" s="446">
        <v>0</v>
      </c>
      <c r="E50" s="138"/>
      <c r="F50" s="138"/>
    </row>
    <row r="51" spans="1:6" s="183" customFormat="1" ht="12" customHeight="1">
      <c r="A51" s="139" t="s">
        <v>65</v>
      </c>
      <c r="B51" s="335">
        <f>SUM(B23:B50)</f>
        <v>955</v>
      </c>
      <c r="C51" s="335">
        <f>SUM(C23:C50)</f>
        <v>259</v>
      </c>
      <c r="D51" s="336">
        <f t="shared" si="1"/>
        <v>27.12041884816754</v>
      </c>
      <c r="E51" s="138"/>
      <c r="F51" s="138"/>
    </row>
    <row r="52" spans="1:6" s="183" customFormat="1" ht="12" customHeight="1">
      <c r="A52" s="138"/>
      <c r="B52" s="138"/>
      <c r="C52" s="138"/>
      <c r="D52" s="138"/>
      <c r="E52" s="138"/>
      <c r="F52" s="138"/>
    </row>
    <row r="53" spans="1:6" s="460" customFormat="1" ht="33.75" customHeight="1">
      <c r="A53" s="618" t="s">
        <v>577</v>
      </c>
      <c r="B53" s="618"/>
      <c r="C53" s="618"/>
      <c r="D53" s="618"/>
      <c r="E53" s="138"/>
      <c r="F53" s="138"/>
    </row>
    <row r="54" spans="1:6" s="460" customFormat="1" ht="8.25" customHeight="1">
      <c r="A54" s="482"/>
      <c r="B54" s="482"/>
      <c r="C54" s="482"/>
      <c r="D54" s="482"/>
      <c r="E54" s="138"/>
      <c r="F54" s="138"/>
    </row>
    <row r="55" spans="1:6" s="460" customFormat="1" ht="27" customHeight="1">
      <c r="A55" s="618" t="s">
        <v>581</v>
      </c>
      <c r="B55" s="618"/>
      <c r="C55" s="618"/>
      <c r="D55" s="618"/>
      <c r="E55" s="138"/>
      <c r="F55" s="138"/>
    </row>
    <row r="56" spans="1:6" s="460" customFormat="1" ht="41.25" customHeight="1">
      <c r="A56" s="618" t="s">
        <v>580</v>
      </c>
      <c r="B56" s="618"/>
      <c r="C56" s="618"/>
      <c r="D56" s="618"/>
      <c r="E56" s="138"/>
      <c r="F56" s="138"/>
    </row>
    <row r="57" spans="1:6" s="461" customFormat="1" ht="10.5">
      <c r="A57" s="202"/>
      <c r="B57" s="67"/>
      <c r="C57" s="244"/>
      <c r="D57" s="244"/>
      <c r="E57" s="138"/>
      <c r="F57" s="138"/>
    </row>
    <row r="58" spans="1:4" ht="47.25" customHeight="1">
      <c r="A58" s="188" t="s">
        <v>596</v>
      </c>
      <c r="B58" s="505" t="s">
        <v>609</v>
      </c>
      <c r="C58" s="506"/>
      <c r="D58" s="507"/>
    </row>
    <row r="59" spans="1:6" s="67" customFormat="1" ht="42" customHeight="1">
      <c r="A59" s="314" t="s">
        <v>107</v>
      </c>
      <c r="B59" s="314" t="s">
        <v>82</v>
      </c>
      <c r="C59" s="314" t="s">
        <v>83</v>
      </c>
      <c r="D59" s="314" t="s">
        <v>84</v>
      </c>
      <c r="E59" s="138"/>
      <c r="F59" s="138"/>
    </row>
    <row r="60" spans="1:6" s="183" customFormat="1" ht="12" customHeight="1">
      <c r="A60" s="445" t="s">
        <v>183</v>
      </c>
      <c r="B60" s="441">
        <v>0</v>
      </c>
      <c r="C60" s="441">
        <v>0</v>
      </c>
      <c r="D60" s="446">
        <v>0</v>
      </c>
      <c r="E60" s="138"/>
      <c r="F60" s="138"/>
    </row>
    <row r="61" spans="1:6" s="183" customFormat="1" ht="12" customHeight="1">
      <c r="A61" s="445" t="s">
        <v>165</v>
      </c>
      <c r="B61" s="441">
        <v>63</v>
      </c>
      <c r="C61" s="441">
        <v>0</v>
      </c>
      <c r="D61" s="446">
        <f>C61/B61*100</f>
        <v>0</v>
      </c>
      <c r="E61" s="138"/>
      <c r="F61" s="138"/>
    </row>
    <row r="62" spans="1:6" s="183" customFormat="1" ht="12" customHeight="1">
      <c r="A62" s="445" t="s">
        <v>166</v>
      </c>
      <c r="B62" s="441">
        <v>39</v>
      </c>
      <c r="C62" s="441">
        <v>11</v>
      </c>
      <c r="D62" s="446">
        <f aca="true" t="shared" si="2" ref="D62:D84">C62/B62*100</f>
        <v>28.205128205128204</v>
      </c>
      <c r="E62" s="138"/>
      <c r="F62" s="138"/>
    </row>
    <row r="63" spans="1:6" s="183" customFormat="1" ht="12" customHeight="1">
      <c r="A63" s="445" t="s">
        <v>167</v>
      </c>
      <c r="B63" s="441">
        <v>115</v>
      </c>
      <c r="C63" s="441">
        <v>65</v>
      </c>
      <c r="D63" s="446">
        <f t="shared" si="2"/>
        <v>56.52173913043478</v>
      </c>
      <c r="E63" s="138"/>
      <c r="F63" s="138"/>
    </row>
    <row r="64" spans="1:6" s="183" customFormat="1" ht="12" customHeight="1">
      <c r="A64" s="445" t="s">
        <v>179</v>
      </c>
      <c r="B64" s="441">
        <v>58</v>
      </c>
      <c r="C64" s="441">
        <v>12</v>
      </c>
      <c r="D64" s="446">
        <f t="shared" si="2"/>
        <v>20.689655172413794</v>
      </c>
      <c r="E64" s="138"/>
      <c r="F64" s="138"/>
    </row>
    <row r="65" spans="1:6" s="183" customFormat="1" ht="12" customHeight="1">
      <c r="A65" s="445" t="s">
        <v>168</v>
      </c>
      <c r="B65" s="441">
        <v>114</v>
      </c>
      <c r="C65" s="441">
        <v>27</v>
      </c>
      <c r="D65" s="446">
        <f t="shared" si="2"/>
        <v>23.684210526315788</v>
      </c>
      <c r="E65" s="138"/>
      <c r="F65" s="138"/>
    </row>
    <row r="66" spans="1:6" s="183" customFormat="1" ht="12" customHeight="1">
      <c r="A66" s="445" t="s">
        <v>169</v>
      </c>
      <c r="B66" s="441">
        <v>140</v>
      </c>
      <c r="C66" s="441">
        <v>43</v>
      </c>
      <c r="D66" s="446">
        <f t="shared" si="2"/>
        <v>30.714285714285715</v>
      </c>
      <c r="E66" s="138"/>
      <c r="F66" s="138"/>
    </row>
    <row r="67" spans="1:6" s="183" customFormat="1" ht="12" customHeight="1">
      <c r="A67" s="445" t="s">
        <v>20</v>
      </c>
      <c r="B67" s="441">
        <v>0</v>
      </c>
      <c r="C67" s="441">
        <v>0</v>
      </c>
      <c r="D67" s="446">
        <v>0</v>
      </c>
      <c r="E67" s="138"/>
      <c r="F67" s="138"/>
    </row>
    <row r="68" spans="1:6" s="183" customFormat="1" ht="12" customHeight="1">
      <c r="A68" s="486" t="s">
        <v>170</v>
      </c>
      <c r="B68" s="483">
        <v>48</v>
      </c>
      <c r="C68" s="483">
        <v>30</v>
      </c>
      <c r="D68" s="446">
        <f t="shared" si="2"/>
        <v>62.5</v>
      </c>
      <c r="E68" s="138"/>
      <c r="F68" s="138"/>
    </row>
    <row r="69" spans="1:6" s="183" customFormat="1" ht="12" customHeight="1">
      <c r="A69" s="445" t="s">
        <v>171</v>
      </c>
      <c r="B69" s="441">
        <v>59</v>
      </c>
      <c r="C69" s="441">
        <v>12</v>
      </c>
      <c r="D69" s="446">
        <f t="shared" si="2"/>
        <v>20.33898305084746</v>
      </c>
      <c r="E69" s="138"/>
      <c r="F69" s="138"/>
    </row>
    <row r="70" spans="1:6" s="183" customFormat="1" ht="12" customHeight="1">
      <c r="A70" s="445" t="s">
        <v>172</v>
      </c>
      <c r="B70" s="441">
        <v>74</v>
      </c>
      <c r="C70" s="441">
        <v>1</v>
      </c>
      <c r="D70" s="446">
        <f t="shared" si="2"/>
        <v>1.3513513513513513</v>
      </c>
      <c r="E70" s="138"/>
      <c r="F70" s="138"/>
    </row>
    <row r="71" spans="1:6" s="183" customFormat="1" ht="12" customHeight="1">
      <c r="A71" s="445" t="s">
        <v>180</v>
      </c>
      <c r="B71" s="441">
        <v>17</v>
      </c>
      <c r="C71" s="441">
        <v>0</v>
      </c>
      <c r="D71" s="446">
        <f t="shared" si="2"/>
        <v>0</v>
      </c>
      <c r="E71" s="138"/>
      <c r="F71" s="138"/>
    </row>
    <row r="72" spans="1:6" s="183" customFormat="1" ht="12" customHeight="1">
      <c r="A72" s="445" t="s">
        <v>21</v>
      </c>
      <c r="B72" s="441">
        <v>4</v>
      </c>
      <c r="C72" s="441">
        <v>13</v>
      </c>
      <c r="D72" s="446">
        <f t="shared" si="2"/>
        <v>325</v>
      </c>
      <c r="E72" s="138"/>
      <c r="F72" s="138"/>
    </row>
    <row r="73" spans="1:6" s="183" customFormat="1" ht="12" customHeight="1">
      <c r="A73" s="445" t="s">
        <v>22</v>
      </c>
      <c r="B73" s="441">
        <v>2</v>
      </c>
      <c r="C73" s="441">
        <v>0</v>
      </c>
      <c r="D73" s="446">
        <f t="shared" si="2"/>
        <v>0</v>
      </c>
      <c r="E73" s="138"/>
      <c r="F73" s="138"/>
    </row>
    <row r="74" spans="1:6" s="183" customFormat="1" ht="12" customHeight="1">
      <c r="A74" s="445" t="s">
        <v>173</v>
      </c>
      <c r="B74" s="441">
        <v>93</v>
      </c>
      <c r="C74" s="441">
        <v>4</v>
      </c>
      <c r="D74" s="446">
        <f t="shared" si="2"/>
        <v>4.301075268817205</v>
      </c>
      <c r="E74" s="138"/>
      <c r="F74" s="138"/>
    </row>
    <row r="75" spans="1:6" s="183" customFormat="1" ht="12" customHeight="1">
      <c r="A75" s="445" t="s">
        <v>24</v>
      </c>
      <c r="B75" s="441">
        <v>19</v>
      </c>
      <c r="C75" s="441">
        <v>0</v>
      </c>
      <c r="D75" s="446">
        <f t="shared" si="2"/>
        <v>0</v>
      </c>
      <c r="E75" s="138"/>
      <c r="F75" s="138"/>
    </row>
    <row r="76" spans="1:6" s="183" customFormat="1" ht="12" customHeight="1">
      <c r="A76" s="445" t="s">
        <v>174</v>
      </c>
      <c r="B76" s="441">
        <v>36</v>
      </c>
      <c r="C76" s="441">
        <v>20</v>
      </c>
      <c r="D76" s="446">
        <f t="shared" si="2"/>
        <v>55.55555555555556</v>
      </c>
      <c r="E76" s="138"/>
      <c r="F76" s="138"/>
    </row>
    <row r="77" spans="1:6" s="183" customFormat="1" ht="12" customHeight="1">
      <c r="A77" s="486" t="s">
        <v>66</v>
      </c>
      <c r="B77" s="483">
        <v>1567</v>
      </c>
      <c r="C77" s="483">
        <v>161</v>
      </c>
      <c r="D77" s="446">
        <f t="shared" si="2"/>
        <v>10.274409700063817</v>
      </c>
      <c r="E77" s="138"/>
      <c r="F77" s="138"/>
    </row>
    <row r="78" spans="1:6" s="183" customFormat="1" ht="12" customHeight="1">
      <c r="A78" s="445" t="s">
        <v>29</v>
      </c>
      <c r="B78" s="441">
        <v>0</v>
      </c>
      <c r="C78" s="441">
        <v>0</v>
      </c>
      <c r="D78" s="446">
        <v>0</v>
      </c>
      <c r="E78" s="138"/>
      <c r="F78" s="138"/>
    </row>
    <row r="79" spans="1:6" s="183" customFormat="1" ht="12" customHeight="1">
      <c r="A79" s="445" t="s">
        <v>175</v>
      </c>
      <c r="B79" s="441">
        <v>79</v>
      </c>
      <c r="C79" s="441">
        <v>1</v>
      </c>
      <c r="D79" s="446">
        <f t="shared" si="2"/>
        <v>1.2658227848101267</v>
      </c>
      <c r="E79" s="138"/>
      <c r="F79" s="138"/>
    </row>
    <row r="80" spans="1:6" s="183" customFormat="1" ht="12" customHeight="1">
      <c r="A80" s="445" t="s">
        <v>181</v>
      </c>
      <c r="B80" s="441">
        <v>21</v>
      </c>
      <c r="C80" s="441">
        <v>14</v>
      </c>
      <c r="D80" s="446">
        <f t="shared" si="2"/>
        <v>66.66666666666666</v>
      </c>
      <c r="E80" s="138"/>
      <c r="F80" s="138"/>
    </row>
    <row r="81" spans="1:6" s="183" customFormat="1" ht="12" customHeight="1">
      <c r="A81" s="445" t="s">
        <v>32</v>
      </c>
      <c r="B81" s="441">
        <v>0</v>
      </c>
      <c r="C81" s="441">
        <v>0</v>
      </c>
      <c r="D81" s="446">
        <v>0</v>
      </c>
      <c r="E81" s="138"/>
      <c r="F81" s="138"/>
    </row>
    <row r="82" spans="1:6" s="183" customFormat="1" ht="12" customHeight="1">
      <c r="A82" s="445" t="s">
        <v>176</v>
      </c>
      <c r="B82" s="441">
        <v>69</v>
      </c>
      <c r="C82" s="441">
        <v>15</v>
      </c>
      <c r="D82" s="446">
        <f t="shared" si="2"/>
        <v>21.73913043478261</v>
      </c>
      <c r="E82" s="138"/>
      <c r="F82" s="138"/>
    </row>
    <row r="83" spans="1:6" s="183" customFormat="1" ht="12" customHeight="1">
      <c r="A83" s="445" t="s">
        <v>34</v>
      </c>
      <c r="B83" s="483" t="s">
        <v>451</v>
      </c>
      <c r="C83" s="483" t="s">
        <v>451</v>
      </c>
      <c r="D83" s="446">
        <v>0</v>
      </c>
      <c r="E83" s="138"/>
      <c r="F83" s="138"/>
    </row>
    <row r="84" spans="1:6" s="183" customFormat="1" ht="12" customHeight="1">
      <c r="A84" s="445" t="s">
        <v>182</v>
      </c>
      <c r="B84" s="441">
        <v>17</v>
      </c>
      <c r="C84" s="441">
        <v>64</v>
      </c>
      <c r="D84" s="446">
        <f t="shared" si="2"/>
        <v>376.4705882352941</v>
      </c>
      <c r="E84" s="138"/>
      <c r="F84" s="138"/>
    </row>
    <row r="85" spans="1:6" s="183" customFormat="1" ht="12" customHeight="1">
      <c r="A85" s="445" t="s">
        <v>177</v>
      </c>
      <c r="B85" s="441">
        <v>0</v>
      </c>
      <c r="C85" s="441">
        <v>0</v>
      </c>
      <c r="D85" s="446">
        <v>0</v>
      </c>
      <c r="E85" s="138"/>
      <c r="F85" s="138"/>
    </row>
    <row r="86" spans="1:6" s="183" customFormat="1" ht="12" customHeight="1">
      <c r="A86" s="445" t="s">
        <v>36</v>
      </c>
      <c r="B86" s="441">
        <v>0</v>
      </c>
      <c r="C86" s="441">
        <v>0</v>
      </c>
      <c r="D86" s="446">
        <v>0</v>
      </c>
      <c r="E86" s="138"/>
      <c r="F86" s="138"/>
    </row>
    <row r="87" spans="1:6" s="183" customFormat="1" ht="12" customHeight="1">
      <c r="A87" s="445" t="s">
        <v>184</v>
      </c>
      <c r="B87" s="441">
        <v>0</v>
      </c>
      <c r="C87" s="441">
        <v>0</v>
      </c>
      <c r="D87" s="446">
        <v>0</v>
      </c>
      <c r="E87" s="138"/>
      <c r="F87" s="138"/>
    </row>
    <row r="88" spans="1:6" s="183" customFormat="1" ht="18" customHeight="1">
      <c r="A88" s="139" t="s">
        <v>67</v>
      </c>
      <c r="B88" s="335">
        <f>SUM(B60:B87)</f>
        <v>2634</v>
      </c>
      <c r="C88" s="335">
        <f>SUM(C60:C87)</f>
        <v>493</v>
      </c>
      <c r="D88" s="336">
        <f>C88/B88*100</f>
        <v>18.716780561883066</v>
      </c>
      <c r="E88" s="138"/>
      <c r="F88" s="138"/>
    </row>
    <row r="89" spans="1:6" s="183" customFormat="1" ht="10.5">
      <c r="A89" s="202"/>
      <c r="B89" s="202"/>
      <c r="C89" s="462"/>
      <c r="D89" s="463"/>
      <c r="E89" s="138"/>
      <c r="F89" s="138"/>
    </row>
    <row r="90" spans="1:6" s="444" customFormat="1" ht="34.5" customHeight="1">
      <c r="A90" s="617" t="s">
        <v>602</v>
      </c>
      <c r="B90" s="617"/>
      <c r="C90" s="617"/>
      <c r="D90" s="617"/>
      <c r="E90" s="138"/>
      <c r="F90" s="138"/>
    </row>
    <row r="91" spans="1:6" s="444" customFormat="1" ht="31.5" customHeight="1">
      <c r="A91" s="622" t="s">
        <v>560</v>
      </c>
      <c r="B91" s="622"/>
      <c r="C91" s="622"/>
      <c r="D91" s="622"/>
      <c r="E91" s="138"/>
      <c r="F91" s="138"/>
    </row>
    <row r="92" spans="1:6" s="444" customFormat="1" ht="39" customHeight="1">
      <c r="A92" s="622" t="s">
        <v>584</v>
      </c>
      <c r="B92" s="622"/>
      <c r="C92" s="622"/>
      <c r="D92" s="622"/>
      <c r="E92" s="138"/>
      <c r="F92" s="138"/>
    </row>
    <row r="93" spans="1:6" s="444" customFormat="1" ht="27.75" customHeight="1">
      <c r="A93" s="622" t="s">
        <v>559</v>
      </c>
      <c r="B93" s="622"/>
      <c r="C93" s="622"/>
      <c r="D93" s="622"/>
      <c r="E93" s="138"/>
      <c r="F93" s="138"/>
    </row>
    <row r="94" spans="1:6" s="183" customFormat="1" ht="24" customHeight="1">
      <c r="A94" s="202"/>
      <c r="B94" s="202"/>
      <c r="C94" s="244"/>
      <c r="D94" s="244"/>
      <c r="E94" s="138"/>
      <c r="F94" s="138"/>
    </row>
    <row r="95" spans="1:6" s="202" customFormat="1" ht="60" customHeight="1">
      <c r="A95" s="188" t="s">
        <v>596</v>
      </c>
      <c r="B95" s="505" t="s">
        <v>610</v>
      </c>
      <c r="C95" s="506"/>
      <c r="D95" s="507"/>
      <c r="E95" s="138"/>
      <c r="F95" s="138"/>
    </row>
    <row r="96" spans="1:6" s="202" customFormat="1" ht="38.25" customHeight="1">
      <c r="A96" s="314" t="s">
        <v>107</v>
      </c>
      <c r="B96" s="314" t="s">
        <v>82</v>
      </c>
      <c r="C96" s="314" t="s">
        <v>83</v>
      </c>
      <c r="D96" s="314" t="s">
        <v>84</v>
      </c>
      <c r="E96" s="138"/>
      <c r="F96" s="138"/>
    </row>
    <row r="97" spans="1:6" s="183" customFormat="1" ht="12" customHeight="1">
      <c r="A97" s="445" t="s">
        <v>193</v>
      </c>
      <c r="B97" s="441">
        <v>94</v>
      </c>
      <c r="C97" s="441">
        <v>10</v>
      </c>
      <c r="D97" s="446">
        <f>C97/B97*100</f>
        <v>10.638297872340425</v>
      </c>
      <c r="E97" s="138"/>
      <c r="F97" s="138"/>
    </row>
    <row r="98" spans="1:6" s="183" customFormat="1" ht="12" customHeight="1">
      <c r="A98" s="445" t="s">
        <v>194</v>
      </c>
      <c r="B98" s="441">
        <v>66</v>
      </c>
      <c r="C98" s="441">
        <v>0</v>
      </c>
      <c r="D98" s="446">
        <f aca="true" t="shared" si="3" ref="D98:D136">C98/B98*100</f>
        <v>0</v>
      </c>
      <c r="E98" s="138"/>
      <c r="F98" s="138"/>
    </row>
    <row r="99" spans="1:6" s="183" customFormat="1" ht="12" customHeight="1">
      <c r="A99" s="445" t="s">
        <v>40</v>
      </c>
      <c r="B99" s="441">
        <v>0</v>
      </c>
      <c r="C99" s="441">
        <v>0</v>
      </c>
      <c r="D99" s="446">
        <v>0</v>
      </c>
      <c r="E99" s="138"/>
      <c r="F99" s="138"/>
    </row>
    <row r="100" spans="1:6" s="183" customFormat="1" ht="12" customHeight="1">
      <c r="A100" s="445" t="s">
        <v>217</v>
      </c>
      <c r="B100" s="441">
        <v>34</v>
      </c>
      <c r="C100" s="441">
        <v>18</v>
      </c>
      <c r="D100" s="446">
        <f t="shared" si="3"/>
        <v>52.94117647058824</v>
      </c>
      <c r="E100" s="138"/>
      <c r="F100" s="138"/>
    </row>
    <row r="101" spans="1:6" s="183" customFormat="1" ht="12" customHeight="1">
      <c r="A101" s="445" t="s">
        <v>41</v>
      </c>
      <c r="B101" s="441">
        <v>26</v>
      </c>
      <c r="C101" s="441">
        <v>0</v>
      </c>
      <c r="D101" s="446">
        <f t="shared" si="3"/>
        <v>0</v>
      </c>
      <c r="E101" s="138"/>
      <c r="F101" s="138"/>
    </row>
    <row r="102" spans="1:6" s="183" customFormat="1" ht="12" customHeight="1">
      <c r="A102" s="445" t="s">
        <v>195</v>
      </c>
      <c r="B102" s="441">
        <v>33</v>
      </c>
      <c r="C102" s="441">
        <v>0</v>
      </c>
      <c r="D102" s="446">
        <f t="shared" si="3"/>
        <v>0</v>
      </c>
      <c r="E102" s="138"/>
      <c r="F102" s="138"/>
    </row>
    <row r="103" spans="1:6" s="183" customFormat="1" ht="12" customHeight="1">
      <c r="A103" s="445" t="s">
        <v>196</v>
      </c>
      <c r="B103" s="441">
        <v>56</v>
      </c>
      <c r="C103" s="441">
        <v>0</v>
      </c>
      <c r="D103" s="446">
        <f t="shared" si="3"/>
        <v>0</v>
      </c>
      <c r="E103" s="138"/>
      <c r="F103" s="138"/>
    </row>
    <row r="104" spans="1:6" s="183" customFormat="1" ht="12" customHeight="1">
      <c r="A104" s="445" t="s">
        <v>197</v>
      </c>
      <c r="B104" s="441">
        <v>65</v>
      </c>
      <c r="C104" s="441">
        <v>10</v>
      </c>
      <c r="D104" s="446">
        <f t="shared" si="3"/>
        <v>15.384615384615385</v>
      </c>
      <c r="E104" s="138"/>
      <c r="F104" s="138"/>
    </row>
    <row r="105" spans="1:6" s="183" customFormat="1" ht="12" customHeight="1">
      <c r="A105" s="445" t="s">
        <v>198</v>
      </c>
      <c r="B105" s="441">
        <v>34</v>
      </c>
      <c r="C105" s="441">
        <v>2</v>
      </c>
      <c r="D105" s="446">
        <f t="shared" si="3"/>
        <v>5.88235294117647</v>
      </c>
      <c r="E105" s="138"/>
      <c r="F105" s="138"/>
    </row>
    <row r="106" spans="1:6" s="183" customFormat="1" ht="12" customHeight="1">
      <c r="A106" s="445" t="s">
        <v>275</v>
      </c>
      <c r="B106" s="441">
        <v>0</v>
      </c>
      <c r="C106" s="441">
        <v>0</v>
      </c>
      <c r="D106" s="446">
        <v>0</v>
      </c>
      <c r="E106" s="138"/>
      <c r="F106" s="138"/>
    </row>
    <row r="107" spans="1:6" s="183" customFormat="1" ht="12" customHeight="1">
      <c r="A107" s="445" t="s">
        <v>43</v>
      </c>
      <c r="B107" s="441">
        <v>0</v>
      </c>
      <c r="C107" s="441">
        <v>0</v>
      </c>
      <c r="D107" s="446">
        <v>0</v>
      </c>
      <c r="E107" s="138"/>
      <c r="F107" s="138"/>
    </row>
    <row r="108" spans="1:6" s="183" customFormat="1" ht="12" customHeight="1">
      <c r="A108" s="445" t="s">
        <v>199</v>
      </c>
      <c r="B108" s="441">
        <v>87</v>
      </c>
      <c r="C108" s="441">
        <v>12</v>
      </c>
      <c r="D108" s="446">
        <f t="shared" si="3"/>
        <v>13.793103448275861</v>
      </c>
      <c r="E108" s="138"/>
      <c r="F108" s="138"/>
    </row>
    <row r="109" spans="1:6" s="183" customFormat="1" ht="12" customHeight="1">
      <c r="A109" s="445" t="s">
        <v>276</v>
      </c>
      <c r="B109" s="441">
        <v>0</v>
      </c>
      <c r="C109" s="441">
        <v>0</v>
      </c>
      <c r="D109" s="446">
        <v>0</v>
      </c>
      <c r="E109" s="138"/>
      <c r="F109" s="138"/>
    </row>
    <row r="110" spans="1:6" s="183" customFormat="1" ht="12" customHeight="1">
      <c r="A110" s="445" t="s">
        <v>200</v>
      </c>
      <c r="B110" s="441">
        <v>75</v>
      </c>
      <c r="C110" s="441">
        <v>11</v>
      </c>
      <c r="D110" s="446">
        <f t="shared" si="3"/>
        <v>14.666666666666666</v>
      </c>
      <c r="E110" s="138"/>
      <c r="F110" s="138"/>
    </row>
    <row r="111" spans="1:6" s="183" customFormat="1" ht="12" customHeight="1">
      <c r="A111" s="445" t="s">
        <v>218</v>
      </c>
      <c r="B111" s="441">
        <v>22</v>
      </c>
      <c r="C111" s="441">
        <v>9</v>
      </c>
      <c r="D111" s="446">
        <f t="shared" si="3"/>
        <v>40.909090909090914</v>
      </c>
      <c r="E111" s="138"/>
      <c r="F111" s="138"/>
    </row>
    <row r="112" spans="1:6" s="183" customFormat="1" ht="12" customHeight="1">
      <c r="A112" s="445" t="s">
        <v>201</v>
      </c>
      <c r="B112" s="441">
        <v>50</v>
      </c>
      <c r="C112" s="441">
        <v>1</v>
      </c>
      <c r="D112" s="446">
        <f t="shared" si="3"/>
        <v>2</v>
      </c>
      <c r="E112" s="138"/>
      <c r="F112" s="138"/>
    </row>
    <row r="113" spans="1:6" s="183" customFormat="1" ht="12" customHeight="1">
      <c r="A113" s="445" t="s">
        <v>202</v>
      </c>
      <c r="B113" s="441">
        <v>78</v>
      </c>
      <c r="C113" s="441">
        <v>16</v>
      </c>
      <c r="D113" s="446">
        <f t="shared" si="3"/>
        <v>20.51282051282051</v>
      </c>
      <c r="E113" s="138"/>
      <c r="F113" s="138"/>
    </row>
    <row r="114" spans="1:6" s="183" customFormat="1" ht="12" customHeight="1">
      <c r="A114" s="445" t="s">
        <v>203</v>
      </c>
      <c r="B114" s="441">
        <v>130</v>
      </c>
      <c r="C114" s="441">
        <v>28</v>
      </c>
      <c r="D114" s="446">
        <f t="shared" si="3"/>
        <v>21.53846153846154</v>
      </c>
      <c r="E114" s="138"/>
      <c r="F114" s="138"/>
    </row>
    <row r="115" spans="1:6" s="183" customFormat="1" ht="12" customHeight="1">
      <c r="A115" s="445" t="s">
        <v>204</v>
      </c>
      <c r="B115" s="441">
        <v>37</v>
      </c>
      <c r="C115" s="441">
        <v>20</v>
      </c>
      <c r="D115" s="446">
        <f t="shared" si="3"/>
        <v>54.054054054054056</v>
      </c>
      <c r="E115" s="138"/>
      <c r="F115" s="138"/>
    </row>
    <row r="116" spans="1:6" s="183" customFormat="1" ht="12" customHeight="1">
      <c r="A116" s="445" t="s">
        <v>219</v>
      </c>
      <c r="B116" s="441">
        <v>16</v>
      </c>
      <c r="C116" s="441">
        <v>0</v>
      </c>
      <c r="D116" s="446">
        <f t="shared" si="3"/>
        <v>0</v>
      </c>
      <c r="E116" s="138"/>
      <c r="F116" s="138"/>
    </row>
    <row r="117" spans="1:6" s="183" customFormat="1" ht="12" customHeight="1">
      <c r="A117" s="445" t="s">
        <v>205</v>
      </c>
      <c r="B117" s="441">
        <v>33</v>
      </c>
      <c r="C117" s="441">
        <v>4</v>
      </c>
      <c r="D117" s="446">
        <f t="shared" si="3"/>
        <v>12.121212121212121</v>
      </c>
      <c r="E117" s="138"/>
      <c r="F117" s="138"/>
    </row>
    <row r="118" spans="1:6" s="183" customFormat="1" ht="12" customHeight="1">
      <c r="A118" s="445" t="s">
        <v>206</v>
      </c>
      <c r="B118" s="441">
        <v>33</v>
      </c>
      <c r="C118" s="441">
        <v>2</v>
      </c>
      <c r="D118" s="446">
        <f t="shared" si="3"/>
        <v>6.0606060606060606</v>
      </c>
      <c r="E118" s="138"/>
      <c r="F118" s="138"/>
    </row>
    <row r="119" spans="1:6" s="183" customFormat="1" ht="12" customHeight="1">
      <c r="A119" s="445" t="s">
        <v>207</v>
      </c>
      <c r="B119" s="441">
        <v>24</v>
      </c>
      <c r="C119" s="441">
        <v>0</v>
      </c>
      <c r="D119" s="446">
        <f t="shared" si="3"/>
        <v>0</v>
      </c>
      <c r="E119" s="138"/>
      <c r="F119" s="138"/>
    </row>
    <row r="120" spans="1:6" s="183" customFormat="1" ht="12" customHeight="1">
      <c r="A120" s="445" t="s">
        <v>208</v>
      </c>
      <c r="B120" s="441">
        <v>31</v>
      </c>
      <c r="C120" s="441">
        <v>33</v>
      </c>
      <c r="D120" s="446">
        <f t="shared" si="3"/>
        <v>106.4516129032258</v>
      </c>
      <c r="E120" s="138"/>
      <c r="F120" s="138"/>
    </row>
    <row r="121" spans="1:6" s="183" customFormat="1" ht="12" customHeight="1">
      <c r="A121" s="445" t="s">
        <v>209</v>
      </c>
      <c r="B121" s="441">
        <v>61</v>
      </c>
      <c r="C121" s="441">
        <v>5</v>
      </c>
      <c r="D121" s="446">
        <f t="shared" si="3"/>
        <v>8.19672131147541</v>
      </c>
      <c r="E121" s="138"/>
      <c r="F121" s="138"/>
    </row>
    <row r="122" spans="1:6" s="183" customFormat="1" ht="12" customHeight="1">
      <c r="A122" s="445" t="s">
        <v>210</v>
      </c>
      <c r="B122" s="441">
        <v>44</v>
      </c>
      <c r="C122" s="441">
        <v>8</v>
      </c>
      <c r="D122" s="446">
        <f t="shared" si="3"/>
        <v>18.181818181818183</v>
      </c>
      <c r="E122" s="138"/>
      <c r="F122" s="138"/>
    </row>
    <row r="123" spans="1:6" s="183" customFormat="1" ht="12" customHeight="1">
      <c r="A123" s="445" t="s">
        <v>211</v>
      </c>
      <c r="B123" s="441">
        <v>56</v>
      </c>
      <c r="C123" s="441">
        <v>11</v>
      </c>
      <c r="D123" s="446">
        <f t="shared" si="3"/>
        <v>19.642857142857142</v>
      </c>
      <c r="E123" s="138"/>
      <c r="F123" s="138"/>
    </row>
    <row r="124" spans="1:6" s="183" customFormat="1" ht="12" customHeight="1">
      <c r="A124" s="445" t="s">
        <v>68</v>
      </c>
      <c r="B124" s="441">
        <v>1090</v>
      </c>
      <c r="C124" s="441">
        <v>88</v>
      </c>
      <c r="D124" s="446">
        <f t="shared" si="3"/>
        <v>8.073394495412845</v>
      </c>
      <c r="E124" s="138"/>
      <c r="F124" s="138"/>
    </row>
    <row r="125" spans="1:6" s="183" customFormat="1" ht="12" customHeight="1">
      <c r="A125" s="445" t="s">
        <v>212</v>
      </c>
      <c r="B125" s="441">
        <v>51</v>
      </c>
      <c r="C125" s="441">
        <v>29</v>
      </c>
      <c r="D125" s="446">
        <f t="shared" si="3"/>
        <v>56.86274509803921</v>
      </c>
      <c r="E125" s="138"/>
      <c r="F125" s="138"/>
    </row>
    <row r="126" spans="1:6" s="183" customFormat="1" ht="12" customHeight="1">
      <c r="A126" s="445" t="s">
        <v>220</v>
      </c>
      <c r="B126" s="441">
        <v>36</v>
      </c>
      <c r="C126" s="441">
        <v>8</v>
      </c>
      <c r="D126" s="446">
        <f t="shared" si="3"/>
        <v>22.22222222222222</v>
      </c>
      <c r="E126" s="138"/>
      <c r="F126" s="138"/>
    </row>
    <row r="127" spans="1:6" s="183" customFormat="1" ht="12" customHeight="1">
      <c r="A127" s="445" t="s">
        <v>221</v>
      </c>
      <c r="B127" s="441">
        <v>35</v>
      </c>
      <c r="C127" s="441">
        <v>5</v>
      </c>
      <c r="D127" s="446">
        <f t="shared" si="3"/>
        <v>14.285714285714285</v>
      </c>
      <c r="E127" s="138"/>
      <c r="F127" s="138"/>
    </row>
    <row r="128" spans="1:6" s="183" customFormat="1" ht="12" customHeight="1">
      <c r="A128" s="445" t="s">
        <v>213</v>
      </c>
      <c r="B128" s="441">
        <v>110</v>
      </c>
      <c r="C128" s="441">
        <v>18</v>
      </c>
      <c r="D128" s="446">
        <f t="shared" si="3"/>
        <v>16.363636363636363</v>
      </c>
      <c r="E128" s="138"/>
      <c r="F128" s="138"/>
    </row>
    <row r="129" spans="1:6" s="183" customFormat="1" ht="12" customHeight="1">
      <c r="A129" s="445" t="s">
        <v>214</v>
      </c>
      <c r="B129" s="441">
        <v>54</v>
      </c>
      <c r="C129" s="441">
        <v>0</v>
      </c>
      <c r="D129" s="446">
        <f t="shared" si="3"/>
        <v>0</v>
      </c>
      <c r="E129" s="138"/>
      <c r="F129" s="138"/>
    </row>
    <row r="130" spans="1:6" s="183" customFormat="1" ht="12" customHeight="1">
      <c r="A130" s="445" t="s">
        <v>277</v>
      </c>
      <c r="B130" s="441">
        <v>0</v>
      </c>
      <c r="C130" s="441">
        <v>0</v>
      </c>
      <c r="D130" s="446">
        <v>0</v>
      </c>
      <c r="E130" s="138"/>
      <c r="F130" s="138"/>
    </row>
    <row r="131" spans="1:6" s="183" customFormat="1" ht="12" customHeight="1">
      <c r="A131" s="445" t="s">
        <v>215</v>
      </c>
      <c r="B131" s="441">
        <v>79</v>
      </c>
      <c r="C131" s="441">
        <v>14</v>
      </c>
      <c r="D131" s="446">
        <f t="shared" si="3"/>
        <v>17.72151898734177</v>
      </c>
      <c r="E131" s="138"/>
      <c r="F131" s="138"/>
    </row>
    <row r="132" spans="1:6" s="183" customFormat="1" ht="12" customHeight="1">
      <c r="A132" s="445" t="s">
        <v>216</v>
      </c>
      <c r="B132" s="441">
        <v>160</v>
      </c>
      <c r="C132" s="441">
        <v>36</v>
      </c>
      <c r="D132" s="446">
        <f t="shared" si="3"/>
        <v>22.5</v>
      </c>
      <c r="E132" s="138"/>
      <c r="F132" s="138"/>
    </row>
    <row r="133" spans="1:6" s="183" customFormat="1" ht="12" customHeight="1">
      <c r="A133" s="445" t="s">
        <v>263</v>
      </c>
      <c r="B133" s="441">
        <v>0</v>
      </c>
      <c r="C133" s="441">
        <v>0</v>
      </c>
      <c r="D133" s="446">
        <v>0</v>
      </c>
      <c r="E133" s="138"/>
      <c r="F133" s="138"/>
    </row>
    <row r="134" spans="1:6" s="183" customFormat="1" ht="12" customHeight="1">
      <c r="A134" s="445" t="s">
        <v>262</v>
      </c>
      <c r="B134" s="441">
        <v>0</v>
      </c>
      <c r="C134" s="441">
        <v>0</v>
      </c>
      <c r="D134" s="446">
        <v>0</v>
      </c>
      <c r="E134" s="138"/>
      <c r="F134" s="138"/>
    </row>
    <row r="135" spans="1:6" s="183" customFormat="1" ht="12" customHeight="1">
      <c r="A135" s="445" t="s">
        <v>48</v>
      </c>
      <c r="B135" s="441">
        <v>0</v>
      </c>
      <c r="C135" s="441">
        <v>0</v>
      </c>
      <c r="D135" s="446">
        <v>0</v>
      </c>
      <c r="E135" s="138"/>
      <c r="F135" s="138"/>
    </row>
    <row r="136" spans="1:6" s="183" customFormat="1" ht="19.5" customHeight="1">
      <c r="A136" s="139" t="s">
        <v>69</v>
      </c>
      <c r="B136" s="335">
        <f>SUM(B97:B135)</f>
        <v>2800</v>
      </c>
      <c r="C136" s="335">
        <f>SUM(C97:C135)</f>
        <v>398</v>
      </c>
      <c r="D136" s="336">
        <f t="shared" si="3"/>
        <v>14.214285714285715</v>
      </c>
      <c r="E136" s="138"/>
      <c r="F136" s="138"/>
    </row>
    <row r="137" spans="1:6" s="184" customFormat="1" ht="21.75" customHeight="1">
      <c r="A137" s="202"/>
      <c r="B137" s="202"/>
      <c r="C137" s="129"/>
      <c r="D137" s="129"/>
      <c r="E137" s="138"/>
      <c r="F137" s="138"/>
    </row>
    <row r="138" spans="1:6" s="202" customFormat="1" ht="30" customHeight="1">
      <c r="A138" s="602" t="s">
        <v>558</v>
      </c>
      <c r="B138" s="602"/>
      <c r="C138" s="602"/>
      <c r="D138" s="602"/>
      <c r="E138" s="138"/>
      <c r="F138" s="138"/>
    </row>
    <row r="139" spans="3:6" s="202" customFormat="1" ht="18.75" customHeight="1">
      <c r="C139" s="244"/>
      <c r="D139" s="244"/>
      <c r="E139" s="138"/>
      <c r="F139" s="138"/>
    </row>
    <row r="140" spans="1:6" s="202" customFormat="1" ht="48" customHeight="1">
      <c r="A140" s="188" t="s">
        <v>596</v>
      </c>
      <c r="B140" s="505" t="s">
        <v>5</v>
      </c>
      <c r="C140" s="506"/>
      <c r="D140" s="507"/>
      <c r="E140" s="138"/>
      <c r="F140" s="138"/>
    </row>
    <row r="141" spans="1:6" s="202" customFormat="1" ht="42.75" customHeight="1">
      <c r="A141" s="314" t="s">
        <v>107</v>
      </c>
      <c r="B141" s="314" t="s">
        <v>82</v>
      </c>
      <c r="C141" s="314" t="s">
        <v>83</v>
      </c>
      <c r="D141" s="314" t="s">
        <v>84</v>
      </c>
      <c r="E141" s="138"/>
      <c r="F141" s="138"/>
    </row>
    <row r="142" spans="1:6" s="183" customFormat="1" ht="12" customHeight="1">
      <c r="A142" s="445" t="s">
        <v>229</v>
      </c>
      <c r="B142" s="441">
        <v>16</v>
      </c>
      <c r="C142" s="441">
        <v>0</v>
      </c>
      <c r="D142" s="446">
        <f>C142/B142*100</f>
        <v>0</v>
      </c>
      <c r="E142" s="138"/>
      <c r="F142" s="138"/>
    </row>
    <row r="143" spans="1:6" s="183" customFormat="1" ht="12" customHeight="1">
      <c r="A143" s="445" t="s">
        <v>252</v>
      </c>
      <c r="B143" s="441">
        <v>43</v>
      </c>
      <c r="C143" s="441">
        <v>16</v>
      </c>
      <c r="D143" s="446">
        <f aca="true" t="shared" si="4" ref="D143:D177">C143/B143*100</f>
        <v>37.2093023255814</v>
      </c>
      <c r="E143" s="138"/>
      <c r="F143" s="138"/>
    </row>
    <row r="144" spans="1:6" s="183" customFormat="1" ht="12" customHeight="1">
      <c r="A144" s="445" t="s">
        <v>251</v>
      </c>
      <c r="B144" s="441">
        <v>64</v>
      </c>
      <c r="C144" s="441">
        <v>0</v>
      </c>
      <c r="D144" s="446">
        <f t="shared" si="4"/>
        <v>0</v>
      </c>
      <c r="E144" s="138"/>
      <c r="F144" s="138"/>
    </row>
    <row r="145" spans="1:6" s="183" customFormat="1" ht="12" customHeight="1">
      <c r="A145" s="445" t="s">
        <v>470</v>
      </c>
      <c r="B145" s="441">
        <v>1</v>
      </c>
      <c r="C145" s="441">
        <v>0</v>
      </c>
      <c r="D145" s="446">
        <f t="shared" si="4"/>
        <v>0</v>
      </c>
      <c r="E145" s="138"/>
      <c r="F145" s="138"/>
    </row>
    <row r="146" spans="1:6" s="183" customFormat="1" ht="12" customHeight="1">
      <c r="A146" s="445" t="s">
        <v>228</v>
      </c>
      <c r="B146" s="441">
        <v>338</v>
      </c>
      <c r="C146" s="441">
        <v>160</v>
      </c>
      <c r="D146" s="446">
        <f t="shared" si="4"/>
        <v>47.337278106508876</v>
      </c>
      <c r="E146" s="138"/>
      <c r="F146" s="138"/>
    </row>
    <row r="147" spans="1:6" s="183" customFormat="1" ht="12" customHeight="1">
      <c r="A147" s="445" t="s">
        <v>250</v>
      </c>
      <c r="B147" s="441">
        <v>120</v>
      </c>
      <c r="C147" s="441">
        <v>37</v>
      </c>
      <c r="D147" s="446">
        <f t="shared" si="4"/>
        <v>30.833333333333336</v>
      </c>
      <c r="E147" s="138"/>
      <c r="F147" s="138"/>
    </row>
    <row r="148" spans="1:6" s="183" customFormat="1" ht="12" customHeight="1">
      <c r="A148" s="445" t="s">
        <v>249</v>
      </c>
      <c r="B148" s="441">
        <v>138</v>
      </c>
      <c r="C148" s="441">
        <v>7</v>
      </c>
      <c r="D148" s="446">
        <f t="shared" si="4"/>
        <v>5.072463768115942</v>
      </c>
      <c r="E148" s="138"/>
      <c r="F148" s="138"/>
    </row>
    <row r="149" spans="1:6" s="183" customFormat="1" ht="12" customHeight="1">
      <c r="A149" s="445" t="s">
        <v>248</v>
      </c>
      <c r="B149" s="441">
        <v>81</v>
      </c>
      <c r="C149" s="441">
        <v>0</v>
      </c>
      <c r="D149" s="446">
        <f t="shared" si="4"/>
        <v>0</v>
      </c>
      <c r="E149" s="138"/>
      <c r="F149" s="138"/>
    </row>
    <row r="150" spans="1:6" s="183" customFormat="1" ht="12" customHeight="1">
      <c r="A150" s="445" t="s">
        <v>247</v>
      </c>
      <c r="B150" s="441">
        <v>62</v>
      </c>
      <c r="C150" s="441">
        <v>4</v>
      </c>
      <c r="D150" s="446">
        <f t="shared" si="4"/>
        <v>6.451612903225806</v>
      </c>
      <c r="E150" s="138"/>
      <c r="F150" s="138"/>
    </row>
    <row r="151" spans="1:6" s="183" customFormat="1" ht="12" customHeight="1">
      <c r="A151" s="445" t="s">
        <v>246</v>
      </c>
      <c r="B151" s="441">
        <v>15</v>
      </c>
      <c r="C151" s="441">
        <v>11</v>
      </c>
      <c r="D151" s="446">
        <f t="shared" si="4"/>
        <v>73.33333333333333</v>
      </c>
      <c r="E151" s="138"/>
      <c r="F151" s="138"/>
    </row>
    <row r="152" spans="1:6" s="183" customFormat="1" ht="12" customHeight="1">
      <c r="A152" s="445" t="s">
        <v>245</v>
      </c>
      <c r="B152" s="441">
        <v>54</v>
      </c>
      <c r="C152" s="441">
        <v>6</v>
      </c>
      <c r="D152" s="446">
        <f t="shared" si="4"/>
        <v>11.11111111111111</v>
      </c>
      <c r="E152" s="138"/>
      <c r="F152" s="138"/>
    </row>
    <row r="153" spans="1:6" s="183" customFormat="1" ht="12" customHeight="1">
      <c r="A153" s="445" t="s">
        <v>244</v>
      </c>
      <c r="B153" s="441">
        <v>70</v>
      </c>
      <c r="C153" s="441">
        <v>26</v>
      </c>
      <c r="D153" s="446">
        <f t="shared" si="4"/>
        <v>37.142857142857146</v>
      </c>
      <c r="E153" s="138"/>
      <c r="F153" s="138"/>
    </row>
    <row r="154" spans="1:6" s="183" customFormat="1" ht="12" customHeight="1">
      <c r="A154" s="445" t="s">
        <v>227</v>
      </c>
      <c r="B154" s="441">
        <v>202</v>
      </c>
      <c r="C154" s="441">
        <v>77</v>
      </c>
      <c r="D154" s="446">
        <f t="shared" si="4"/>
        <v>38.11881188118812</v>
      </c>
      <c r="E154" s="138"/>
      <c r="F154" s="138"/>
    </row>
    <row r="155" spans="1:6" s="183" customFormat="1" ht="12" customHeight="1">
      <c r="A155" s="445" t="s">
        <v>243</v>
      </c>
      <c r="B155" s="441">
        <v>7</v>
      </c>
      <c r="C155" s="441">
        <v>0</v>
      </c>
      <c r="D155" s="446">
        <f t="shared" si="4"/>
        <v>0</v>
      </c>
      <c r="E155" s="138"/>
      <c r="F155" s="138"/>
    </row>
    <row r="156" spans="1:6" s="183" customFormat="1" ht="12" customHeight="1">
      <c r="A156" s="445" t="s">
        <v>466</v>
      </c>
      <c r="B156" s="441">
        <v>0</v>
      </c>
      <c r="C156" s="441">
        <v>0</v>
      </c>
      <c r="D156" s="446">
        <v>0</v>
      </c>
      <c r="E156" s="138"/>
      <c r="F156" s="138"/>
    </row>
    <row r="157" spans="1:6" s="183" customFormat="1" ht="12" customHeight="1">
      <c r="A157" s="445" t="s">
        <v>226</v>
      </c>
      <c r="B157" s="441">
        <v>172</v>
      </c>
      <c r="C157" s="441">
        <v>0</v>
      </c>
      <c r="D157" s="446">
        <f t="shared" si="4"/>
        <v>0</v>
      </c>
      <c r="E157" s="138"/>
      <c r="F157" s="138"/>
    </row>
    <row r="158" spans="1:6" s="183" customFormat="1" ht="12" customHeight="1">
      <c r="A158" s="445" t="s">
        <v>467</v>
      </c>
      <c r="B158" s="441">
        <v>0</v>
      </c>
      <c r="C158" s="441">
        <v>0</v>
      </c>
      <c r="D158" s="446">
        <v>0</v>
      </c>
      <c r="E158" s="138"/>
      <c r="F158" s="138"/>
    </row>
    <row r="159" spans="1:6" s="183" customFormat="1" ht="12" customHeight="1">
      <c r="A159" s="445" t="s">
        <v>242</v>
      </c>
      <c r="B159" s="441">
        <v>24</v>
      </c>
      <c r="C159" s="441">
        <v>17</v>
      </c>
      <c r="D159" s="446">
        <f t="shared" si="4"/>
        <v>70.83333333333334</v>
      </c>
      <c r="E159" s="138"/>
      <c r="F159" s="138"/>
    </row>
    <row r="160" spans="1:6" s="183" customFormat="1" ht="12" customHeight="1">
      <c r="A160" s="445" t="s">
        <v>225</v>
      </c>
      <c r="B160" s="441">
        <v>88</v>
      </c>
      <c r="C160" s="441">
        <v>15</v>
      </c>
      <c r="D160" s="446">
        <f t="shared" si="4"/>
        <v>17.045454545454543</v>
      </c>
      <c r="E160" s="138"/>
      <c r="F160" s="138"/>
    </row>
    <row r="161" spans="1:6" s="183" customFormat="1" ht="12" customHeight="1">
      <c r="A161" s="445" t="s">
        <v>70</v>
      </c>
      <c r="B161" s="441">
        <v>1487</v>
      </c>
      <c r="C161" s="441">
        <v>286</v>
      </c>
      <c r="D161" s="446">
        <f t="shared" si="4"/>
        <v>19.233355749831876</v>
      </c>
      <c r="E161" s="138"/>
      <c r="F161" s="138"/>
    </row>
    <row r="162" spans="1:6" s="183" customFormat="1" ht="12" customHeight="1">
      <c r="A162" s="445" t="s">
        <v>224</v>
      </c>
      <c r="B162" s="441">
        <v>77</v>
      </c>
      <c r="C162" s="441">
        <v>32</v>
      </c>
      <c r="D162" s="446">
        <f t="shared" si="4"/>
        <v>41.55844155844156</v>
      </c>
      <c r="E162" s="138"/>
      <c r="F162" s="138"/>
    </row>
    <row r="163" spans="1:6" s="183" customFormat="1" ht="12" customHeight="1">
      <c r="A163" s="445" t="s">
        <v>562</v>
      </c>
      <c r="B163" s="441">
        <v>90</v>
      </c>
      <c r="C163" s="441">
        <v>20</v>
      </c>
      <c r="D163" s="446">
        <f t="shared" si="4"/>
        <v>22.22222222222222</v>
      </c>
      <c r="E163" s="138"/>
      <c r="F163" s="138"/>
    </row>
    <row r="164" spans="1:6" s="183" customFormat="1" ht="12" customHeight="1">
      <c r="A164" s="445" t="s">
        <v>223</v>
      </c>
      <c r="B164" s="441">
        <v>156</v>
      </c>
      <c r="C164" s="441">
        <v>72</v>
      </c>
      <c r="D164" s="446">
        <f t="shared" si="4"/>
        <v>46.15384615384615</v>
      </c>
      <c r="E164" s="138"/>
      <c r="F164" s="138"/>
    </row>
    <row r="165" spans="1:6" s="183" customFormat="1" ht="12" customHeight="1">
      <c r="A165" s="445" t="s">
        <v>561</v>
      </c>
      <c r="B165" s="441">
        <v>5</v>
      </c>
      <c r="C165" s="441">
        <v>0</v>
      </c>
      <c r="D165" s="446">
        <f t="shared" si="4"/>
        <v>0</v>
      </c>
      <c r="E165" s="138"/>
      <c r="F165" s="138"/>
    </row>
    <row r="166" spans="1:6" s="183" customFormat="1" ht="12" customHeight="1">
      <c r="A166" s="445" t="s">
        <v>240</v>
      </c>
      <c r="B166" s="441">
        <v>26</v>
      </c>
      <c r="C166" s="441">
        <v>7</v>
      </c>
      <c r="D166" s="446">
        <f t="shared" si="4"/>
        <v>26.923076923076923</v>
      </c>
      <c r="E166" s="138"/>
      <c r="F166" s="138"/>
    </row>
    <row r="167" spans="1:6" s="183" customFormat="1" ht="12" customHeight="1">
      <c r="A167" s="445" t="s">
        <v>239</v>
      </c>
      <c r="B167" s="441">
        <v>61</v>
      </c>
      <c r="C167" s="441">
        <v>6</v>
      </c>
      <c r="D167" s="446">
        <f t="shared" si="4"/>
        <v>9.836065573770492</v>
      </c>
      <c r="E167" s="138"/>
      <c r="F167" s="138"/>
    </row>
    <row r="168" spans="1:6" s="183" customFormat="1" ht="12" customHeight="1">
      <c r="A168" s="445" t="s">
        <v>238</v>
      </c>
      <c r="B168" s="441">
        <v>36</v>
      </c>
      <c r="C168" s="441">
        <v>0</v>
      </c>
      <c r="D168" s="446">
        <f t="shared" si="4"/>
        <v>0</v>
      </c>
      <c r="E168" s="138"/>
      <c r="F168" s="138"/>
    </row>
    <row r="169" spans="1:6" s="183" customFormat="1" ht="12" customHeight="1">
      <c r="A169" s="445" t="s">
        <v>237</v>
      </c>
      <c r="B169" s="441">
        <v>13</v>
      </c>
      <c r="C169" s="441">
        <v>0</v>
      </c>
      <c r="D169" s="446">
        <f t="shared" si="4"/>
        <v>0</v>
      </c>
      <c r="E169" s="138"/>
      <c r="F169" s="138"/>
    </row>
    <row r="170" spans="1:6" s="183" customFormat="1" ht="12" customHeight="1">
      <c r="A170" s="445" t="s">
        <v>236</v>
      </c>
      <c r="B170" s="441">
        <v>35</v>
      </c>
      <c r="C170" s="441">
        <v>8</v>
      </c>
      <c r="D170" s="446">
        <f t="shared" si="4"/>
        <v>22.857142857142858</v>
      </c>
      <c r="E170" s="138"/>
      <c r="F170" s="138"/>
    </row>
    <row r="171" spans="1:6" s="183" customFormat="1" ht="12" customHeight="1">
      <c r="A171" s="445" t="s">
        <v>235</v>
      </c>
      <c r="B171" s="441">
        <v>272</v>
      </c>
      <c r="C171" s="441">
        <v>85</v>
      </c>
      <c r="D171" s="446">
        <f t="shared" si="4"/>
        <v>31.25</v>
      </c>
      <c r="E171" s="138"/>
      <c r="F171" s="138"/>
    </row>
    <row r="172" spans="1:6" s="183" customFormat="1" ht="12" customHeight="1">
      <c r="A172" s="445" t="s">
        <v>234</v>
      </c>
      <c r="B172" s="441">
        <v>43</v>
      </c>
      <c r="C172" s="441">
        <v>17</v>
      </c>
      <c r="D172" s="446">
        <f t="shared" si="4"/>
        <v>39.53488372093023</v>
      </c>
      <c r="E172" s="138"/>
      <c r="F172" s="138"/>
    </row>
    <row r="173" spans="1:6" s="183" customFormat="1" ht="12" customHeight="1">
      <c r="A173" s="445" t="s">
        <v>222</v>
      </c>
      <c r="B173" s="441">
        <v>147</v>
      </c>
      <c r="C173" s="441">
        <v>32</v>
      </c>
      <c r="D173" s="446">
        <f t="shared" si="4"/>
        <v>21.768707482993197</v>
      </c>
      <c r="E173" s="138"/>
      <c r="F173" s="138"/>
    </row>
    <row r="174" spans="1:6" s="183" customFormat="1" ht="12" customHeight="1">
      <c r="A174" s="445" t="s">
        <v>233</v>
      </c>
      <c r="B174" s="441">
        <v>49</v>
      </c>
      <c r="C174" s="441">
        <v>0</v>
      </c>
      <c r="D174" s="446">
        <f t="shared" si="4"/>
        <v>0</v>
      </c>
      <c r="E174" s="138"/>
      <c r="F174" s="138"/>
    </row>
    <row r="175" spans="1:6" s="183" customFormat="1" ht="12" customHeight="1">
      <c r="A175" s="445" t="s">
        <v>232</v>
      </c>
      <c r="B175" s="441">
        <v>141</v>
      </c>
      <c r="C175" s="441">
        <v>0</v>
      </c>
      <c r="D175" s="446">
        <f t="shared" si="4"/>
        <v>0</v>
      </c>
      <c r="E175" s="138"/>
      <c r="F175" s="138"/>
    </row>
    <row r="176" spans="1:6" s="183" customFormat="1" ht="12" customHeight="1">
      <c r="A176" s="445" t="s">
        <v>468</v>
      </c>
      <c r="B176" s="441">
        <v>0</v>
      </c>
      <c r="C176" s="441">
        <v>0</v>
      </c>
      <c r="D176" s="446">
        <v>0</v>
      </c>
      <c r="E176" s="138"/>
      <c r="F176" s="138"/>
    </row>
    <row r="177" spans="1:4" ht="20.25" customHeight="1">
      <c r="A177" s="139" t="s">
        <v>71</v>
      </c>
      <c r="B177" s="335">
        <f>SUM(B142:B176)</f>
        <v>4133</v>
      </c>
      <c r="C177" s="335">
        <f>SUM(C142:C176)</f>
        <v>941</v>
      </c>
      <c r="D177" s="336">
        <f t="shared" si="4"/>
        <v>22.76796515848052</v>
      </c>
    </row>
    <row r="178" spans="1:6" s="184" customFormat="1" ht="18.75" customHeight="1">
      <c r="A178" s="202"/>
      <c r="B178" s="202"/>
      <c r="C178" s="64"/>
      <c r="D178" s="64"/>
      <c r="E178" s="138"/>
      <c r="F178" s="138"/>
    </row>
    <row r="179" spans="1:6" s="460" customFormat="1" ht="19.5" customHeight="1">
      <c r="A179" s="618" t="s">
        <v>578</v>
      </c>
      <c r="B179" s="618"/>
      <c r="C179" s="618"/>
      <c r="D179" s="618"/>
      <c r="E179" s="138"/>
      <c r="F179" s="138"/>
    </row>
    <row r="180" spans="1:4" ht="18" customHeight="1">
      <c r="A180" s="59" t="s">
        <v>469</v>
      </c>
      <c r="B180" s="64"/>
      <c r="C180" s="64"/>
      <c r="D180" s="64"/>
    </row>
    <row r="181" spans="1:6" s="64" customFormat="1" ht="50.25" customHeight="1">
      <c r="A181" s="188" t="s">
        <v>596</v>
      </c>
      <c r="B181" s="505" t="s">
        <v>0</v>
      </c>
      <c r="C181" s="506"/>
      <c r="D181" s="507"/>
      <c r="E181" s="138"/>
      <c r="F181" s="138"/>
    </row>
    <row r="182" spans="1:10" s="202" customFormat="1" ht="39" customHeight="1">
      <c r="A182" s="314" t="s">
        <v>107</v>
      </c>
      <c r="B182" s="314" t="s">
        <v>82</v>
      </c>
      <c r="C182" s="314" t="s">
        <v>83</v>
      </c>
      <c r="D182" s="314" t="s">
        <v>84</v>
      </c>
      <c r="E182" s="138"/>
      <c r="F182" s="138"/>
      <c r="G182" s="64"/>
      <c r="H182" s="64"/>
      <c r="I182" s="64"/>
      <c r="J182" s="64"/>
    </row>
    <row r="183" spans="1:6" s="183" customFormat="1" ht="12" customHeight="1">
      <c r="A183" s="445" t="s">
        <v>109</v>
      </c>
      <c r="B183" s="441">
        <v>119</v>
      </c>
      <c r="C183" s="441">
        <v>0</v>
      </c>
      <c r="D183" s="446">
        <f>C183/B183*100</f>
        <v>0</v>
      </c>
      <c r="E183" s="138"/>
      <c r="F183" s="138"/>
    </row>
    <row r="184" spans="1:6" s="183" customFormat="1" ht="12" customHeight="1">
      <c r="A184" s="445" t="s">
        <v>110</v>
      </c>
      <c r="B184" s="441">
        <v>67</v>
      </c>
      <c r="C184" s="441">
        <v>18</v>
      </c>
      <c r="D184" s="446">
        <f aca="true" t="shared" si="5" ref="D184:D203">C184/B184*100</f>
        <v>26.865671641791046</v>
      </c>
      <c r="E184" s="138"/>
      <c r="F184" s="138"/>
    </row>
    <row r="185" spans="1:6" s="183" customFormat="1" ht="12" customHeight="1">
      <c r="A185" s="445" t="s">
        <v>111</v>
      </c>
      <c r="B185" s="441">
        <v>51</v>
      </c>
      <c r="C185" s="441">
        <v>4</v>
      </c>
      <c r="D185" s="446">
        <f t="shared" si="5"/>
        <v>7.8431372549019605</v>
      </c>
      <c r="E185" s="138"/>
      <c r="F185" s="138"/>
    </row>
    <row r="186" spans="1:6" s="183" customFormat="1" ht="12" customHeight="1">
      <c r="A186" s="445" t="s">
        <v>112</v>
      </c>
      <c r="B186" s="441">
        <v>35</v>
      </c>
      <c r="C186" s="441">
        <v>0</v>
      </c>
      <c r="D186" s="446">
        <f t="shared" si="5"/>
        <v>0</v>
      </c>
      <c r="E186" s="138"/>
      <c r="F186" s="138"/>
    </row>
    <row r="187" spans="1:6" s="183" customFormat="1" ht="12" customHeight="1">
      <c r="A187" s="445" t="s">
        <v>113</v>
      </c>
      <c r="B187" s="441">
        <v>38</v>
      </c>
      <c r="C187" s="441">
        <v>3</v>
      </c>
      <c r="D187" s="446">
        <f t="shared" si="5"/>
        <v>7.894736842105263</v>
      </c>
      <c r="E187" s="138"/>
      <c r="F187" s="138"/>
    </row>
    <row r="188" spans="1:6" s="183" customFormat="1" ht="12" customHeight="1">
      <c r="A188" s="486" t="s">
        <v>72</v>
      </c>
      <c r="B188" s="483">
        <v>2426</v>
      </c>
      <c r="C188" s="483">
        <v>391</v>
      </c>
      <c r="D188" s="446">
        <f t="shared" si="5"/>
        <v>16.117065127782357</v>
      </c>
      <c r="E188" s="138"/>
      <c r="F188" s="138"/>
    </row>
    <row r="189" spans="1:6" s="183" customFormat="1" ht="12" customHeight="1">
      <c r="A189" s="445" t="s">
        <v>114</v>
      </c>
      <c r="B189" s="441">
        <v>34</v>
      </c>
      <c r="C189" s="441">
        <v>9</v>
      </c>
      <c r="D189" s="446">
        <f t="shared" si="5"/>
        <v>26.47058823529412</v>
      </c>
      <c r="E189" s="138"/>
      <c r="F189" s="138"/>
    </row>
    <row r="190" spans="1:6" s="183" customFormat="1" ht="12" customHeight="1">
      <c r="A190" s="445" t="s">
        <v>115</v>
      </c>
      <c r="B190" s="441">
        <v>142</v>
      </c>
      <c r="C190" s="441">
        <v>9</v>
      </c>
      <c r="D190" s="446">
        <f t="shared" si="5"/>
        <v>6.338028169014084</v>
      </c>
      <c r="E190" s="138"/>
      <c r="F190" s="138"/>
    </row>
    <row r="191" spans="1:6" s="183" customFormat="1" ht="12" customHeight="1">
      <c r="A191" s="445" t="s">
        <v>116</v>
      </c>
      <c r="B191" s="441">
        <v>120</v>
      </c>
      <c r="C191" s="441">
        <v>22</v>
      </c>
      <c r="D191" s="446">
        <f t="shared" si="5"/>
        <v>18.333333333333332</v>
      </c>
      <c r="E191" s="138"/>
      <c r="F191" s="138"/>
    </row>
    <row r="192" spans="1:6" s="183" customFormat="1" ht="12" customHeight="1">
      <c r="A192" s="445" t="s">
        <v>117</v>
      </c>
      <c r="B192" s="441">
        <v>422</v>
      </c>
      <c r="C192" s="441">
        <v>90</v>
      </c>
      <c r="D192" s="446">
        <f t="shared" si="5"/>
        <v>21.32701421800948</v>
      </c>
      <c r="E192" s="138"/>
      <c r="F192" s="138"/>
    </row>
    <row r="193" spans="1:6" s="183" customFormat="1" ht="12" customHeight="1">
      <c r="A193" s="445" t="s">
        <v>149</v>
      </c>
      <c r="B193" s="441">
        <v>6</v>
      </c>
      <c r="C193" s="441">
        <v>0</v>
      </c>
      <c r="D193" s="446">
        <f t="shared" si="5"/>
        <v>0</v>
      </c>
      <c r="E193" s="138"/>
      <c r="F193" s="138"/>
    </row>
    <row r="194" spans="1:6" s="183" customFormat="1" ht="12" customHeight="1">
      <c r="A194" s="445" t="s">
        <v>392</v>
      </c>
      <c r="B194" s="441">
        <v>0</v>
      </c>
      <c r="C194" s="441">
        <v>0</v>
      </c>
      <c r="D194" s="446">
        <v>0</v>
      </c>
      <c r="E194" s="138"/>
      <c r="F194" s="138"/>
    </row>
    <row r="195" spans="1:6" s="183" customFormat="1" ht="12" customHeight="1">
      <c r="A195" s="445" t="s">
        <v>391</v>
      </c>
      <c r="B195" s="441">
        <v>13</v>
      </c>
      <c r="C195" s="441">
        <v>1</v>
      </c>
      <c r="D195" s="446">
        <f t="shared" si="5"/>
        <v>7.6923076923076925</v>
      </c>
      <c r="E195" s="138"/>
      <c r="F195" s="138"/>
    </row>
    <row r="196" spans="1:6" s="183" customFormat="1" ht="12" customHeight="1">
      <c r="A196" s="445" t="s">
        <v>390</v>
      </c>
      <c r="B196" s="441">
        <v>20</v>
      </c>
      <c r="C196" s="441">
        <v>8</v>
      </c>
      <c r="D196" s="446">
        <f t="shared" si="5"/>
        <v>40</v>
      </c>
      <c r="E196" s="138"/>
      <c r="F196" s="138"/>
    </row>
    <row r="197" spans="1:6" s="183" customFormat="1" ht="12" customHeight="1">
      <c r="A197" s="445" t="s">
        <v>118</v>
      </c>
      <c r="B197" s="441">
        <v>124</v>
      </c>
      <c r="C197" s="441">
        <v>38</v>
      </c>
      <c r="D197" s="446">
        <f t="shared" si="5"/>
        <v>30.64516129032258</v>
      </c>
      <c r="E197" s="138"/>
      <c r="F197" s="138"/>
    </row>
    <row r="198" spans="1:6" s="183" customFormat="1" ht="12" customHeight="1">
      <c r="A198" s="445" t="s">
        <v>119</v>
      </c>
      <c r="B198" s="441">
        <v>109</v>
      </c>
      <c r="C198" s="441">
        <v>15</v>
      </c>
      <c r="D198" s="446">
        <f t="shared" si="5"/>
        <v>13.761467889908257</v>
      </c>
      <c r="E198" s="138"/>
      <c r="F198" s="138"/>
    </row>
    <row r="199" spans="1:6" s="183" customFormat="1" ht="12" customHeight="1">
      <c r="A199" s="445" t="s">
        <v>563</v>
      </c>
      <c r="B199" s="441">
        <v>39</v>
      </c>
      <c r="C199" s="441">
        <v>0</v>
      </c>
      <c r="D199" s="446">
        <f t="shared" si="5"/>
        <v>0</v>
      </c>
      <c r="E199" s="138"/>
      <c r="F199" s="138"/>
    </row>
    <row r="200" spans="1:6" s="183" customFormat="1" ht="12" customHeight="1">
      <c r="A200" s="445" t="s">
        <v>156</v>
      </c>
      <c r="B200" s="441">
        <v>32</v>
      </c>
      <c r="C200" s="441">
        <v>3</v>
      </c>
      <c r="D200" s="446">
        <f t="shared" si="5"/>
        <v>9.375</v>
      </c>
      <c r="E200" s="138"/>
      <c r="F200" s="138"/>
    </row>
    <row r="201" spans="1:6" s="183" customFormat="1" ht="12" customHeight="1">
      <c r="A201" s="445" t="s">
        <v>121</v>
      </c>
      <c r="B201" s="441">
        <v>96</v>
      </c>
      <c r="C201" s="441">
        <v>23</v>
      </c>
      <c r="D201" s="446">
        <f t="shared" si="5"/>
        <v>23.958333333333336</v>
      </c>
      <c r="E201" s="138"/>
      <c r="F201" s="138"/>
    </row>
    <row r="202" spans="1:6" s="183" customFormat="1" ht="12" customHeight="1">
      <c r="A202" s="445" t="s">
        <v>150</v>
      </c>
      <c r="B202" s="441">
        <v>0</v>
      </c>
      <c r="C202" s="441">
        <v>0</v>
      </c>
      <c r="D202" s="446">
        <v>0</v>
      </c>
      <c r="E202" s="138"/>
      <c r="F202" s="138"/>
    </row>
    <row r="203" spans="1:6" s="183" customFormat="1" ht="12" customHeight="1">
      <c r="A203" s="445" t="s">
        <v>122</v>
      </c>
      <c r="B203" s="441">
        <v>68</v>
      </c>
      <c r="C203" s="441">
        <v>34</v>
      </c>
      <c r="D203" s="446">
        <f t="shared" si="5"/>
        <v>50</v>
      </c>
      <c r="E203" s="138"/>
      <c r="F203" s="138"/>
    </row>
    <row r="204" spans="1:6" s="183" customFormat="1" ht="12" customHeight="1">
      <c r="A204" s="445" t="s">
        <v>123</v>
      </c>
      <c r="B204" s="441">
        <v>43</v>
      </c>
      <c r="C204" s="441">
        <v>0</v>
      </c>
      <c r="D204" s="446">
        <f aca="true" t="shared" si="6" ref="D204:D236">C204/B204*100</f>
        <v>0</v>
      </c>
      <c r="E204" s="138"/>
      <c r="F204" s="138"/>
    </row>
    <row r="205" spans="1:6" s="183" customFormat="1" ht="12" customHeight="1">
      <c r="A205" s="445" t="s">
        <v>124</v>
      </c>
      <c r="B205" s="441">
        <v>20</v>
      </c>
      <c r="C205" s="441">
        <v>0</v>
      </c>
      <c r="D205" s="446">
        <f t="shared" si="6"/>
        <v>0</v>
      </c>
      <c r="E205" s="138"/>
      <c r="F205" s="138"/>
    </row>
    <row r="206" spans="1:6" s="183" customFormat="1" ht="12" customHeight="1">
      <c r="A206" s="445" t="s">
        <v>389</v>
      </c>
      <c r="B206" s="441">
        <v>5</v>
      </c>
      <c r="C206" s="441">
        <v>2</v>
      </c>
      <c r="D206" s="446">
        <f t="shared" si="6"/>
        <v>40</v>
      </c>
      <c r="E206" s="138"/>
      <c r="F206" s="138"/>
    </row>
    <row r="207" spans="1:6" s="183" customFormat="1" ht="12" customHeight="1">
      <c r="A207" s="445" t="s">
        <v>388</v>
      </c>
      <c r="B207" s="441">
        <v>0</v>
      </c>
      <c r="C207" s="441">
        <v>0</v>
      </c>
      <c r="D207" s="446">
        <v>0</v>
      </c>
      <c r="E207" s="138"/>
      <c r="F207" s="138"/>
    </row>
    <row r="208" spans="1:6" s="183" customFormat="1" ht="12" customHeight="1">
      <c r="A208" s="445" t="s">
        <v>125</v>
      </c>
      <c r="B208" s="441">
        <v>14</v>
      </c>
      <c r="C208" s="441">
        <v>9</v>
      </c>
      <c r="D208" s="446">
        <f t="shared" si="6"/>
        <v>64.28571428571429</v>
      </c>
      <c r="E208" s="138"/>
      <c r="F208" s="138"/>
    </row>
    <row r="209" spans="1:6" s="183" customFormat="1" ht="12" customHeight="1">
      <c r="A209" s="445" t="s">
        <v>126</v>
      </c>
      <c r="B209" s="441">
        <v>66</v>
      </c>
      <c r="C209" s="441">
        <v>0</v>
      </c>
      <c r="D209" s="446">
        <f t="shared" si="6"/>
        <v>0</v>
      </c>
      <c r="E209" s="138"/>
      <c r="F209" s="138"/>
    </row>
    <row r="210" spans="1:6" s="183" customFormat="1" ht="12" customHeight="1">
      <c r="A210" s="445" t="s">
        <v>127</v>
      </c>
      <c r="B210" s="441">
        <v>12</v>
      </c>
      <c r="C210" s="441">
        <v>0</v>
      </c>
      <c r="D210" s="446">
        <f t="shared" si="6"/>
        <v>0</v>
      </c>
      <c r="E210" s="138"/>
      <c r="F210" s="138"/>
    </row>
    <row r="211" spans="1:6" s="183" customFormat="1" ht="12" customHeight="1">
      <c r="A211" s="445" t="s">
        <v>128</v>
      </c>
      <c r="B211" s="441">
        <v>263</v>
      </c>
      <c r="C211" s="441">
        <v>25</v>
      </c>
      <c r="D211" s="446">
        <f t="shared" si="6"/>
        <v>9.505703422053232</v>
      </c>
      <c r="E211" s="138"/>
      <c r="F211" s="138"/>
    </row>
    <row r="212" spans="1:6" s="183" customFormat="1" ht="12" customHeight="1">
      <c r="A212" s="445" t="s">
        <v>370</v>
      </c>
      <c r="B212" s="441">
        <v>16</v>
      </c>
      <c r="C212" s="441">
        <v>0</v>
      </c>
      <c r="D212" s="446">
        <f t="shared" si="6"/>
        <v>0</v>
      </c>
      <c r="E212" s="138"/>
      <c r="F212" s="138"/>
    </row>
    <row r="213" spans="1:6" s="183" customFormat="1" ht="12" customHeight="1">
      <c r="A213" s="445" t="s">
        <v>129</v>
      </c>
      <c r="B213" s="441">
        <v>75</v>
      </c>
      <c r="C213" s="441">
        <v>13</v>
      </c>
      <c r="D213" s="446">
        <f t="shared" si="6"/>
        <v>17.333333333333336</v>
      </c>
      <c r="E213" s="138"/>
      <c r="F213" s="138"/>
    </row>
    <row r="214" spans="1:6" s="183" customFormat="1" ht="12" customHeight="1">
      <c r="A214" s="445" t="s">
        <v>151</v>
      </c>
      <c r="B214" s="441">
        <v>36</v>
      </c>
      <c r="C214" s="441">
        <v>16</v>
      </c>
      <c r="D214" s="446">
        <f t="shared" si="6"/>
        <v>44.44444444444444</v>
      </c>
      <c r="E214" s="138"/>
      <c r="F214" s="138"/>
    </row>
    <row r="215" spans="1:6" s="183" customFormat="1" ht="12" customHeight="1">
      <c r="A215" s="445" t="s">
        <v>130</v>
      </c>
      <c r="B215" s="441">
        <v>100</v>
      </c>
      <c r="C215" s="441">
        <v>2</v>
      </c>
      <c r="D215" s="446">
        <f t="shared" si="6"/>
        <v>2</v>
      </c>
      <c r="E215" s="138"/>
      <c r="F215" s="138"/>
    </row>
    <row r="216" spans="1:6" s="183" customFormat="1" ht="12" customHeight="1">
      <c r="A216" s="445" t="s">
        <v>131</v>
      </c>
      <c r="B216" s="441">
        <v>56</v>
      </c>
      <c r="C216" s="441">
        <v>29</v>
      </c>
      <c r="D216" s="446">
        <f t="shared" si="6"/>
        <v>51.78571428571429</v>
      </c>
      <c r="E216" s="138"/>
      <c r="F216" s="138"/>
    </row>
    <row r="217" spans="1:6" s="183" customFormat="1" ht="12" customHeight="1">
      <c r="A217" s="445" t="s">
        <v>132</v>
      </c>
      <c r="B217" s="441">
        <v>63</v>
      </c>
      <c r="C217" s="441">
        <v>0</v>
      </c>
      <c r="D217" s="446">
        <f t="shared" si="6"/>
        <v>0</v>
      </c>
      <c r="E217" s="138"/>
      <c r="F217" s="138"/>
    </row>
    <row r="218" spans="1:6" s="183" customFormat="1" ht="12" customHeight="1">
      <c r="A218" s="445" t="s">
        <v>152</v>
      </c>
      <c r="B218" s="441">
        <v>132</v>
      </c>
      <c r="C218" s="441">
        <v>29</v>
      </c>
      <c r="D218" s="446">
        <f t="shared" si="6"/>
        <v>21.96969696969697</v>
      </c>
      <c r="E218" s="138"/>
      <c r="F218" s="138"/>
    </row>
    <row r="219" spans="1:6" s="183" customFormat="1" ht="12" customHeight="1">
      <c r="A219" s="445" t="s">
        <v>133</v>
      </c>
      <c r="B219" s="441">
        <v>21</v>
      </c>
      <c r="C219" s="441">
        <v>0</v>
      </c>
      <c r="D219" s="446">
        <f t="shared" si="6"/>
        <v>0</v>
      </c>
      <c r="E219" s="138"/>
      <c r="F219" s="138"/>
    </row>
    <row r="220" spans="1:6" s="183" customFormat="1" ht="12" customHeight="1">
      <c r="A220" s="445" t="s">
        <v>134</v>
      </c>
      <c r="B220" s="441">
        <v>42</v>
      </c>
      <c r="C220" s="441">
        <v>4</v>
      </c>
      <c r="D220" s="446">
        <f t="shared" si="6"/>
        <v>9.523809523809524</v>
      </c>
      <c r="E220" s="138"/>
      <c r="F220" s="138"/>
    </row>
    <row r="221" spans="1:6" s="183" customFormat="1" ht="12" customHeight="1">
      <c r="A221" s="445" t="s">
        <v>153</v>
      </c>
      <c r="B221" s="441">
        <v>34</v>
      </c>
      <c r="C221" s="441">
        <v>0</v>
      </c>
      <c r="D221" s="446">
        <f t="shared" si="6"/>
        <v>0</v>
      </c>
      <c r="E221" s="138"/>
      <c r="F221" s="138"/>
    </row>
    <row r="222" spans="1:6" s="183" customFormat="1" ht="12" customHeight="1">
      <c r="A222" s="445" t="s">
        <v>135</v>
      </c>
      <c r="B222" s="441">
        <v>35</v>
      </c>
      <c r="C222" s="441">
        <v>3</v>
      </c>
      <c r="D222" s="446">
        <f t="shared" si="6"/>
        <v>8.571428571428571</v>
      </c>
      <c r="E222" s="138"/>
      <c r="F222" s="138"/>
    </row>
    <row r="223" spans="1:6" s="183" customFormat="1" ht="12" customHeight="1">
      <c r="A223" s="445" t="s">
        <v>136</v>
      </c>
      <c r="B223" s="441">
        <v>103</v>
      </c>
      <c r="C223" s="441">
        <v>55</v>
      </c>
      <c r="D223" s="446">
        <f t="shared" si="6"/>
        <v>53.398058252427184</v>
      </c>
      <c r="E223" s="138"/>
      <c r="F223" s="138"/>
    </row>
    <row r="224" spans="1:6" s="183" customFormat="1" ht="12" customHeight="1">
      <c r="A224" s="445" t="s">
        <v>137</v>
      </c>
      <c r="B224" s="441">
        <v>116</v>
      </c>
      <c r="C224" s="441">
        <v>33</v>
      </c>
      <c r="D224" s="446">
        <f t="shared" si="6"/>
        <v>28.448275862068968</v>
      </c>
      <c r="E224" s="138"/>
      <c r="F224" s="138"/>
    </row>
    <row r="225" spans="1:6" s="183" customFormat="1" ht="12" customHeight="1">
      <c r="A225" s="445" t="s">
        <v>138</v>
      </c>
      <c r="B225" s="441">
        <v>48</v>
      </c>
      <c r="C225" s="441">
        <v>18</v>
      </c>
      <c r="D225" s="446">
        <f t="shared" si="6"/>
        <v>37.5</v>
      </c>
      <c r="E225" s="138"/>
      <c r="F225" s="138"/>
    </row>
    <row r="226" spans="1:6" s="183" customFormat="1" ht="12" customHeight="1">
      <c r="A226" s="445" t="s">
        <v>139</v>
      </c>
      <c r="B226" s="441">
        <v>20</v>
      </c>
      <c r="C226" s="441">
        <v>0</v>
      </c>
      <c r="D226" s="446">
        <f t="shared" si="6"/>
        <v>0</v>
      </c>
      <c r="E226" s="138"/>
      <c r="F226" s="138"/>
    </row>
    <row r="227" spans="1:6" s="183" customFormat="1" ht="12" customHeight="1">
      <c r="A227" s="445" t="s">
        <v>140</v>
      </c>
      <c r="B227" s="441">
        <v>45</v>
      </c>
      <c r="C227" s="441">
        <v>0</v>
      </c>
      <c r="D227" s="446">
        <f t="shared" si="6"/>
        <v>0</v>
      </c>
      <c r="E227" s="138"/>
      <c r="F227" s="138"/>
    </row>
    <row r="228" spans="1:6" s="183" customFormat="1" ht="12" customHeight="1">
      <c r="A228" s="445" t="s">
        <v>141</v>
      </c>
      <c r="B228" s="441">
        <v>53</v>
      </c>
      <c r="C228" s="441">
        <v>2</v>
      </c>
      <c r="D228" s="446">
        <f t="shared" si="6"/>
        <v>3.7735849056603774</v>
      </c>
      <c r="E228" s="138"/>
      <c r="F228" s="138"/>
    </row>
    <row r="229" spans="1:6" s="183" customFormat="1" ht="12" customHeight="1">
      <c r="A229" s="445" t="s">
        <v>142</v>
      </c>
      <c r="B229" s="441">
        <v>103</v>
      </c>
      <c r="C229" s="441">
        <v>37</v>
      </c>
      <c r="D229" s="446">
        <f t="shared" si="6"/>
        <v>35.92233009708738</v>
      </c>
      <c r="E229" s="138"/>
      <c r="F229" s="138"/>
    </row>
    <row r="230" spans="1:6" s="183" customFormat="1" ht="12" customHeight="1">
      <c r="A230" s="445" t="s">
        <v>143</v>
      </c>
      <c r="B230" s="441">
        <v>155</v>
      </c>
      <c r="C230" s="441">
        <v>66</v>
      </c>
      <c r="D230" s="446">
        <f t="shared" si="6"/>
        <v>42.58064516129032</v>
      </c>
      <c r="E230" s="138"/>
      <c r="F230" s="138"/>
    </row>
    <row r="231" spans="1:6" s="183" customFormat="1" ht="12" customHeight="1">
      <c r="A231" s="445" t="s">
        <v>144</v>
      </c>
      <c r="B231" s="441">
        <v>115</v>
      </c>
      <c r="C231" s="441">
        <v>0</v>
      </c>
      <c r="D231" s="446">
        <f t="shared" si="6"/>
        <v>0</v>
      </c>
      <c r="E231" s="138"/>
      <c r="F231" s="138"/>
    </row>
    <row r="232" spans="1:6" s="183" customFormat="1" ht="12" customHeight="1">
      <c r="A232" s="445" t="s">
        <v>145</v>
      </c>
      <c r="B232" s="441">
        <v>35</v>
      </c>
      <c r="C232" s="441">
        <v>0</v>
      </c>
      <c r="D232" s="446">
        <f t="shared" si="6"/>
        <v>0</v>
      </c>
      <c r="E232" s="138"/>
      <c r="F232" s="138"/>
    </row>
    <row r="233" spans="1:6" s="183" customFormat="1" ht="12" customHeight="1">
      <c r="A233" s="445" t="s">
        <v>146</v>
      </c>
      <c r="B233" s="441">
        <v>177</v>
      </c>
      <c r="C233" s="441">
        <v>6</v>
      </c>
      <c r="D233" s="446">
        <f t="shared" si="6"/>
        <v>3.389830508474576</v>
      </c>
      <c r="E233" s="138"/>
      <c r="F233" s="138"/>
    </row>
    <row r="234" spans="1:6" s="183" customFormat="1" ht="12" customHeight="1">
      <c r="A234" s="445" t="s">
        <v>147</v>
      </c>
      <c r="B234" s="441">
        <v>36</v>
      </c>
      <c r="C234" s="441">
        <v>25</v>
      </c>
      <c r="D234" s="446">
        <f t="shared" si="6"/>
        <v>69.44444444444444</v>
      </c>
      <c r="E234" s="138"/>
      <c r="F234" s="138"/>
    </row>
    <row r="235" spans="1:6" s="183" customFormat="1" ht="12" customHeight="1">
      <c r="A235" s="445" t="s">
        <v>148</v>
      </c>
      <c r="B235" s="441">
        <v>122</v>
      </c>
      <c r="C235" s="441">
        <v>9</v>
      </c>
      <c r="D235" s="446">
        <f t="shared" si="6"/>
        <v>7.377049180327869</v>
      </c>
      <c r="E235" s="138"/>
      <c r="F235" s="138"/>
    </row>
    <row r="236" spans="1:4" ht="20.25" customHeight="1">
      <c r="A236" s="139" t="s">
        <v>73</v>
      </c>
      <c r="B236" s="335">
        <f>SUM(B183:B235)</f>
        <v>6122</v>
      </c>
      <c r="C236" s="335">
        <f>SUM(C183:C235)</f>
        <v>1051</v>
      </c>
      <c r="D236" s="336">
        <f t="shared" si="6"/>
        <v>17.167592290101275</v>
      </c>
    </row>
    <row r="237" spans="1:6" s="184" customFormat="1" ht="10.5">
      <c r="A237" s="138"/>
      <c r="B237" s="202"/>
      <c r="C237" s="138"/>
      <c r="D237" s="138"/>
      <c r="E237" s="138"/>
      <c r="F237" s="138"/>
    </row>
    <row r="238" spans="1:6" s="444" customFormat="1" ht="33.75" customHeight="1">
      <c r="A238" s="617" t="s">
        <v>603</v>
      </c>
      <c r="B238" s="617"/>
      <c r="C238" s="617"/>
      <c r="D238" s="617"/>
      <c r="E238" s="138"/>
      <c r="F238" s="138"/>
    </row>
    <row r="239" spans="1:4" ht="18" customHeight="1">
      <c r="A239" s="202"/>
      <c r="B239" s="202"/>
      <c r="C239" s="244"/>
      <c r="D239" s="244"/>
    </row>
    <row r="240" spans="1:6" s="202" customFormat="1" ht="51" customHeight="1">
      <c r="A240" s="188" t="s">
        <v>596</v>
      </c>
      <c r="B240" s="505" t="s">
        <v>1</v>
      </c>
      <c r="C240" s="506"/>
      <c r="D240" s="507"/>
      <c r="E240" s="138"/>
      <c r="F240" s="138"/>
    </row>
    <row r="241" spans="1:6" s="202" customFormat="1" ht="39" customHeight="1">
      <c r="A241" s="314" t="s">
        <v>107</v>
      </c>
      <c r="B241" s="314" t="s">
        <v>82</v>
      </c>
      <c r="C241" s="314" t="s">
        <v>83</v>
      </c>
      <c r="D241" s="314" t="s">
        <v>84</v>
      </c>
      <c r="E241" s="138"/>
      <c r="F241" s="138"/>
    </row>
    <row r="242" spans="1:6" s="183" customFormat="1" ht="12" customHeight="1">
      <c r="A242" s="445" t="s">
        <v>280</v>
      </c>
      <c r="B242" s="441">
        <v>95</v>
      </c>
      <c r="C242" s="441">
        <v>31</v>
      </c>
      <c r="D242" s="446">
        <f>C242/B242*100</f>
        <v>32.631578947368425</v>
      </c>
      <c r="E242" s="138"/>
      <c r="F242" s="138"/>
    </row>
    <row r="243" spans="1:6" s="183" customFormat="1" ht="12" customHeight="1">
      <c r="A243" s="445" t="s">
        <v>281</v>
      </c>
      <c r="B243" s="441">
        <v>19</v>
      </c>
      <c r="C243" s="441">
        <v>0</v>
      </c>
      <c r="D243" s="446">
        <f aca="true" t="shared" si="7" ref="D243:D266">C243/B243*100</f>
        <v>0</v>
      </c>
      <c r="E243" s="138"/>
      <c r="F243" s="138"/>
    </row>
    <row r="244" spans="1:6" s="183" customFormat="1" ht="12" customHeight="1">
      <c r="A244" s="445" t="s">
        <v>282</v>
      </c>
      <c r="B244" s="441">
        <v>56</v>
      </c>
      <c r="C244" s="441">
        <v>0</v>
      </c>
      <c r="D244" s="446">
        <f t="shared" si="7"/>
        <v>0</v>
      </c>
      <c r="E244" s="138"/>
      <c r="F244" s="138"/>
    </row>
    <row r="245" spans="1:6" s="183" customFormat="1" ht="12" customHeight="1">
      <c r="A245" s="445" t="s">
        <v>283</v>
      </c>
      <c r="B245" s="441">
        <v>169</v>
      </c>
      <c r="C245" s="441">
        <v>63</v>
      </c>
      <c r="D245" s="446">
        <f t="shared" si="7"/>
        <v>37.278106508875744</v>
      </c>
      <c r="E245" s="138"/>
      <c r="F245" s="138"/>
    </row>
    <row r="246" spans="1:6" s="183" customFormat="1" ht="12" customHeight="1">
      <c r="A246" s="445" t="s">
        <v>284</v>
      </c>
      <c r="B246" s="441">
        <v>56</v>
      </c>
      <c r="C246" s="441">
        <v>30</v>
      </c>
      <c r="D246" s="446">
        <f t="shared" si="7"/>
        <v>53.57142857142857</v>
      </c>
      <c r="E246" s="138"/>
      <c r="F246" s="138"/>
    </row>
    <row r="247" spans="1:6" s="183" customFormat="1" ht="12" customHeight="1">
      <c r="A247" s="445" t="s">
        <v>298</v>
      </c>
      <c r="B247" s="441">
        <v>31</v>
      </c>
      <c r="C247" s="441">
        <v>25</v>
      </c>
      <c r="D247" s="446">
        <f t="shared" si="7"/>
        <v>80.64516129032258</v>
      </c>
      <c r="E247" s="138"/>
      <c r="F247" s="138"/>
    </row>
    <row r="248" spans="1:6" s="183" customFormat="1" ht="12" customHeight="1">
      <c r="A248" s="445" t="s">
        <v>285</v>
      </c>
      <c r="B248" s="441">
        <v>90</v>
      </c>
      <c r="C248" s="441">
        <v>54</v>
      </c>
      <c r="D248" s="446">
        <f t="shared" si="7"/>
        <v>60</v>
      </c>
      <c r="E248" s="138"/>
      <c r="F248" s="138"/>
    </row>
    <row r="249" spans="1:6" s="183" customFormat="1" ht="12" customHeight="1">
      <c r="A249" s="445" t="s">
        <v>74</v>
      </c>
      <c r="B249" s="441">
        <v>767</v>
      </c>
      <c r="C249" s="441">
        <v>521</v>
      </c>
      <c r="D249" s="446">
        <f t="shared" si="7"/>
        <v>67.92698826597132</v>
      </c>
      <c r="E249" s="138"/>
      <c r="F249" s="138"/>
    </row>
    <row r="250" spans="1:6" s="183" customFormat="1" ht="12" customHeight="1">
      <c r="A250" s="445" t="s">
        <v>299</v>
      </c>
      <c r="B250" s="441">
        <v>18</v>
      </c>
      <c r="C250" s="441">
        <v>12</v>
      </c>
      <c r="D250" s="446">
        <f t="shared" si="7"/>
        <v>66.66666666666666</v>
      </c>
      <c r="E250" s="138"/>
      <c r="F250" s="138"/>
    </row>
    <row r="251" spans="1:6" s="183" customFormat="1" ht="12" customHeight="1">
      <c r="A251" s="445" t="s">
        <v>286</v>
      </c>
      <c r="B251" s="441">
        <v>18</v>
      </c>
      <c r="C251" s="441">
        <v>9</v>
      </c>
      <c r="D251" s="446">
        <f t="shared" si="7"/>
        <v>50</v>
      </c>
      <c r="E251" s="138"/>
      <c r="F251" s="138"/>
    </row>
    <row r="252" spans="1:6" s="183" customFormat="1" ht="12" customHeight="1">
      <c r="A252" s="445" t="s">
        <v>287</v>
      </c>
      <c r="B252" s="441">
        <v>34</v>
      </c>
      <c r="C252" s="441">
        <v>15</v>
      </c>
      <c r="D252" s="446">
        <f t="shared" si="7"/>
        <v>44.11764705882353</v>
      </c>
      <c r="E252" s="138"/>
      <c r="F252" s="138"/>
    </row>
    <row r="253" spans="1:6" s="183" customFormat="1" ht="12" customHeight="1">
      <c r="A253" s="445" t="s">
        <v>288</v>
      </c>
      <c r="B253" s="441">
        <v>28</v>
      </c>
      <c r="C253" s="441">
        <v>9</v>
      </c>
      <c r="D253" s="446">
        <f t="shared" si="7"/>
        <v>32.142857142857146</v>
      </c>
      <c r="E253" s="138"/>
      <c r="F253" s="138"/>
    </row>
    <row r="254" spans="1:6" s="183" customFormat="1" ht="22.5" customHeight="1">
      <c r="A254" s="442" t="s">
        <v>450</v>
      </c>
      <c r="B254" s="441">
        <v>17</v>
      </c>
      <c r="C254" s="441">
        <v>5</v>
      </c>
      <c r="D254" s="446">
        <f t="shared" si="7"/>
        <v>29.411764705882355</v>
      </c>
      <c r="E254" s="138"/>
      <c r="F254" s="138"/>
    </row>
    <row r="255" spans="1:6" s="183" customFormat="1" ht="15.75" customHeight="1">
      <c r="A255" s="445" t="s">
        <v>231</v>
      </c>
      <c r="B255" s="441">
        <v>12</v>
      </c>
      <c r="C255" s="441">
        <v>6</v>
      </c>
      <c r="D255" s="446">
        <f t="shared" si="7"/>
        <v>50</v>
      </c>
      <c r="E255" s="138"/>
      <c r="F255" s="138"/>
    </row>
    <row r="256" spans="1:6" s="183" customFormat="1" ht="12" customHeight="1">
      <c r="A256" s="445" t="s">
        <v>462</v>
      </c>
      <c r="B256" s="441">
        <v>4</v>
      </c>
      <c r="C256" s="441">
        <v>2</v>
      </c>
      <c r="D256" s="446">
        <f t="shared" si="7"/>
        <v>50</v>
      </c>
      <c r="E256" s="138"/>
      <c r="F256" s="138"/>
    </row>
    <row r="257" spans="1:6" s="183" customFormat="1" ht="12" customHeight="1">
      <c r="A257" s="445" t="s">
        <v>289</v>
      </c>
      <c r="B257" s="441">
        <v>30</v>
      </c>
      <c r="C257" s="441">
        <v>22</v>
      </c>
      <c r="D257" s="446">
        <f t="shared" si="7"/>
        <v>73.33333333333333</v>
      </c>
      <c r="E257" s="138"/>
      <c r="F257" s="138"/>
    </row>
    <row r="258" spans="1:6" s="183" customFormat="1" ht="33" customHeight="1">
      <c r="A258" s="445" t="s">
        <v>449</v>
      </c>
      <c r="B258" s="441">
        <v>14</v>
      </c>
      <c r="C258" s="441">
        <v>8</v>
      </c>
      <c r="D258" s="446">
        <f t="shared" si="7"/>
        <v>57.14285714285714</v>
      </c>
      <c r="E258" s="138"/>
      <c r="F258" s="138"/>
    </row>
    <row r="259" spans="1:6" s="183" customFormat="1" ht="12" customHeight="1">
      <c r="A259" s="445" t="s">
        <v>300</v>
      </c>
      <c r="B259" s="441">
        <v>47</v>
      </c>
      <c r="C259" s="441">
        <v>27</v>
      </c>
      <c r="D259" s="446">
        <f t="shared" si="7"/>
        <v>57.446808510638306</v>
      </c>
      <c r="E259" s="138"/>
      <c r="F259" s="138"/>
    </row>
    <row r="260" spans="1:6" s="183" customFormat="1" ht="12" customHeight="1">
      <c r="A260" s="445" t="s">
        <v>230</v>
      </c>
      <c r="B260" s="441">
        <v>56</v>
      </c>
      <c r="C260" s="441">
        <v>36</v>
      </c>
      <c r="D260" s="446">
        <f t="shared" si="7"/>
        <v>64.28571428571429</v>
      </c>
      <c r="E260" s="138"/>
      <c r="F260" s="138"/>
    </row>
    <row r="261" spans="1:6" s="183" customFormat="1" ht="12" customHeight="1">
      <c r="A261" s="445" t="s">
        <v>448</v>
      </c>
      <c r="B261" s="441">
        <v>0</v>
      </c>
      <c r="C261" s="441">
        <v>0</v>
      </c>
      <c r="D261" s="446">
        <v>0</v>
      </c>
      <c r="E261" s="138"/>
      <c r="F261" s="138"/>
    </row>
    <row r="262" spans="1:6" s="183" customFormat="1" ht="12" customHeight="1">
      <c r="A262" s="445" t="s">
        <v>290</v>
      </c>
      <c r="B262" s="441">
        <v>35</v>
      </c>
      <c r="C262" s="441">
        <v>2</v>
      </c>
      <c r="D262" s="446">
        <f t="shared" si="7"/>
        <v>5.714285714285714</v>
      </c>
      <c r="E262" s="138"/>
      <c r="F262" s="138"/>
    </row>
    <row r="263" spans="1:6" s="183" customFormat="1" ht="12" customHeight="1">
      <c r="A263" s="445" t="s">
        <v>291</v>
      </c>
      <c r="B263" s="441">
        <v>25</v>
      </c>
      <c r="C263" s="441">
        <v>0</v>
      </c>
      <c r="D263" s="446">
        <f t="shared" si="7"/>
        <v>0</v>
      </c>
      <c r="E263" s="138"/>
      <c r="F263" s="138"/>
    </row>
    <row r="264" spans="1:6" s="183" customFormat="1" ht="12" customHeight="1">
      <c r="A264" s="445" t="s">
        <v>447</v>
      </c>
      <c r="B264" s="441">
        <v>30</v>
      </c>
      <c r="C264" s="441">
        <v>15</v>
      </c>
      <c r="D264" s="446">
        <f t="shared" si="7"/>
        <v>50</v>
      </c>
      <c r="E264" s="138"/>
      <c r="F264" s="138"/>
    </row>
    <row r="265" spans="1:6" s="183" customFormat="1" ht="12" customHeight="1">
      <c r="A265" s="445" t="s">
        <v>446</v>
      </c>
      <c r="B265" s="441">
        <v>0</v>
      </c>
      <c r="C265" s="441">
        <v>0</v>
      </c>
      <c r="D265" s="446">
        <v>0</v>
      </c>
      <c r="E265" s="138"/>
      <c r="F265" s="138"/>
    </row>
    <row r="266" spans="1:6" s="183" customFormat="1" ht="12.75" customHeight="1">
      <c r="A266" s="139" t="s">
        <v>75</v>
      </c>
      <c r="B266" s="335">
        <f>SUM(B242:B265)</f>
        <v>1651</v>
      </c>
      <c r="C266" s="335">
        <f>SUM(C242:C265)</f>
        <v>892</v>
      </c>
      <c r="D266" s="337">
        <f t="shared" si="7"/>
        <v>54.02786190187765</v>
      </c>
      <c r="E266" s="138"/>
      <c r="F266" s="138"/>
    </row>
    <row r="267" spans="1:6" s="183" customFormat="1" ht="12.75" customHeight="1">
      <c r="A267" s="67"/>
      <c r="B267" s="202"/>
      <c r="C267" s="64"/>
      <c r="D267" s="64"/>
      <c r="E267" s="138"/>
      <c r="F267" s="138"/>
    </row>
    <row r="268" spans="1:4" ht="10.5" customHeight="1">
      <c r="A268" s="207"/>
      <c r="C268" s="443"/>
      <c r="D268" s="443"/>
    </row>
    <row r="269" spans="3:6" s="202" customFormat="1" ht="10.5">
      <c r="C269" s="244"/>
      <c r="D269" s="244"/>
      <c r="E269" s="138"/>
      <c r="F269" s="138"/>
    </row>
    <row r="270" spans="1:4" ht="49.5" customHeight="1">
      <c r="A270" s="188" t="s">
        <v>596</v>
      </c>
      <c r="B270" s="505" t="s">
        <v>2</v>
      </c>
      <c r="C270" s="506"/>
      <c r="D270" s="507"/>
    </row>
    <row r="271" spans="1:6" s="202" customFormat="1" ht="43.5" customHeight="1">
      <c r="A271" s="314" t="s">
        <v>107</v>
      </c>
      <c r="B271" s="314" t="s">
        <v>82</v>
      </c>
      <c r="C271" s="314" t="s">
        <v>83</v>
      </c>
      <c r="D271" s="314" t="s">
        <v>84</v>
      </c>
      <c r="E271" s="138"/>
      <c r="F271" s="138"/>
    </row>
    <row r="272" spans="1:6" s="183" customFormat="1" ht="12" customHeight="1">
      <c r="A272" s="445" t="s">
        <v>259</v>
      </c>
      <c r="B272" s="441">
        <v>86</v>
      </c>
      <c r="C272" s="441">
        <v>15</v>
      </c>
      <c r="D272" s="446">
        <f>C272/B272*100</f>
        <v>17.441860465116278</v>
      </c>
      <c r="E272" s="138"/>
      <c r="F272" s="138"/>
    </row>
    <row r="273" spans="1:6" s="183" customFormat="1" ht="12" customHeight="1">
      <c r="A273" s="445" t="s">
        <v>258</v>
      </c>
      <c r="B273" s="441">
        <v>48</v>
      </c>
      <c r="C273" s="441">
        <v>20</v>
      </c>
      <c r="D273" s="446">
        <f aca="true" t="shared" si="8" ref="D273:D290">C273/B273*100</f>
        <v>41.66666666666667</v>
      </c>
      <c r="E273" s="138"/>
      <c r="F273" s="138"/>
    </row>
    <row r="274" spans="1:6" s="183" customFormat="1" ht="12" customHeight="1">
      <c r="A274" s="445" t="s">
        <v>513</v>
      </c>
      <c r="B274" s="441">
        <v>0</v>
      </c>
      <c r="C274" s="441">
        <v>0</v>
      </c>
      <c r="D274" s="446">
        <v>0</v>
      </c>
      <c r="E274" s="138"/>
      <c r="F274" s="138"/>
    </row>
    <row r="275" spans="1:6" s="183" customFormat="1" ht="12" customHeight="1">
      <c r="A275" s="445" t="s">
        <v>512</v>
      </c>
      <c r="B275" s="441">
        <v>0</v>
      </c>
      <c r="C275" s="441">
        <v>0</v>
      </c>
      <c r="D275" s="446">
        <v>0</v>
      </c>
      <c r="E275" s="138"/>
      <c r="F275" s="138"/>
    </row>
    <row r="276" spans="1:6" s="183" customFormat="1" ht="12" customHeight="1">
      <c r="A276" s="445" t="s">
        <v>292</v>
      </c>
      <c r="B276" s="441">
        <v>16</v>
      </c>
      <c r="C276" s="441">
        <v>0</v>
      </c>
      <c r="D276" s="446">
        <f t="shared" si="8"/>
        <v>0</v>
      </c>
      <c r="E276" s="138"/>
      <c r="F276" s="138"/>
    </row>
    <row r="277" spans="1:6" s="183" customFormat="1" ht="12" customHeight="1">
      <c r="A277" s="445" t="s">
        <v>515</v>
      </c>
      <c r="B277" s="441">
        <v>42</v>
      </c>
      <c r="C277" s="441">
        <v>15</v>
      </c>
      <c r="D277" s="446">
        <f t="shared" si="8"/>
        <v>35.714285714285715</v>
      </c>
      <c r="E277" s="138"/>
      <c r="F277" s="138"/>
    </row>
    <row r="278" spans="1:6" s="183" customFormat="1" ht="12" customHeight="1">
      <c r="A278" s="445" t="s">
        <v>257</v>
      </c>
      <c r="B278" s="441">
        <v>89</v>
      </c>
      <c r="C278" s="441">
        <v>18</v>
      </c>
      <c r="D278" s="446">
        <f t="shared" si="8"/>
        <v>20.224719101123593</v>
      </c>
      <c r="E278" s="138"/>
      <c r="F278" s="138"/>
    </row>
    <row r="279" spans="1:6" s="183" customFormat="1" ht="12" customHeight="1">
      <c r="A279" s="445" t="s">
        <v>293</v>
      </c>
      <c r="B279" s="441">
        <v>36</v>
      </c>
      <c r="C279" s="441">
        <v>26</v>
      </c>
      <c r="D279" s="446">
        <f t="shared" si="8"/>
        <v>72.22222222222221</v>
      </c>
      <c r="E279" s="138"/>
      <c r="F279" s="138"/>
    </row>
    <row r="280" spans="1:6" s="183" customFormat="1" ht="12" customHeight="1">
      <c r="A280" s="445" t="s">
        <v>294</v>
      </c>
      <c r="B280" s="441">
        <v>22</v>
      </c>
      <c r="C280" s="441">
        <v>9</v>
      </c>
      <c r="D280" s="446">
        <f t="shared" si="8"/>
        <v>40.909090909090914</v>
      </c>
      <c r="E280" s="138"/>
      <c r="F280" s="138"/>
    </row>
    <row r="281" spans="1:6" s="183" customFormat="1" ht="12" customHeight="1">
      <c r="A281" s="445" t="s">
        <v>511</v>
      </c>
      <c r="B281" s="441">
        <v>288</v>
      </c>
      <c r="C281" s="441">
        <v>20</v>
      </c>
      <c r="D281" s="446">
        <f t="shared" si="8"/>
        <v>6.944444444444445</v>
      </c>
      <c r="E281" s="138"/>
      <c r="F281" s="138"/>
    </row>
    <row r="282" spans="1:6" s="183" customFormat="1" ht="12" customHeight="1">
      <c r="A282" s="445" t="s">
        <v>295</v>
      </c>
      <c r="B282" s="441">
        <v>53</v>
      </c>
      <c r="C282" s="441">
        <v>0</v>
      </c>
      <c r="D282" s="446">
        <f t="shared" si="8"/>
        <v>0</v>
      </c>
      <c r="E282" s="138"/>
      <c r="F282" s="138"/>
    </row>
    <row r="283" spans="1:6" s="183" customFormat="1" ht="12" customHeight="1">
      <c r="A283" s="445" t="s">
        <v>256</v>
      </c>
      <c r="B283" s="441">
        <v>101</v>
      </c>
      <c r="C283" s="441">
        <v>23</v>
      </c>
      <c r="D283" s="446">
        <f t="shared" si="8"/>
        <v>22.772277227722775</v>
      </c>
      <c r="E283" s="138"/>
      <c r="F283" s="138"/>
    </row>
    <row r="284" spans="1:6" s="183" customFormat="1" ht="12" customHeight="1">
      <c r="A284" s="445" t="s">
        <v>255</v>
      </c>
      <c r="B284" s="441">
        <v>45</v>
      </c>
      <c r="C284" s="441">
        <v>0</v>
      </c>
      <c r="D284" s="446">
        <f t="shared" si="8"/>
        <v>0</v>
      </c>
      <c r="E284" s="138"/>
      <c r="F284" s="138"/>
    </row>
    <row r="285" spans="1:6" s="183" customFormat="1" ht="12" customHeight="1">
      <c r="A285" s="445" t="s">
        <v>76</v>
      </c>
      <c r="B285" s="441">
        <v>400</v>
      </c>
      <c r="C285" s="441">
        <v>211</v>
      </c>
      <c r="D285" s="446">
        <f t="shared" si="8"/>
        <v>52.75</v>
      </c>
      <c r="E285" s="138"/>
      <c r="F285" s="138"/>
    </row>
    <row r="286" spans="1:6" s="183" customFormat="1" ht="12" customHeight="1">
      <c r="A286" s="445" t="s">
        <v>296</v>
      </c>
      <c r="B286" s="441">
        <v>31</v>
      </c>
      <c r="C286" s="441">
        <v>2</v>
      </c>
      <c r="D286" s="446">
        <f t="shared" si="8"/>
        <v>6.451612903225806</v>
      </c>
      <c r="E286" s="138"/>
      <c r="F286" s="138"/>
    </row>
    <row r="287" spans="1:6" s="183" customFormat="1" ht="12" customHeight="1">
      <c r="A287" s="445" t="s">
        <v>254</v>
      </c>
      <c r="B287" s="441">
        <v>89</v>
      </c>
      <c r="C287" s="441">
        <v>16</v>
      </c>
      <c r="D287" s="446">
        <f t="shared" si="8"/>
        <v>17.97752808988764</v>
      </c>
      <c r="E287" s="138"/>
      <c r="F287" s="138"/>
    </row>
    <row r="288" spans="1:6" s="183" customFormat="1" ht="12" customHeight="1">
      <c r="A288" s="445" t="s">
        <v>514</v>
      </c>
      <c r="B288" s="441">
        <v>34</v>
      </c>
      <c r="C288" s="441">
        <v>8</v>
      </c>
      <c r="D288" s="446">
        <f t="shared" si="8"/>
        <v>23.52941176470588</v>
      </c>
      <c r="E288" s="138"/>
      <c r="F288" s="138"/>
    </row>
    <row r="289" spans="1:6" s="183" customFormat="1" ht="12" customHeight="1">
      <c r="A289" s="445" t="s">
        <v>516</v>
      </c>
      <c r="B289" s="441">
        <v>31</v>
      </c>
      <c r="C289" s="441">
        <v>0</v>
      </c>
      <c r="D289" s="446">
        <f t="shared" si="8"/>
        <v>0</v>
      </c>
      <c r="E289" s="138"/>
      <c r="F289" s="138"/>
    </row>
    <row r="290" spans="1:4" ht="27" customHeight="1">
      <c r="A290" s="139" t="s">
        <v>77</v>
      </c>
      <c r="B290" s="335">
        <f>SUM(B272:B289)</f>
        <v>1411</v>
      </c>
      <c r="C290" s="335">
        <f>SUM(C272:C289)</f>
        <v>383</v>
      </c>
      <c r="D290" s="336">
        <f t="shared" si="8"/>
        <v>27.143869596031184</v>
      </c>
    </row>
    <row r="291" spans="1:4" ht="18" customHeight="1">
      <c r="A291" s="207"/>
      <c r="C291" s="443"/>
      <c r="D291" s="443"/>
    </row>
    <row r="292" spans="3:6" s="202" customFormat="1" ht="10.5">
      <c r="C292" s="244"/>
      <c r="D292" s="244"/>
      <c r="E292" s="138"/>
      <c r="F292" s="138"/>
    </row>
    <row r="293" spans="1:4" ht="51.75" customHeight="1">
      <c r="A293" s="188" t="s">
        <v>596</v>
      </c>
      <c r="B293" s="505" t="s">
        <v>3</v>
      </c>
      <c r="C293" s="506"/>
      <c r="D293" s="507"/>
    </row>
    <row r="294" spans="1:6" s="202" customFormat="1" ht="38.25" customHeight="1">
      <c r="A294" s="314" t="s">
        <v>107</v>
      </c>
      <c r="B294" s="314" t="s">
        <v>82</v>
      </c>
      <c r="C294" s="314" t="s">
        <v>83</v>
      </c>
      <c r="D294" s="314" t="s">
        <v>84</v>
      </c>
      <c r="E294" s="138"/>
      <c r="F294" s="138"/>
    </row>
    <row r="295" spans="1:6" s="183" customFormat="1" ht="12" customHeight="1">
      <c r="A295" s="445" t="s">
        <v>484</v>
      </c>
      <c r="B295" s="441">
        <v>23</v>
      </c>
      <c r="C295" s="441">
        <v>0</v>
      </c>
      <c r="D295" s="446">
        <f>C295/B295*100</f>
        <v>0</v>
      </c>
      <c r="E295" s="138"/>
      <c r="F295" s="138"/>
    </row>
    <row r="296" spans="1:6" s="183" customFormat="1" ht="12" customHeight="1">
      <c r="A296" s="445" t="s">
        <v>492</v>
      </c>
      <c r="B296" s="441">
        <v>23</v>
      </c>
      <c r="C296" s="441">
        <v>0</v>
      </c>
      <c r="D296" s="446">
        <f aca="true" t="shared" si="9" ref="D296:D319">C296/B296*100</f>
        <v>0</v>
      </c>
      <c r="E296" s="138"/>
      <c r="F296" s="138"/>
    </row>
    <row r="297" spans="1:6" s="183" customFormat="1" ht="12" customHeight="1">
      <c r="A297" s="445" t="s">
        <v>501</v>
      </c>
      <c r="B297" s="441">
        <v>6</v>
      </c>
      <c r="C297" s="441">
        <v>0</v>
      </c>
      <c r="D297" s="446">
        <f t="shared" si="9"/>
        <v>0</v>
      </c>
      <c r="E297" s="138"/>
      <c r="F297" s="138"/>
    </row>
    <row r="298" spans="1:6" s="183" customFormat="1" ht="12" customHeight="1">
      <c r="A298" s="445" t="s">
        <v>270</v>
      </c>
      <c r="B298" s="441">
        <v>30</v>
      </c>
      <c r="C298" s="441">
        <v>0</v>
      </c>
      <c r="D298" s="446">
        <f t="shared" si="9"/>
        <v>0</v>
      </c>
      <c r="E298" s="138"/>
      <c r="F298" s="138"/>
    </row>
    <row r="299" spans="1:6" s="183" customFormat="1" ht="12" customHeight="1">
      <c r="A299" s="445" t="s">
        <v>269</v>
      </c>
      <c r="B299" s="441">
        <v>391</v>
      </c>
      <c r="C299" s="441">
        <v>146</v>
      </c>
      <c r="D299" s="446">
        <f t="shared" si="9"/>
        <v>37.34015345268542</v>
      </c>
      <c r="E299" s="138"/>
      <c r="F299" s="138"/>
    </row>
    <row r="300" spans="1:6" s="183" customFormat="1" ht="12" customHeight="1">
      <c r="A300" s="445" t="s">
        <v>268</v>
      </c>
      <c r="B300" s="441">
        <v>96</v>
      </c>
      <c r="C300" s="441">
        <v>5</v>
      </c>
      <c r="D300" s="446">
        <f t="shared" si="9"/>
        <v>5.208333333333334</v>
      </c>
      <c r="E300" s="138"/>
      <c r="F300" s="138"/>
    </row>
    <row r="301" spans="1:6" s="183" customFormat="1" ht="12" customHeight="1">
      <c r="A301" s="445" t="s">
        <v>500</v>
      </c>
      <c r="B301" s="441">
        <v>0</v>
      </c>
      <c r="C301" s="441">
        <v>0</v>
      </c>
      <c r="D301" s="446">
        <v>0</v>
      </c>
      <c r="E301" s="138"/>
      <c r="F301" s="138"/>
    </row>
    <row r="302" spans="1:6" s="183" customFormat="1" ht="12" customHeight="1">
      <c r="A302" s="445" t="s">
        <v>267</v>
      </c>
      <c r="B302" s="441">
        <v>502</v>
      </c>
      <c r="C302" s="441">
        <v>250</v>
      </c>
      <c r="D302" s="446">
        <f t="shared" si="9"/>
        <v>49.800796812749006</v>
      </c>
      <c r="E302" s="138"/>
      <c r="F302" s="138"/>
    </row>
    <row r="303" spans="1:6" s="183" customFormat="1" ht="12" customHeight="1">
      <c r="A303" s="445" t="s">
        <v>266</v>
      </c>
      <c r="B303" s="441">
        <v>40</v>
      </c>
      <c r="C303" s="441">
        <v>0</v>
      </c>
      <c r="D303" s="446">
        <f t="shared" si="9"/>
        <v>0</v>
      </c>
      <c r="E303" s="138"/>
      <c r="F303" s="138"/>
    </row>
    <row r="304" spans="1:6" s="183" customFormat="1" ht="12" customHeight="1">
      <c r="A304" s="445" t="s">
        <v>499</v>
      </c>
      <c r="B304" s="441">
        <v>0</v>
      </c>
      <c r="C304" s="441">
        <v>0</v>
      </c>
      <c r="D304" s="446">
        <v>0</v>
      </c>
      <c r="E304" s="138"/>
      <c r="F304" s="138"/>
    </row>
    <row r="305" spans="1:6" s="183" customFormat="1" ht="12" customHeight="1">
      <c r="A305" s="445" t="s">
        <v>301</v>
      </c>
      <c r="B305" s="441">
        <v>69</v>
      </c>
      <c r="C305" s="441">
        <v>9</v>
      </c>
      <c r="D305" s="446">
        <f t="shared" si="9"/>
        <v>13.043478260869565</v>
      </c>
      <c r="E305" s="138"/>
      <c r="F305" s="138"/>
    </row>
    <row r="306" spans="1:6" s="183" customFormat="1" ht="12" customHeight="1">
      <c r="A306" s="445" t="s">
        <v>302</v>
      </c>
      <c r="B306" s="441">
        <v>49</v>
      </c>
      <c r="C306" s="441">
        <v>31</v>
      </c>
      <c r="D306" s="446">
        <f t="shared" si="9"/>
        <v>63.26530612244898</v>
      </c>
      <c r="E306" s="138"/>
      <c r="F306" s="138"/>
    </row>
    <row r="307" spans="1:6" s="183" customFormat="1" ht="12" customHeight="1">
      <c r="A307" s="445" t="s">
        <v>491</v>
      </c>
      <c r="B307" s="441">
        <v>36</v>
      </c>
      <c r="C307" s="441">
        <v>0</v>
      </c>
      <c r="D307" s="446">
        <f t="shared" si="9"/>
        <v>0</v>
      </c>
      <c r="E307" s="138"/>
      <c r="F307" s="138"/>
    </row>
    <row r="308" spans="1:6" s="183" customFormat="1" ht="12" customHeight="1">
      <c r="A308" s="445" t="s">
        <v>265</v>
      </c>
      <c r="B308" s="441">
        <v>46</v>
      </c>
      <c r="C308" s="441">
        <v>15</v>
      </c>
      <c r="D308" s="446">
        <f t="shared" si="9"/>
        <v>32.608695652173914</v>
      </c>
      <c r="E308" s="138"/>
      <c r="F308" s="138"/>
    </row>
    <row r="309" spans="1:6" s="183" customFormat="1" ht="12" customHeight="1">
      <c r="A309" s="445" t="s">
        <v>490</v>
      </c>
      <c r="B309" s="441">
        <v>5</v>
      </c>
      <c r="C309" s="441">
        <v>0</v>
      </c>
      <c r="D309" s="446">
        <f t="shared" si="9"/>
        <v>0</v>
      </c>
      <c r="E309" s="138"/>
      <c r="F309" s="138"/>
    </row>
    <row r="310" spans="1:6" s="183" customFormat="1" ht="12" customHeight="1">
      <c r="A310" s="445" t="s">
        <v>489</v>
      </c>
      <c r="B310" s="441">
        <v>33</v>
      </c>
      <c r="C310" s="441">
        <v>5</v>
      </c>
      <c r="D310" s="446">
        <f t="shared" si="9"/>
        <v>15.151515151515152</v>
      </c>
      <c r="E310" s="138"/>
      <c r="F310" s="138"/>
    </row>
    <row r="311" spans="1:6" s="183" customFormat="1" ht="12" customHeight="1">
      <c r="A311" s="445" t="s">
        <v>498</v>
      </c>
      <c r="B311" s="441">
        <v>0</v>
      </c>
      <c r="C311" s="441">
        <v>0</v>
      </c>
      <c r="D311" s="446">
        <v>0</v>
      </c>
      <c r="E311" s="138"/>
      <c r="F311" s="138"/>
    </row>
    <row r="312" spans="1:6" s="183" customFormat="1" ht="12" customHeight="1">
      <c r="A312" s="445" t="s">
        <v>488</v>
      </c>
      <c r="B312" s="441">
        <v>36</v>
      </c>
      <c r="C312" s="441">
        <v>20</v>
      </c>
      <c r="D312" s="446">
        <f t="shared" si="9"/>
        <v>55.55555555555556</v>
      </c>
      <c r="E312" s="138"/>
      <c r="F312" s="138"/>
    </row>
    <row r="313" spans="1:6" s="183" customFormat="1" ht="12" customHeight="1">
      <c r="A313" s="445" t="s">
        <v>497</v>
      </c>
      <c r="B313" s="441">
        <v>0</v>
      </c>
      <c r="C313" s="441">
        <v>0</v>
      </c>
      <c r="D313" s="446">
        <v>0</v>
      </c>
      <c r="E313" s="138"/>
      <c r="F313" s="138"/>
    </row>
    <row r="314" spans="1:6" s="183" customFormat="1" ht="12" customHeight="1">
      <c r="A314" s="445" t="s">
        <v>303</v>
      </c>
      <c r="B314" s="441">
        <v>75</v>
      </c>
      <c r="C314" s="441">
        <v>39</v>
      </c>
      <c r="D314" s="446">
        <f t="shared" si="9"/>
        <v>52</v>
      </c>
      <c r="E314" s="138"/>
      <c r="F314" s="138"/>
    </row>
    <row r="315" spans="1:6" s="183" customFormat="1" ht="12" customHeight="1">
      <c r="A315" s="445" t="s">
        <v>487</v>
      </c>
      <c r="B315" s="441">
        <v>29</v>
      </c>
      <c r="C315" s="441">
        <v>0</v>
      </c>
      <c r="D315" s="446">
        <f t="shared" si="9"/>
        <v>0</v>
      </c>
      <c r="E315" s="138"/>
      <c r="F315" s="138"/>
    </row>
    <row r="316" spans="1:6" s="183" customFormat="1" ht="12" customHeight="1">
      <c r="A316" s="445" t="s">
        <v>496</v>
      </c>
      <c r="B316" s="441">
        <v>0</v>
      </c>
      <c r="C316" s="441">
        <v>0</v>
      </c>
      <c r="D316" s="446">
        <v>0</v>
      </c>
      <c r="E316" s="138"/>
      <c r="F316" s="138"/>
    </row>
    <row r="317" spans="1:6" s="183" customFormat="1" ht="12" customHeight="1">
      <c r="A317" s="445" t="s">
        <v>304</v>
      </c>
      <c r="B317" s="441">
        <v>115</v>
      </c>
      <c r="C317" s="441">
        <v>78</v>
      </c>
      <c r="D317" s="446">
        <f t="shared" si="9"/>
        <v>67.82608695652173</v>
      </c>
      <c r="E317" s="138"/>
      <c r="F317" s="138"/>
    </row>
    <row r="318" spans="1:6" s="183" customFormat="1" ht="12" customHeight="1">
      <c r="A318" s="445" t="s">
        <v>503</v>
      </c>
      <c r="B318" s="441">
        <v>0</v>
      </c>
      <c r="C318" s="441">
        <v>0</v>
      </c>
      <c r="D318" s="446">
        <v>0</v>
      </c>
      <c r="E318" s="138"/>
      <c r="F318" s="138"/>
    </row>
    <row r="319" spans="1:4" ht="27" customHeight="1">
      <c r="A319" s="139" t="s">
        <v>78</v>
      </c>
      <c r="B319" s="335">
        <f>SUM(B295:B318)</f>
        <v>1604</v>
      </c>
      <c r="C319" s="335">
        <f>SUM(C295:C318)</f>
        <v>598</v>
      </c>
      <c r="D319" s="336">
        <f t="shared" si="9"/>
        <v>37.281795511221944</v>
      </c>
    </row>
    <row r="320" spans="1:4" ht="18" customHeight="1">
      <c r="A320" s="207"/>
      <c r="B320" s="300"/>
      <c r="C320" s="443"/>
      <c r="D320" s="443"/>
    </row>
    <row r="321" spans="3:6" s="202" customFormat="1" ht="10.5">
      <c r="C321" s="244"/>
      <c r="D321" s="244"/>
      <c r="E321" s="138"/>
      <c r="F321" s="138"/>
    </row>
    <row r="322" spans="1:6" s="300" customFormat="1" ht="45.75" customHeight="1">
      <c r="A322" s="188" t="s">
        <v>596</v>
      </c>
      <c r="B322" s="505" t="s">
        <v>4</v>
      </c>
      <c r="C322" s="506"/>
      <c r="D322" s="507"/>
      <c r="E322" s="138"/>
      <c r="F322" s="138"/>
    </row>
    <row r="323" spans="1:6" s="202" customFormat="1" ht="39" customHeight="1">
      <c r="A323" s="314" t="s">
        <v>107</v>
      </c>
      <c r="B323" s="314" t="s">
        <v>82</v>
      </c>
      <c r="C323" s="314" t="s">
        <v>83</v>
      </c>
      <c r="D323" s="464" t="s">
        <v>84</v>
      </c>
      <c r="E323" s="138"/>
      <c r="F323" s="138"/>
    </row>
    <row r="324" spans="1:6" s="183" customFormat="1" ht="12" customHeight="1">
      <c r="A324" s="445" t="s">
        <v>305</v>
      </c>
      <c r="B324" s="441">
        <v>103</v>
      </c>
      <c r="C324" s="441">
        <v>52</v>
      </c>
      <c r="D324" s="446">
        <f>C324/B324*100</f>
        <v>50.48543689320388</v>
      </c>
      <c r="E324" s="138"/>
      <c r="F324" s="138"/>
    </row>
    <row r="325" spans="1:6" s="183" customFormat="1" ht="12" customHeight="1">
      <c r="A325" s="445" t="s">
        <v>306</v>
      </c>
      <c r="B325" s="441">
        <v>80</v>
      </c>
      <c r="C325" s="441">
        <v>3</v>
      </c>
      <c r="D325" s="446">
        <f aca="true" t="shared" si="10" ref="D325:D342">C325/B325*100</f>
        <v>3.75</v>
      </c>
      <c r="E325" s="138"/>
      <c r="F325" s="138"/>
    </row>
    <row r="326" spans="1:6" s="183" customFormat="1" ht="12" customHeight="1">
      <c r="A326" s="445" t="s">
        <v>532</v>
      </c>
      <c r="B326" s="441">
        <v>36</v>
      </c>
      <c r="C326" s="441">
        <v>2</v>
      </c>
      <c r="D326" s="446">
        <f t="shared" si="10"/>
        <v>5.555555555555555</v>
      </c>
      <c r="E326" s="138"/>
      <c r="F326" s="138"/>
    </row>
    <row r="327" spans="1:6" s="183" customFormat="1" ht="12" customHeight="1">
      <c r="A327" s="445" t="s">
        <v>307</v>
      </c>
      <c r="B327" s="441">
        <v>74</v>
      </c>
      <c r="C327" s="441">
        <v>49</v>
      </c>
      <c r="D327" s="446">
        <f t="shared" si="10"/>
        <v>66.21621621621621</v>
      </c>
      <c r="E327" s="138"/>
      <c r="F327" s="138"/>
    </row>
    <row r="328" spans="1:6" s="183" customFormat="1" ht="12" customHeight="1">
      <c r="A328" s="445" t="s">
        <v>539</v>
      </c>
      <c r="B328" s="441">
        <v>0</v>
      </c>
      <c r="C328" s="441">
        <v>0</v>
      </c>
      <c r="D328" s="446">
        <v>0</v>
      </c>
      <c r="E328" s="138"/>
      <c r="F328" s="138"/>
    </row>
    <row r="329" spans="1:6" s="183" customFormat="1" ht="12" customHeight="1">
      <c r="A329" s="445" t="s">
        <v>540</v>
      </c>
      <c r="B329" s="441">
        <v>1</v>
      </c>
      <c r="C329" s="441">
        <v>0</v>
      </c>
      <c r="D329" s="446">
        <f t="shared" si="10"/>
        <v>0</v>
      </c>
      <c r="E329" s="138"/>
      <c r="F329" s="138"/>
    </row>
    <row r="330" spans="1:6" s="183" customFormat="1" ht="12" customHeight="1">
      <c r="A330" s="445" t="s">
        <v>541</v>
      </c>
      <c r="B330" s="441">
        <v>5</v>
      </c>
      <c r="C330" s="441">
        <v>1</v>
      </c>
      <c r="D330" s="446">
        <f t="shared" si="10"/>
        <v>20</v>
      </c>
      <c r="E330" s="138"/>
      <c r="F330" s="138"/>
    </row>
    <row r="331" spans="1:6" s="183" customFormat="1" ht="12" customHeight="1">
      <c r="A331" s="445" t="s">
        <v>260</v>
      </c>
      <c r="B331" s="441">
        <v>0</v>
      </c>
      <c r="C331" s="441">
        <v>0</v>
      </c>
      <c r="D331" s="446">
        <v>0</v>
      </c>
      <c r="E331" s="138"/>
      <c r="F331" s="138"/>
    </row>
    <row r="332" spans="1:6" s="183" customFormat="1" ht="12" customHeight="1">
      <c r="A332" s="445" t="s">
        <v>531</v>
      </c>
      <c r="B332" s="441">
        <v>27</v>
      </c>
      <c r="C332" s="441">
        <v>4</v>
      </c>
      <c r="D332" s="446">
        <f t="shared" si="10"/>
        <v>14.814814814814813</v>
      </c>
      <c r="E332" s="138"/>
      <c r="F332" s="138"/>
    </row>
    <row r="333" spans="1:6" s="183" customFormat="1" ht="12" customHeight="1">
      <c r="A333" s="445" t="s">
        <v>530</v>
      </c>
      <c r="B333" s="441">
        <v>21</v>
      </c>
      <c r="C333" s="441">
        <v>0</v>
      </c>
      <c r="D333" s="446">
        <f t="shared" si="10"/>
        <v>0</v>
      </c>
      <c r="E333" s="138"/>
      <c r="F333" s="138"/>
    </row>
    <row r="334" spans="1:6" s="183" customFormat="1" ht="12" customHeight="1">
      <c r="A334" s="445" t="s">
        <v>308</v>
      </c>
      <c r="B334" s="441">
        <v>76</v>
      </c>
      <c r="C334" s="441">
        <v>0</v>
      </c>
      <c r="D334" s="446">
        <f t="shared" si="10"/>
        <v>0</v>
      </c>
      <c r="E334" s="138"/>
      <c r="F334" s="138"/>
    </row>
    <row r="335" spans="1:6" s="183" customFormat="1" ht="12" customHeight="1">
      <c r="A335" s="445" t="s">
        <v>79</v>
      </c>
      <c r="B335" s="441">
        <v>515</v>
      </c>
      <c r="C335" s="441">
        <v>340</v>
      </c>
      <c r="D335" s="446">
        <f t="shared" si="10"/>
        <v>66.01941747572816</v>
      </c>
      <c r="E335" s="138"/>
      <c r="F335" s="138"/>
    </row>
    <row r="336" spans="1:6" s="183" customFormat="1" ht="12" customHeight="1">
      <c r="A336" s="445" t="s">
        <v>543</v>
      </c>
      <c r="B336" s="441">
        <v>3</v>
      </c>
      <c r="C336" s="441">
        <v>0</v>
      </c>
      <c r="D336" s="446">
        <f t="shared" si="10"/>
        <v>0</v>
      </c>
      <c r="E336" s="138"/>
      <c r="F336" s="138"/>
    </row>
    <row r="337" spans="1:6" s="183" customFormat="1" ht="12" customHeight="1">
      <c r="A337" s="445" t="s">
        <v>544</v>
      </c>
      <c r="B337" s="441">
        <v>12</v>
      </c>
      <c r="C337" s="441">
        <v>3</v>
      </c>
      <c r="D337" s="446">
        <f t="shared" si="10"/>
        <v>25</v>
      </c>
      <c r="E337" s="138"/>
      <c r="F337" s="138"/>
    </row>
    <row r="338" spans="1:6" s="183" customFormat="1" ht="12" customHeight="1">
      <c r="A338" s="445" t="s">
        <v>529</v>
      </c>
      <c r="B338" s="441">
        <v>38</v>
      </c>
      <c r="C338" s="441">
        <v>12</v>
      </c>
      <c r="D338" s="446">
        <f t="shared" si="10"/>
        <v>31.57894736842105</v>
      </c>
      <c r="E338" s="138"/>
      <c r="F338" s="138"/>
    </row>
    <row r="339" spans="1:6" s="183" customFormat="1" ht="12" customHeight="1">
      <c r="A339" s="445" t="s">
        <v>309</v>
      </c>
      <c r="B339" s="441">
        <v>128</v>
      </c>
      <c r="C339" s="441">
        <v>55</v>
      </c>
      <c r="D339" s="446">
        <f t="shared" si="10"/>
        <v>42.96875</v>
      </c>
      <c r="E339" s="138"/>
      <c r="F339" s="138"/>
    </row>
    <row r="340" spans="1:6" s="183" customFormat="1" ht="12" customHeight="1">
      <c r="A340" s="445" t="s">
        <v>545</v>
      </c>
      <c r="B340" s="441">
        <v>0</v>
      </c>
      <c r="C340" s="441">
        <v>0</v>
      </c>
      <c r="D340" s="446">
        <v>0</v>
      </c>
      <c r="E340" s="138"/>
      <c r="F340" s="138"/>
    </row>
    <row r="341" spans="1:6" s="183" customFormat="1" ht="12" customHeight="1">
      <c r="A341" s="445" t="s">
        <v>310</v>
      </c>
      <c r="B341" s="441">
        <v>71</v>
      </c>
      <c r="C341" s="441">
        <v>20</v>
      </c>
      <c r="D341" s="446">
        <f t="shared" si="10"/>
        <v>28.169014084507044</v>
      </c>
      <c r="E341" s="138"/>
      <c r="F341" s="138"/>
    </row>
    <row r="342" spans="1:4" ht="17.25" customHeight="1">
      <c r="A342" s="139" t="s">
        <v>80</v>
      </c>
      <c r="B342" s="335">
        <f>SUM(B324:B341)</f>
        <v>1190</v>
      </c>
      <c r="C342" s="335">
        <f>SUM(C324:C341)</f>
        <v>541</v>
      </c>
      <c r="D342" s="336">
        <f t="shared" si="10"/>
        <v>45.46218487394958</v>
      </c>
    </row>
    <row r="343" spans="1:6" s="184" customFormat="1" ht="48" customHeight="1">
      <c r="A343" s="67"/>
      <c r="B343" s="202"/>
      <c r="C343" s="138"/>
      <c r="D343" s="64"/>
      <c r="E343" s="138"/>
      <c r="F343" s="138"/>
    </row>
    <row r="344" spans="1:4" ht="42.75" customHeight="1">
      <c r="A344" s="619" t="s">
        <v>565</v>
      </c>
      <c r="B344" s="620"/>
      <c r="C344" s="620"/>
      <c r="D344" s="620"/>
    </row>
    <row r="345" spans="1:6" s="202" customFormat="1" ht="42" customHeight="1">
      <c r="A345" s="619" t="s">
        <v>564</v>
      </c>
      <c r="B345" s="620"/>
      <c r="C345" s="620"/>
      <c r="D345" s="620"/>
      <c r="E345" s="138"/>
      <c r="F345" s="138"/>
    </row>
  </sheetData>
  <mergeCells count="26">
    <mergeCell ref="B1:D1"/>
    <mergeCell ref="A19:D19"/>
    <mergeCell ref="B21:D21"/>
    <mergeCell ref="B58:D58"/>
    <mergeCell ref="A18:D18"/>
    <mergeCell ref="A53:D53"/>
    <mergeCell ref="A15:D15"/>
    <mergeCell ref="A55:D55"/>
    <mergeCell ref="A345:D345"/>
    <mergeCell ref="A17:D17"/>
    <mergeCell ref="A91:D91"/>
    <mergeCell ref="A138:D138"/>
    <mergeCell ref="A93:D93"/>
    <mergeCell ref="B240:D240"/>
    <mergeCell ref="A92:D92"/>
    <mergeCell ref="B270:D270"/>
    <mergeCell ref="B293:D293"/>
    <mergeCell ref="B322:D322"/>
    <mergeCell ref="A90:D90"/>
    <mergeCell ref="A56:D56"/>
    <mergeCell ref="A238:D238"/>
    <mergeCell ref="A344:D344"/>
    <mergeCell ref="B95:D95"/>
    <mergeCell ref="B140:D140"/>
    <mergeCell ref="B181:D181"/>
    <mergeCell ref="A179:D17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headerFooter alignWithMargins="0">
    <oddFooter>&amp;C&amp;7&amp;P</oddFooter>
  </headerFooter>
  <rowBreaks count="9" manualBreakCount="9">
    <brk id="20" max="255" man="1"/>
    <brk id="57" max="255" man="1"/>
    <brk id="94" max="255" man="1"/>
    <brk id="138" max="255" man="1"/>
    <brk id="180" max="255" man="1"/>
    <brk id="238" max="255" man="1"/>
    <brk id="266" max="255" man="1"/>
    <brk id="290" max="255" man="1"/>
    <brk id="31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zoomScale="75" zoomScaleNormal="75" workbookViewId="0" topLeftCell="A1">
      <selection activeCell="I24" sqref="I24"/>
    </sheetView>
  </sheetViews>
  <sheetFormatPr defaultColWidth="9.140625" defaultRowHeight="12.75"/>
  <cols>
    <col min="1" max="1" width="23.28125" style="0" customWidth="1"/>
    <col min="2" max="2" width="11.00390625" style="0" customWidth="1"/>
    <col min="3" max="3" width="20.7109375" style="0" customWidth="1"/>
    <col min="5" max="5" width="7.7109375" style="0" customWidth="1"/>
  </cols>
  <sheetData>
    <row r="1" spans="1:3" s="89" customFormat="1" ht="87.75" customHeight="1">
      <c r="A1" s="48" t="s">
        <v>597</v>
      </c>
      <c r="B1" s="625" t="s">
        <v>373</v>
      </c>
      <c r="C1" s="626"/>
    </row>
    <row r="2" spans="1:3" ht="32.25" customHeight="1">
      <c r="A2" s="68" t="s">
        <v>62</v>
      </c>
      <c r="B2" s="69" t="s">
        <v>57</v>
      </c>
      <c r="C2" s="77" t="s">
        <v>105</v>
      </c>
    </row>
    <row r="3" spans="1:3" ht="12.75">
      <c r="A3" s="76" t="s">
        <v>64</v>
      </c>
      <c r="B3" s="78">
        <v>7</v>
      </c>
      <c r="C3" s="75">
        <f>B3/$B$12*100</f>
        <v>3.2710280373831773</v>
      </c>
    </row>
    <row r="4" spans="1:3" ht="12.75">
      <c r="A4" s="76" t="s">
        <v>66</v>
      </c>
      <c r="B4" s="78">
        <v>10</v>
      </c>
      <c r="C4" s="44">
        <f aca="true" t="shared" si="0" ref="C4:C12">B4/$B$12*100</f>
        <v>4.672897196261682</v>
      </c>
    </row>
    <row r="5" spans="1:3" ht="12.75">
      <c r="A5" s="76" t="s">
        <v>68</v>
      </c>
      <c r="B5" s="78">
        <v>20</v>
      </c>
      <c r="C5" s="44">
        <f t="shared" si="0"/>
        <v>9.345794392523365</v>
      </c>
    </row>
    <row r="6" spans="1:3" ht="12.75">
      <c r="A6" s="76" t="s">
        <v>70</v>
      </c>
      <c r="B6" s="78">
        <v>32</v>
      </c>
      <c r="C6" s="44">
        <f t="shared" si="0"/>
        <v>14.953271028037381</v>
      </c>
    </row>
    <row r="7" spans="1:3" ht="12.75">
      <c r="A7" s="76" t="s">
        <v>72</v>
      </c>
      <c r="B7" s="78">
        <v>82</v>
      </c>
      <c r="C7" s="44">
        <f t="shared" si="0"/>
        <v>38.31775700934579</v>
      </c>
    </row>
    <row r="8" spans="1:3" ht="12.75">
      <c r="A8" s="76" t="s">
        <v>74</v>
      </c>
      <c r="B8" s="78">
        <v>11</v>
      </c>
      <c r="C8" s="44">
        <f t="shared" si="0"/>
        <v>5.14018691588785</v>
      </c>
    </row>
    <row r="9" spans="1:3" ht="12.75">
      <c r="A9" s="76" t="s">
        <v>76</v>
      </c>
      <c r="B9" s="78">
        <v>18</v>
      </c>
      <c r="C9" s="44">
        <f t="shared" si="0"/>
        <v>8.411214953271028</v>
      </c>
    </row>
    <row r="10" spans="1:3" ht="12.75">
      <c r="A10" s="76" t="s">
        <v>89</v>
      </c>
      <c r="B10" s="78">
        <v>16</v>
      </c>
      <c r="C10" s="44">
        <f t="shared" si="0"/>
        <v>7.476635514018691</v>
      </c>
    </row>
    <row r="11" spans="1:3" ht="12.75">
      <c r="A11" s="76" t="s">
        <v>79</v>
      </c>
      <c r="B11" s="78">
        <v>18</v>
      </c>
      <c r="C11" s="44">
        <f t="shared" si="0"/>
        <v>8.411214953271028</v>
      </c>
    </row>
    <row r="12" spans="1:3" ht="25.5" customHeight="1">
      <c r="A12" s="48" t="s">
        <v>58</v>
      </c>
      <c r="B12" s="74">
        <f>SUM(B3:B11)</f>
        <v>214</v>
      </c>
      <c r="C12" s="81">
        <f t="shared" si="0"/>
        <v>100</v>
      </c>
    </row>
    <row r="14" spans="1:7" s="9" customFormat="1" ht="51.75" customHeight="1">
      <c r="A14" s="627" t="s">
        <v>53</v>
      </c>
      <c r="B14" s="627"/>
      <c r="C14" s="627"/>
      <c r="D14" s="8"/>
      <c r="E14" s="7"/>
      <c r="F14" s="8"/>
      <c r="G14" s="8"/>
    </row>
    <row r="15" spans="1:8" s="9" customFormat="1" ht="12">
      <c r="A15" s="54" t="s">
        <v>108</v>
      </c>
      <c r="B15" s="8"/>
      <c r="C15" s="7"/>
      <c r="D15" s="8"/>
      <c r="E15" s="7"/>
      <c r="F15" s="8"/>
      <c r="G15" s="33"/>
      <c r="H15" s="33"/>
    </row>
    <row r="17" spans="1:3" s="89" customFormat="1" ht="87.75" customHeight="1">
      <c r="A17" s="48" t="s">
        <v>598</v>
      </c>
      <c r="B17" s="625" t="s">
        <v>442</v>
      </c>
      <c r="C17" s="626"/>
    </row>
    <row r="18" spans="1:3" ht="32.25" customHeight="1">
      <c r="A18" s="68" t="s">
        <v>62</v>
      </c>
      <c r="B18" s="69" t="s">
        <v>57</v>
      </c>
      <c r="C18" s="77" t="s">
        <v>105</v>
      </c>
    </row>
    <row r="19" spans="1:3" ht="12.75">
      <c r="A19" s="76" t="s">
        <v>64</v>
      </c>
      <c r="B19" s="78">
        <v>4</v>
      </c>
      <c r="C19" s="44">
        <f>B19/$B$28*100</f>
        <v>25</v>
      </c>
    </row>
    <row r="20" spans="1:3" ht="12.75">
      <c r="A20" s="76" t="s">
        <v>66</v>
      </c>
      <c r="B20" s="78">
        <v>1</v>
      </c>
      <c r="C20" s="44">
        <f aca="true" t="shared" si="1" ref="C20:C28">B20/$B$28*100</f>
        <v>6.25</v>
      </c>
    </row>
    <row r="21" spans="1:3" ht="12.75">
      <c r="A21" s="76" t="s">
        <v>68</v>
      </c>
      <c r="B21" s="78">
        <v>0</v>
      </c>
      <c r="C21" s="44">
        <f t="shared" si="1"/>
        <v>0</v>
      </c>
    </row>
    <row r="22" spans="1:3" ht="12.75">
      <c r="A22" s="76" t="s">
        <v>70</v>
      </c>
      <c r="B22" s="78">
        <v>0</v>
      </c>
      <c r="C22" s="44">
        <f t="shared" si="1"/>
        <v>0</v>
      </c>
    </row>
    <row r="23" spans="1:3" ht="12.75">
      <c r="A23" s="76" t="s">
        <v>72</v>
      </c>
      <c r="B23" s="78">
        <v>3</v>
      </c>
      <c r="C23" s="44">
        <f t="shared" si="1"/>
        <v>18.75</v>
      </c>
    </row>
    <row r="24" spans="1:3" ht="12.75">
      <c r="A24" s="76" t="s">
        <v>74</v>
      </c>
      <c r="B24" s="78">
        <v>2</v>
      </c>
      <c r="C24" s="44">
        <f t="shared" si="1"/>
        <v>12.5</v>
      </c>
    </row>
    <row r="25" spans="1:3" ht="12.75">
      <c r="A25" s="76" t="s">
        <v>76</v>
      </c>
      <c r="B25" s="78">
        <v>6</v>
      </c>
      <c r="C25" s="44">
        <f t="shared" si="1"/>
        <v>37.5</v>
      </c>
    </row>
    <row r="26" spans="1:3" ht="12.75">
      <c r="A26" s="76" t="s">
        <v>89</v>
      </c>
      <c r="B26" s="78">
        <v>0</v>
      </c>
      <c r="C26" s="44">
        <f t="shared" si="1"/>
        <v>0</v>
      </c>
    </row>
    <row r="27" spans="1:3" ht="12.75">
      <c r="A27" s="76" t="s">
        <v>79</v>
      </c>
      <c r="B27" s="78">
        <v>0</v>
      </c>
      <c r="C27" s="44">
        <f t="shared" si="1"/>
        <v>0</v>
      </c>
    </row>
    <row r="28" spans="1:3" ht="25.5" customHeight="1">
      <c r="A28" s="48" t="s">
        <v>58</v>
      </c>
      <c r="B28" s="74">
        <f>SUM(B19:B27)</f>
        <v>16</v>
      </c>
      <c r="C28" s="81">
        <f t="shared" si="1"/>
        <v>100</v>
      </c>
    </row>
    <row r="30" spans="1:7" s="9" customFormat="1" ht="51.75" customHeight="1">
      <c r="A30" s="627" t="s">
        <v>53</v>
      </c>
      <c r="B30" s="627"/>
      <c r="C30" s="627"/>
      <c r="D30" s="8"/>
      <c r="E30" s="7"/>
      <c r="F30" s="8"/>
      <c r="G30" s="8"/>
    </row>
  </sheetData>
  <mergeCells count="4">
    <mergeCell ref="B1:C1"/>
    <mergeCell ref="A14:C14"/>
    <mergeCell ref="B17:C17"/>
    <mergeCell ref="A30:C3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I41" sqref="I41"/>
    </sheetView>
  </sheetViews>
  <sheetFormatPr defaultColWidth="9.140625" defaultRowHeight="12.75"/>
  <cols>
    <col min="1" max="1" width="19.421875" style="1" customWidth="1"/>
    <col min="2" max="2" width="10.140625" style="1" customWidth="1"/>
    <col min="3" max="3" width="10.421875" style="1" bestFit="1" customWidth="1"/>
    <col min="4" max="4" width="9.57421875" style="1" bestFit="1" customWidth="1"/>
    <col min="5" max="5" width="12.57421875" style="1" customWidth="1"/>
    <col min="6" max="6" width="9.140625" style="1" customWidth="1"/>
    <col min="7" max="7" width="13.28125" style="1" customWidth="1"/>
    <col min="8" max="16384" width="9.140625" style="1" customWidth="1"/>
  </cols>
  <sheetData>
    <row r="1" spans="1:7" ht="54.75" customHeight="1">
      <c r="A1" s="48" t="s">
        <v>599</v>
      </c>
      <c r="B1" s="625" t="s">
        <v>575</v>
      </c>
      <c r="C1" s="628"/>
      <c r="D1" s="628"/>
      <c r="E1" s="628"/>
      <c r="F1" s="628"/>
      <c r="G1" s="626"/>
    </row>
    <row r="3" spans="1:7" ht="65.25" customHeight="1">
      <c r="A3" s="594" t="s">
        <v>62</v>
      </c>
      <c r="B3" s="636" t="s">
        <v>55</v>
      </c>
      <c r="C3" s="637"/>
      <c r="D3" s="637"/>
      <c r="E3" s="638"/>
      <c r="F3" s="634" t="s">
        <v>56</v>
      </c>
      <c r="G3" s="515" t="s">
        <v>106</v>
      </c>
    </row>
    <row r="4" spans="1:7" ht="44.25" customHeight="1">
      <c r="A4" s="594"/>
      <c r="B4" s="168" t="s">
        <v>59</v>
      </c>
      <c r="C4" s="169" t="s">
        <v>317</v>
      </c>
      <c r="D4" s="165" t="s">
        <v>60</v>
      </c>
      <c r="E4" s="167" t="s">
        <v>318</v>
      </c>
      <c r="F4" s="635"/>
      <c r="G4" s="504"/>
    </row>
    <row r="5" spans="1:7" ht="12.75">
      <c r="A5" s="178" t="s">
        <v>64</v>
      </c>
      <c r="B5" s="172">
        <v>66</v>
      </c>
      <c r="C5" s="173">
        <f>B5</f>
        <v>66</v>
      </c>
      <c r="D5" s="172">
        <v>51</v>
      </c>
      <c r="E5" s="173">
        <f>D5</f>
        <v>51</v>
      </c>
      <c r="F5" s="476">
        <f aca="true" t="shared" si="0" ref="F5:F14">B5+D5</f>
        <v>117</v>
      </c>
      <c r="G5" s="173">
        <f>F5/$F$14*100</f>
        <v>5.5954088952654235</v>
      </c>
    </row>
    <row r="6" spans="1:7" ht="12.75">
      <c r="A6" s="179" t="s">
        <v>66</v>
      </c>
      <c r="B6" s="174">
        <v>131</v>
      </c>
      <c r="C6" s="175">
        <f>B6/F6*100</f>
        <v>55.98290598290598</v>
      </c>
      <c r="D6" s="174">
        <v>103</v>
      </c>
      <c r="E6" s="175">
        <f>D6/F6*100</f>
        <v>44.01709401709402</v>
      </c>
      <c r="F6" s="477">
        <f t="shared" si="0"/>
        <v>234</v>
      </c>
      <c r="G6" s="175">
        <f aca="true" t="shared" si="1" ref="G6:G14">F6/$F$14*100</f>
        <v>11.190817790530847</v>
      </c>
    </row>
    <row r="7" spans="1:7" ht="12.75">
      <c r="A7" s="179" t="s">
        <v>91</v>
      </c>
      <c r="B7" s="174">
        <v>113</v>
      </c>
      <c r="C7" s="175">
        <f aca="true" t="shared" si="2" ref="C7:C14">B7/F7*100</f>
        <v>47.47899159663865</v>
      </c>
      <c r="D7" s="174">
        <v>125</v>
      </c>
      <c r="E7" s="175">
        <f aca="true" t="shared" si="3" ref="E7:E14">D7/F7*100</f>
        <v>52.52100840336135</v>
      </c>
      <c r="F7" s="477">
        <f t="shared" si="0"/>
        <v>238</v>
      </c>
      <c r="G7" s="175">
        <f t="shared" si="1"/>
        <v>11.38211382113821</v>
      </c>
    </row>
    <row r="8" spans="1:7" ht="12.75">
      <c r="A8" s="179" t="s">
        <v>70</v>
      </c>
      <c r="B8" s="174">
        <v>210</v>
      </c>
      <c r="C8" s="175">
        <f t="shared" si="2"/>
        <v>51.21951219512195</v>
      </c>
      <c r="D8" s="174">
        <v>200</v>
      </c>
      <c r="E8" s="175">
        <f t="shared" si="3"/>
        <v>48.78048780487805</v>
      </c>
      <c r="F8" s="477">
        <f t="shared" si="0"/>
        <v>410</v>
      </c>
      <c r="G8" s="175">
        <f t="shared" si="1"/>
        <v>19.607843137254903</v>
      </c>
    </row>
    <row r="9" spans="1:7" ht="12.75">
      <c r="A9" s="179" t="s">
        <v>72</v>
      </c>
      <c r="B9" s="174">
        <v>354</v>
      </c>
      <c r="C9" s="175">
        <f t="shared" si="2"/>
        <v>55.83596214511041</v>
      </c>
      <c r="D9" s="174">
        <v>280</v>
      </c>
      <c r="E9" s="175">
        <f t="shared" si="3"/>
        <v>44.164037854889585</v>
      </c>
      <c r="F9" s="477">
        <f t="shared" si="0"/>
        <v>634</v>
      </c>
      <c r="G9" s="175">
        <f t="shared" si="1"/>
        <v>30.320420851267336</v>
      </c>
    </row>
    <row r="10" spans="1:7" ht="12.75">
      <c r="A10" s="179" t="s">
        <v>74</v>
      </c>
      <c r="B10" s="174">
        <v>65</v>
      </c>
      <c r="C10" s="175">
        <f t="shared" si="2"/>
        <v>55.55555555555556</v>
      </c>
      <c r="D10" s="174">
        <v>52</v>
      </c>
      <c r="E10" s="175">
        <f t="shared" si="3"/>
        <v>44.44444444444444</v>
      </c>
      <c r="F10" s="477">
        <f t="shared" si="0"/>
        <v>117</v>
      </c>
      <c r="G10" s="175">
        <f t="shared" si="1"/>
        <v>5.5954088952654235</v>
      </c>
    </row>
    <row r="11" spans="1:7" ht="12.75">
      <c r="A11" s="179" t="s">
        <v>76</v>
      </c>
      <c r="B11" s="174">
        <v>69</v>
      </c>
      <c r="C11" s="175">
        <f t="shared" si="2"/>
        <v>51.11111111111111</v>
      </c>
      <c r="D11" s="174">
        <v>66</v>
      </c>
      <c r="E11" s="175">
        <f t="shared" si="3"/>
        <v>48.888888888888886</v>
      </c>
      <c r="F11" s="477">
        <f t="shared" si="0"/>
        <v>135</v>
      </c>
      <c r="G11" s="175">
        <f t="shared" si="1"/>
        <v>6.456241032998565</v>
      </c>
    </row>
    <row r="12" spans="1:7" ht="12.75">
      <c r="A12" s="179" t="s">
        <v>89</v>
      </c>
      <c r="B12" s="174">
        <v>66</v>
      </c>
      <c r="C12" s="175">
        <f t="shared" si="2"/>
        <v>54.54545454545454</v>
      </c>
      <c r="D12" s="174">
        <v>55</v>
      </c>
      <c r="E12" s="175">
        <f t="shared" si="3"/>
        <v>45.45454545454545</v>
      </c>
      <c r="F12" s="477">
        <f t="shared" si="0"/>
        <v>121</v>
      </c>
      <c r="G12" s="175">
        <f t="shared" si="1"/>
        <v>5.7867049258727885</v>
      </c>
    </row>
    <row r="13" spans="1:7" ht="12.75">
      <c r="A13" s="180" t="s">
        <v>79</v>
      </c>
      <c r="B13" s="176">
        <v>48</v>
      </c>
      <c r="C13" s="177">
        <f t="shared" si="2"/>
        <v>56.470588235294116</v>
      </c>
      <c r="D13" s="176">
        <v>37</v>
      </c>
      <c r="E13" s="177">
        <f t="shared" si="3"/>
        <v>43.529411764705884</v>
      </c>
      <c r="F13" s="479">
        <f t="shared" si="0"/>
        <v>85</v>
      </c>
      <c r="G13" s="177">
        <f t="shared" si="1"/>
        <v>4.0650406504065035</v>
      </c>
    </row>
    <row r="14" spans="1:7" s="40" customFormat="1" ht="21.75" customHeight="1">
      <c r="A14" s="48" t="s">
        <v>58</v>
      </c>
      <c r="B14" s="170">
        <f>SUM(B5:B13)</f>
        <v>1122</v>
      </c>
      <c r="C14" s="171">
        <f t="shared" si="2"/>
        <v>53.65853658536586</v>
      </c>
      <c r="D14" s="166">
        <f>SUM(D5:D13)</f>
        <v>969</v>
      </c>
      <c r="E14" s="80">
        <f t="shared" si="3"/>
        <v>46.34146341463415</v>
      </c>
      <c r="F14" s="79">
        <f t="shared" si="0"/>
        <v>2091</v>
      </c>
      <c r="G14" s="80">
        <f t="shared" si="1"/>
        <v>100</v>
      </c>
    </row>
    <row r="16" spans="1:7" ht="39" customHeight="1">
      <c r="A16" s="624" t="s">
        <v>53</v>
      </c>
      <c r="B16" s="624"/>
      <c r="C16" s="624"/>
      <c r="D16" s="624"/>
      <c r="E16" s="624"/>
      <c r="F16" s="624"/>
      <c r="G16" s="624"/>
    </row>
    <row r="17" spans="1:7" ht="46.5" customHeight="1">
      <c r="A17" s="82"/>
      <c r="B17" s="82"/>
      <c r="C17" s="82"/>
      <c r="D17" s="82"/>
      <c r="E17" s="82"/>
      <c r="F17" s="82"/>
      <c r="G17" s="82"/>
    </row>
    <row r="18" spans="1:7" ht="46.5" customHeight="1">
      <c r="A18" s="48" t="s">
        <v>600</v>
      </c>
      <c r="B18" s="625" t="s">
        <v>374</v>
      </c>
      <c r="C18" s="628"/>
      <c r="D18" s="628"/>
      <c r="E18" s="628"/>
      <c r="F18" s="628"/>
      <c r="G18" s="626"/>
    </row>
    <row r="20" spans="1:7" ht="24.75" customHeight="1">
      <c r="A20" s="629" t="s">
        <v>62</v>
      </c>
      <c r="B20" s="631" t="s">
        <v>312</v>
      </c>
      <c r="C20" s="632"/>
      <c r="D20" s="632"/>
      <c r="E20" s="633"/>
      <c r="F20" s="634" t="s">
        <v>56</v>
      </c>
      <c r="G20" s="515" t="s">
        <v>106</v>
      </c>
    </row>
    <row r="21" spans="1:7" ht="44.25" customHeight="1">
      <c r="A21" s="630"/>
      <c r="B21" s="164" t="s">
        <v>59</v>
      </c>
      <c r="C21" s="167" t="s">
        <v>319</v>
      </c>
      <c r="D21" s="165" t="s">
        <v>60</v>
      </c>
      <c r="E21" s="167" t="s">
        <v>320</v>
      </c>
      <c r="F21" s="635"/>
      <c r="G21" s="504"/>
    </row>
    <row r="22" spans="1:7" ht="12.75">
      <c r="A22" s="178" t="s">
        <v>64</v>
      </c>
      <c r="B22" s="172">
        <v>0</v>
      </c>
      <c r="C22" s="173">
        <v>0</v>
      </c>
      <c r="D22" s="172">
        <v>0</v>
      </c>
      <c r="E22" s="173">
        <v>0</v>
      </c>
      <c r="F22" s="476">
        <f>B22+D22</f>
        <v>0</v>
      </c>
      <c r="G22" s="173">
        <f>F22/$F$31*100</f>
        <v>0</v>
      </c>
    </row>
    <row r="23" spans="1:7" ht="12.75">
      <c r="A23" s="179" t="s">
        <v>66</v>
      </c>
      <c r="B23" s="174">
        <v>0</v>
      </c>
      <c r="C23" s="175">
        <v>0</v>
      </c>
      <c r="D23" s="174">
        <v>0</v>
      </c>
      <c r="E23" s="175">
        <v>0</v>
      </c>
      <c r="F23" s="477">
        <f aca="true" t="shared" si="4" ref="F23:F31">B23+D23</f>
        <v>0</v>
      </c>
      <c r="G23" s="175">
        <f aca="true" t="shared" si="5" ref="G23:G31">F23/$F$31*100</f>
        <v>0</v>
      </c>
    </row>
    <row r="24" spans="1:7" ht="12.75">
      <c r="A24" s="179" t="s">
        <v>91</v>
      </c>
      <c r="B24" s="174">
        <v>1</v>
      </c>
      <c r="C24" s="175">
        <f>B24/G24*100</f>
        <v>8</v>
      </c>
      <c r="D24" s="174">
        <v>1</v>
      </c>
      <c r="E24" s="175">
        <f>D24/F24*100</f>
        <v>50</v>
      </c>
      <c r="F24" s="477">
        <f t="shared" si="4"/>
        <v>2</v>
      </c>
      <c r="G24" s="175">
        <f t="shared" si="5"/>
        <v>12.5</v>
      </c>
    </row>
    <row r="25" spans="1:7" ht="12.75">
      <c r="A25" s="179" t="s">
        <v>70</v>
      </c>
      <c r="B25" s="174">
        <v>4</v>
      </c>
      <c r="C25" s="175">
        <f aca="true" t="shared" si="6" ref="C25:C31">B25/G25*100</f>
        <v>9.142857142857142</v>
      </c>
      <c r="D25" s="174">
        <v>3</v>
      </c>
      <c r="E25" s="175">
        <f aca="true" t="shared" si="7" ref="E25:E31">D25/F25*100</f>
        <v>42.857142857142854</v>
      </c>
      <c r="F25" s="477">
        <f t="shared" si="4"/>
        <v>7</v>
      </c>
      <c r="G25" s="175">
        <f t="shared" si="5"/>
        <v>43.75</v>
      </c>
    </row>
    <row r="26" spans="1:7" ht="12.75">
      <c r="A26" s="179" t="s">
        <v>72</v>
      </c>
      <c r="B26" s="174">
        <v>2</v>
      </c>
      <c r="C26" s="175">
        <f t="shared" si="6"/>
        <v>6.4</v>
      </c>
      <c r="D26" s="174">
        <v>3</v>
      </c>
      <c r="E26" s="175">
        <f t="shared" si="7"/>
        <v>60</v>
      </c>
      <c r="F26" s="477">
        <f t="shared" si="4"/>
        <v>5</v>
      </c>
      <c r="G26" s="175">
        <f t="shared" si="5"/>
        <v>31.25</v>
      </c>
    </row>
    <row r="27" spans="1:7" ht="12.75">
      <c r="A27" s="179" t="s">
        <v>74</v>
      </c>
      <c r="B27" s="174">
        <v>1</v>
      </c>
      <c r="C27" s="175">
        <f t="shared" si="6"/>
        <v>16</v>
      </c>
      <c r="D27" s="174">
        <v>0</v>
      </c>
      <c r="E27" s="175">
        <f t="shared" si="7"/>
        <v>0</v>
      </c>
      <c r="F27" s="477">
        <f t="shared" si="4"/>
        <v>1</v>
      </c>
      <c r="G27" s="175">
        <f t="shared" si="5"/>
        <v>6.25</v>
      </c>
    </row>
    <row r="28" spans="1:7" ht="12.75">
      <c r="A28" s="179" t="s">
        <v>76</v>
      </c>
      <c r="B28" s="174">
        <v>1</v>
      </c>
      <c r="C28" s="175">
        <f t="shared" si="6"/>
        <v>16</v>
      </c>
      <c r="D28" s="174">
        <v>0</v>
      </c>
      <c r="E28" s="175">
        <f t="shared" si="7"/>
        <v>0</v>
      </c>
      <c r="F28" s="477">
        <f t="shared" si="4"/>
        <v>1</v>
      </c>
      <c r="G28" s="175">
        <f t="shared" si="5"/>
        <v>6.25</v>
      </c>
    </row>
    <row r="29" spans="1:7" ht="12.75">
      <c r="A29" s="179" t="s">
        <v>89</v>
      </c>
      <c r="B29" s="174">
        <v>0</v>
      </c>
      <c r="C29" s="175">
        <v>0</v>
      </c>
      <c r="D29" s="174">
        <v>0</v>
      </c>
      <c r="E29" s="175">
        <v>0</v>
      </c>
      <c r="F29" s="477">
        <f t="shared" si="4"/>
        <v>0</v>
      </c>
      <c r="G29" s="175">
        <f t="shared" si="5"/>
        <v>0</v>
      </c>
    </row>
    <row r="30" spans="1:7" ht="12.75">
      <c r="A30" s="180" t="s">
        <v>79</v>
      </c>
      <c r="B30" s="176">
        <v>0</v>
      </c>
      <c r="C30" s="177">
        <v>0</v>
      </c>
      <c r="D30" s="176">
        <v>0</v>
      </c>
      <c r="E30" s="177">
        <v>0</v>
      </c>
      <c r="F30" s="479">
        <f t="shared" si="4"/>
        <v>0</v>
      </c>
      <c r="G30" s="177">
        <f t="shared" si="5"/>
        <v>0</v>
      </c>
    </row>
    <row r="31" spans="1:7" ht="26.25" customHeight="1">
      <c r="A31" s="48" t="s">
        <v>58</v>
      </c>
      <c r="B31" s="170">
        <f>SUM(B22:B30)</f>
        <v>9</v>
      </c>
      <c r="C31" s="478">
        <f t="shared" si="6"/>
        <v>9</v>
      </c>
      <c r="D31" s="166">
        <f>SUM(D22:D30)</f>
        <v>7</v>
      </c>
      <c r="E31" s="478">
        <f t="shared" si="7"/>
        <v>43.75</v>
      </c>
      <c r="F31" s="79">
        <f t="shared" si="4"/>
        <v>16</v>
      </c>
      <c r="G31" s="80">
        <f t="shared" si="5"/>
        <v>100</v>
      </c>
    </row>
    <row r="34" spans="1:7" ht="46.5" customHeight="1">
      <c r="A34" s="48" t="s">
        <v>601</v>
      </c>
      <c r="B34" s="625" t="s">
        <v>576</v>
      </c>
      <c r="C34" s="628"/>
      <c r="D34" s="628"/>
      <c r="E34" s="628"/>
      <c r="F34" s="628"/>
      <c r="G34" s="626"/>
    </row>
    <row r="36" spans="1:7" ht="24.75" customHeight="1">
      <c r="A36" s="629" t="s">
        <v>62</v>
      </c>
      <c r="B36" s="631" t="s">
        <v>323</v>
      </c>
      <c r="C36" s="632"/>
      <c r="D36" s="632"/>
      <c r="E36" s="633"/>
      <c r="F36" s="634" t="s">
        <v>56</v>
      </c>
      <c r="G36" s="515" t="s">
        <v>106</v>
      </c>
    </row>
    <row r="37" spans="1:7" ht="44.25" customHeight="1">
      <c r="A37" s="630"/>
      <c r="B37" s="164" t="s">
        <v>59</v>
      </c>
      <c r="C37" s="167" t="s">
        <v>321</v>
      </c>
      <c r="D37" s="165" t="s">
        <v>60</v>
      </c>
      <c r="E37" s="167" t="s">
        <v>322</v>
      </c>
      <c r="F37" s="635"/>
      <c r="G37" s="504"/>
    </row>
    <row r="38" spans="1:7" ht="12.75">
      <c r="A38" s="178" t="s">
        <v>64</v>
      </c>
      <c r="B38" s="172">
        <v>0</v>
      </c>
      <c r="C38" s="173">
        <v>0</v>
      </c>
      <c r="D38" s="172">
        <v>0</v>
      </c>
      <c r="E38" s="173">
        <v>0</v>
      </c>
      <c r="F38" s="476">
        <f>B38+D38</f>
        <v>0</v>
      </c>
      <c r="G38" s="173">
        <f>F38/$F$47*100</f>
        <v>0</v>
      </c>
    </row>
    <row r="39" spans="1:7" ht="12.75">
      <c r="A39" s="179" t="s">
        <v>66</v>
      </c>
      <c r="B39" s="174">
        <v>1</v>
      </c>
      <c r="C39" s="175">
        <f>B39/F39*100</f>
        <v>100</v>
      </c>
      <c r="D39" s="174">
        <v>0</v>
      </c>
      <c r="E39" s="175">
        <v>0</v>
      </c>
      <c r="F39" s="477">
        <f aca="true" t="shared" si="8" ref="F39:F47">B39+D39</f>
        <v>1</v>
      </c>
      <c r="G39" s="175">
        <f aca="true" t="shared" si="9" ref="G39:G47">F39/$F$47*100</f>
        <v>100</v>
      </c>
    </row>
    <row r="40" spans="1:7" ht="12.75">
      <c r="A40" s="179" t="s">
        <v>91</v>
      </c>
      <c r="B40" s="174">
        <v>0</v>
      </c>
      <c r="C40" s="175">
        <v>0</v>
      </c>
      <c r="D40" s="174">
        <v>0</v>
      </c>
      <c r="E40" s="175">
        <v>0</v>
      </c>
      <c r="F40" s="477">
        <f t="shared" si="8"/>
        <v>0</v>
      </c>
      <c r="G40" s="175">
        <f t="shared" si="9"/>
        <v>0</v>
      </c>
    </row>
    <row r="41" spans="1:7" ht="12.75">
      <c r="A41" s="179" t="s">
        <v>70</v>
      </c>
      <c r="B41" s="174">
        <v>0</v>
      </c>
      <c r="C41" s="175">
        <v>0</v>
      </c>
      <c r="D41" s="174">
        <v>0</v>
      </c>
      <c r="E41" s="175">
        <v>0</v>
      </c>
      <c r="F41" s="477">
        <f t="shared" si="8"/>
        <v>0</v>
      </c>
      <c r="G41" s="175">
        <f t="shared" si="9"/>
        <v>0</v>
      </c>
    </row>
    <row r="42" spans="1:7" ht="12.75">
      <c r="A42" s="179" t="s">
        <v>72</v>
      </c>
      <c r="B42" s="174">
        <v>0</v>
      </c>
      <c r="C42" s="175">
        <v>0</v>
      </c>
      <c r="D42" s="174">
        <v>0</v>
      </c>
      <c r="E42" s="175">
        <v>0</v>
      </c>
      <c r="F42" s="477">
        <f t="shared" si="8"/>
        <v>0</v>
      </c>
      <c r="G42" s="175">
        <f t="shared" si="9"/>
        <v>0</v>
      </c>
    </row>
    <row r="43" spans="1:7" ht="12.75">
      <c r="A43" s="179" t="s">
        <v>74</v>
      </c>
      <c r="B43" s="174">
        <v>0</v>
      </c>
      <c r="C43" s="175">
        <v>0</v>
      </c>
      <c r="D43" s="174">
        <v>0</v>
      </c>
      <c r="E43" s="175">
        <v>0</v>
      </c>
      <c r="F43" s="477">
        <f t="shared" si="8"/>
        <v>0</v>
      </c>
      <c r="G43" s="175">
        <f t="shared" si="9"/>
        <v>0</v>
      </c>
    </row>
    <row r="44" spans="1:7" ht="12.75">
      <c r="A44" s="179" t="s">
        <v>76</v>
      </c>
      <c r="B44" s="174">
        <v>0</v>
      </c>
      <c r="C44" s="175">
        <v>0</v>
      </c>
      <c r="D44" s="174">
        <v>0</v>
      </c>
      <c r="E44" s="175">
        <v>0</v>
      </c>
      <c r="F44" s="477">
        <f t="shared" si="8"/>
        <v>0</v>
      </c>
      <c r="G44" s="175">
        <f t="shared" si="9"/>
        <v>0</v>
      </c>
    </row>
    <row r="45" spans="1:7" ht="12.75">
      <c r="A45" s="179" t="s">
        <v>89</v>
      </c>
      <c r="B45" s="174">
        <v>0</v>
      </c>
      <c r="C45" s="175">
        <v>0</v>
      </c>
      <c r="D45" s="174">
        <v>0</v>
      </c>
      <c r="E45" s="175">
        <v>0</v>
      </c>
      <c r="F45" s="477">
        <f t="shared" si="8"/>
        <v>0</v>
      </c>
      <c r="G45" s="175">
        <f t="shared" si="9"/>
        <v>0</v>
      </c>
    </row>
    <row r="46" spans="1:7" ht="12.75">
      <c r="A46" s="180" t="s">
        <v>79</v>
      </c>
      <c r="B46" s="176">
        <v>0</v>
      </c>
      <c r="C46" s="177">
        <v>0</v>
      </c>
      <c r="D46" s="176">
        <v>0</v>
      </c>
      <c r="E46" s="177">
        <v>0</v>
      </c>
      <c r="F46" s="479">
        <f t="shared" si="8"/>
        <v>0</v>
      </c>
      <c r="G46" s="177">
        <f t="shared" si="9"/>
        <v>0</v>
      </c>
    </row>
    <row r="47" spans="1:7" ht="26.25" customHeight="1">
      <c r="A47" s="48" t="s">
        <v>58</v>
      </c>
      <c r="B47" s="79">
        <f>SUM(B38:B46)</f>
        <v>1</v>
      </c>
      <c r="C47" s="171">
        <f>B47/F47*100</f>
        <v>100</v>
      </c>
      <c r="D47" s="166">
        <f>SUM(D38:D46)</f>
        <v>0</v>
      </c>
      <c r="E47" s="80">
        <f>D47/F47*100</f>
        <v>0</v>
      </c>
      <c r="F47" s="79">
        <f t="shared" si="8"/>
        <v>1</v>
      </c>
      <c r="G47" s="80">
        <f t="shared" si="9"/>
        <v>100</v>
      </c>
    </row>
  </sheetData>
  <mergeCells count="16">
    <mergeCell ref="A16:G16"/>
    <mergeCell ref="A36:A37"/>
    <mergeCell ref="B36:E36"/>
    <mergeCell ref="F36:F37"/>
    <mergeCell ref="B34:G34"/>
    <mergeCell ref="G36:G37"/>
    <mergeCell ref="A3:A4"/>
    <mergeCell ref="B1:G1"/>
    <mergeCell ref="A20:A21"/>
    <mergeCell ref="B20:E20"/>
    <mergeCell ref="F20:F21"/>
    <mergeCell ref="G20:G21"/>
    <mergeCell ref="B18:G18"/>
    <mergeCell ref="B3:E3"/>
    <mergeCell ref="G3:G4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7.421875" style="46" customWidth="1"/>
    <col min="2" max="2" width="9.28125" style="39" customWidth="1"/>
    <col min="3" max="3" width="8.57421875" style="39" customWidth="1"/>
    <col min="4" max="4" width="9.28125" style="39" bestFit="1" customWidth="1"/>
    <col min="5" max="5" width="7.8515625" style="39" customWidth="1"/>
    <col min="6" max="6" width="9.28125" style="39" bestFit="1" customWidth="1"/>
    <col min="7" max="7" width="10.8515625" style="39" customWidth="1"/>
    <col min="8" max="8" width="9.28125" style="39" customWidth="1"/>
    <col min="9" max="9" width="10.7109375" style="39" customWidth="1"/>
    <col min="10" max="10" width="12.421875" style="39" customWidth="1"/>
    <col min="11" max="11" width="7.421875" style="39" customWidth="1"/>
    <col min="12" max="12" width="11.421875" style="39" customWidth="1"/>
    <col min="13" max="13" width="7.421875" style="39" customWidth="1"/>
    <col min="14" max="16384" width="9.140625" style="39" customWidth="1"/>
  </cols>
  <sheetData>
    <row r="1" spans="1:13" ht="37.5" customHeight="1">
      <c r="A1" s="288" t="s">
        <v>585</v>
      </c>
      <c r="B1" s="541" t="s">
        <v>324</v>
      </c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3"/>
    </row>
    <row r="2" ht="7.5" customHeight="1" thickBot="1">
      <c r="G2" s="4"/>
    </row>
    <row r="3" spans="1:13" s="37" customFormat="1" ht="34.5" customHeight="1">
      <c r="A3" s="547" t="s">
        <v>311</v>
      </c>
      <c r="B3" s="524" t="s">
        <v>59</v>
      </c>
      <c r="C3" s="549"/>
      <c r="D3" s="524" t="s">
        <v>60</v>
      </c>
      <c r="E3" s="534"/>
      <c r="F3" s="509" t="s">
        <v>61</v>
      </c>
      <c r="G3" s="539" t="s">
        <v>11</v>
      </c>
      <c r="H3" s="535" t="s">
        <v>10</v>
      </c>
      <c r="I3" s="535" t="s">
        <v>12</v>
      </c>
      <c r="J3" s="537" t="s">
        <v>9</v>
      </c>
      <c r="K3" s="539" t="s">
        <v>316</v>
      </c>
      <c r="L3" s="537" t="s">
        <v>261</v>
      </c>
      <c r="M3" s="544" t="s">
        <v>438</v>
      </c>
    </row>
    <row r="4" spans="1:13" s="37" customFormat="1" ht="34.5" customHeight="1" thickBot="1">
      <c r="A4" s="548"/>
      <c r="B4" s="421" t="s">
        <v>63</v>
      </c>
      <c r="C4" s="422" t="s">
        <v>54</v>
      </c>
      <c r="D4" s="421" t="s">
        <v>63</v>
      </c>
      <c r="E4" s="423" t="s">
        <v>54</v>
      </c>
      <c r="F4" s="510"/>
      <c r="G4" s="540"/>
      <c r="H4" s="536"/>
      <c r="I4" s="536"/>
      <c r="J4" s="538"/>
      <c r="K4" s="540"/>
      <c r="L4" s="538"/>
      <c r="M4" s="545"/>
    </row>
    <row r="5" spans="1:13" ht="18" customHeight="1">
      <c r="A5" s="424" t="s">
        <v>64</v>
      </c>
      <c r="B5" s="306">
        <f>B85</f>
        <v>629</v>
      </c>
      <c r="C5" s="313">
        <f aca="true" t="shared" si="0" ref="C5:M5">C85</f>
        <v>51.64203612479474</v>
      </c>
      <c r="D5" s="304">
        <f t="shared" si="0"/>
        <v>589</v>
      </c>
      <c r="E5" s="313">
        <f t="shared" si="0"/>
        <v>48.35796387520526</v>
      </c>
      <c r="F5" s="413">
        <f t="shared" si="0"/>
        <v>1218</v>
      </c>
      <c r="G5" s="306">
        <f t="shared" si="0"/>
        <v>6837</v>
      </c>
      <c r="H5" s="348">
        <f t="shared" si="0"/>
        <v>17.81483106625713</v>
      </c>
      <c r="I5" s="97">
        <f t="shared" si="0"/>
        <v>5243</v>
      </c>
      <c r="J5" s="414">
        <f t="shared" si="0"/>
        <v>23.230974632843793</v>
      </c>
      <c r="K5" s="418">
        <f t="shared" si="0"/>
        <v>86</v>
      </c>
      <c r="L5" s="414">
        <f t="shared" si="0"/>
        <v>7.060755336617405</v>
      </c>
      <c r="M5" s="415">
        <f t="shared" si="0"/>
        <v>38</v>
      </c>
    </row>
    <row r="6" spans="1:13" ht="18" customHeight="1">
      <c r="A6" s="424" t="s">
        <v>66</v>
      </c>
      <c r="B6" s="306">
        <f>B142</f>
        <v>1296</v>
      </c>
      <c r="C6" s="313">
        <f aca="true" t="shared" si="1" ref="C6:M6">C142</f>
        <v>53.86533665835411</v>
      </c>
      <c r="D6" s="304">
        <f t="shared" si="1"/>
        <v>1110</v>
      </c>
      <c r="E6" s="313">
        <f t="shared" si="1"/>
        <v>46.13466334164589</v>
      </c>
      <c r="F6" s="413">
        <f t="shared" si="1"/>
        <v>2406</v>
      </c>
      <c r="G6" s="306">
        <f t="shared" si="1"/>
        <v>10874</v>
      </c>
      <c r="H6" s="348">
        <f t="shared" si="1"/>
        <v>22.12617252161118</v>
      </c>
      <c r="I6" s="97">
        <f t="shared" si="1"/>
        <v>9394</v>
      </c>
      <c r="J6" s="414">
        <f t="shared" si="1"/>
        <v>25.612092825207576</v>
      </c>
      <c r="K6" s="418">
        <f t="shared" si="1"/>
        <v>327</v>
      </c>
      <c r="L6" s="414">
        <f t="shared" si="1"/>
        <v>13.591022443890274</v>
      </c>
      <c r="M6" s="415">
        <f t="shared" si="1"/>
        <v>55</v>
      </c>
    </row>
    <row r="7" spans="1:13" ht="24.75" customHeight="1">
      <c r="A7" s="424" t="s">
        <v>91</v>
      </c>
      <c r="B7" s="306">
        <f>B197</f>
        <v>2169</v>
      </c>
      <c r="C7" s="313">
        <f aca="true" t="shared" si="2" ref="C7:M7">C197</f>
        <v>52.72241127856101</v>
      </c>
      <c r="D7" s="304">
        <f t="shared" si="2"/>
        <v>1945</v>
      </c>
      <c r="E7" s="313">
        <f t="shared" si="2"/>
        <v>47.27758872143899</v>
      </c>
      <c r="F7" s="413">
        <f t="shared" si="2"/>
        <v>4114</v>
      </c>
      <c r="G7" s="306">
        <f t="shared" si="2"/>
        <v>15786</v>
      </c>
      <c r="H7" s="348">
        <f t="shared" si="2"/>
        <v>26.0610667680223</v>
      </c>
      <c r="I7" s="97">
        <f t="shared" si="2"/>
        <v>15205</v>
      </c>
      <c r="J7" s="414">
        <f t="shared" si="2"/>
        <v>27.056889181190396</v>
      </c>
      <c r="K7" s="418">
        <f t="shared" si="2"/>
        <v>723</v>
      </c>
      <c r="L7" s="414">
        <f t="shared" si="2"/>
        <v>17.574137092853668</v>
      </c>
      <c r="M7" s="415">
        <f t="shared" si="2"/>
        <v>47</v>
      </c>
    </row>
    <row r="8" spans="1:13" ht="18" customHeight="1">
      <c r="A8" s="424" t="s">
        <v>70</v>
      </c>
      <c r="B8" s="306">
        <f>B255</f>
        <v>2619</v>
      </c>
      <c r="C8" s="313">
        <f>C255</f>
        <v>53.48172350418624</v>
      </c>
      <c r="D8" s="304">
        <f>D255</f>
        <v>2278</v>
      </c>
      <c r="E8" s="313">
        <f>E255</f>
        <v>46.518276495813765</v>
      </c>
      <c r="F8" s="413">
        <f>F255</f>
        <v>4897</v>
      </c>
      <c r="G8" s="306">
        <f aca="true" t="shared" si="3" ref="G8:M8">G255</f>
        <v>19361</v>
      </c>
      <c r="H8" s="348">
        <f t="shared" si="3"/>
        <v>25.293115025050362</v>
      </c>
      <c r="I8" s="97">
        <f t="shared" si="3"/>
        <v>18362</v>
      </c>
      <c r="J8" s="414">
        <f t="shared" si="3"/>
        <v>26.669208147260647</v>
      </c>
      <c r="K8" s="418">
        <f t="shared" si="3"/>
        <v>1228</v>
      </c>
      <c r="L8" s="414">
        <f t="shared" si="3"/>
        <v>25.076577496426385</v>
      </c>
      <c r="M8" s="415">
        <f t="shared" si="3"/>
        <v>20</v>
      </c>
    </row>
    <row r="9" spans="1:13" ht="18" customHeight="1">
      <c r="A9" s="424" t="s">
        <v>72</v>
      </c>
      <c r="B9" s="306">
        <f>B327</f>
        <v>3867</v>
      </c>
      <c r="C9" s="313">
        <f aca="true" t="shared" si="4" ref="C9:M9">C327</f>
        <v>51.96183821553346</v>
      </c>
      <c r="D9" s="304">
        <f t="shared" si="4"/>
        <v>3575</v>
      </c>
      <c r="E9" s="313">
        <f t="shared" si="4"/>
        <v>48.038161784466546</v>
      </c>
      <c r="F9" s="413">
        <f t="shared" si="4"/>
        <v>7442</v>
      </c>
      <c r="G9" s="306">
        <f t="shared" si="4"/>
        <v>24992</v>
      </c>
      <c r="H9" s="348">
        <f t="shared" si="4"/>
        <v>29.77752880921895</v>
      </c>
      <c r="I9" s="97">
        <f t="shared" si="4"/>
        <v>24033</v>
      </c>
      <c r="J9" s="414">
        <f t="shared" si="4"/>
        <v>30.965755419631343</v>
      </c>
      <c r="K9" s="418">
        <f t="shared" si="4"/>
        <v>1051</v>
      </c>
      <c r="L9" s="414">
        <f t="shared" si="4"/>
        <v>14.122547702230584</v>
      </c>
      <c r="M9" s="415">
        <f t="shared" si="4"/>
        <v>96</v>
      </c>
    </row>
    <row r="10" spans="1:13" ht="18" customHeight="1">
      <c r="A10" s="424" t="s">
        <v>74</v>
      </c>
      <c r="B10" s="306">
        <f>B363</f>
        <v>1013</v>
      </c>
      <c r="C10" s="313">
        <f aca="true" t="shared" si="5" ref="C10:M10">C363</f>
        <v>51.683673469387756</v>
      </c>
      <c r="D10" s="304">
        <f t="shared" si="5"/>
        <v>947</v>
      </c>
      <c r="E10" s="313">
        <f t="shared" si="5"/>
        <v>48.316326530612244</v>
      </c>
      <c r="F10" s="413">
        <f t="shared" si="5"/>
        <v>1960</v>
      </c>
      <c r="G10" s="306">
        <f t="shared" si="5"/>
        <v>7384</v>
      </c>
      <c r="H10" s="348">
        <f t="shared" si="5"/>
        <v>26.543878656554714</v>
      </c>
      <c r="I10" s="97">
        <f t="shared" si="5"/>
        <v>6988</v>
      </c>
      <c r="J10" s="414">
        <f t="shared" si="5"/>
        <v>28.048082427017746</v>
      </c>
      <c r="K10" s="418">
        <f t="shared" si="5"/>
        <v>170</v>
      </c>
      <c r="L10" s="414">
        <f t="shared" si="5"/>
        <v>8.673469387755102</v>
      </c>
      <c r="M10" s="415">
        <f t="shared" si="5"/>
        <v>16</v>
      </c>
    </row>
    <row r="11" spans="1:13" ht="18" customHeight="1">
      <c r="A11" s="424" t="s">
        <v>76</v>
      </c>
      <c r="B11" s="306">
        <f>B388</f>
        <v>1317</v>
      </c>
      <c r="C11" s="313">
        <f aca="true" t="shared" si="6" ref="C11:M11">C388</f>
        <v>53.27669902912622</v>
      </c>
      <c r="D11" s="304">
        <f t="shared" si="6"/>
        <v>1155</v>
      </c>
      <c r="E11" s="313">
        <f t="shared" si="6"/>
        <v>46.72330097087379</v>
      </c>
      <c r="F11" s="413">
        <f t="shared" si="6"/>
        <v>2472</v>
      </c>
      <c r="G11" s="306">
        <f t="shared" si="6"/>
        <v>9404</v>
      </c>
      <c r="H11" s="348">
        <f t="shared" si="6"/>
        <v>26.28668651637601</v>
      </c>
      <c r="I11" s="97">
        <f t="shared" si="6"/>
        <v>9404</v>
      </c>
      <c r="J11" s="414">
        <f t="shared" si="6"/>
        <v>26.28668651637601</v>
      </c>
      <c r="K11" s="418">
        <f t="shared" si="6"/>
        <v>268</v>
      </c>
      <c r="L11" s="414">
        <f t="shared" si="6"/>
        <v>10.841423948220065</v>
      </c>
      <c r="M11" s="415">
        <f t="shared" si="6"/>
        <v>10</v>
      </c>
    </row>
    <row r="12" spans="1:13" ht="18" customHeight="1">
      <c r="A12" s="424" t="s">
        <v>89</v>
      </c>
      <c r="B12" s="306">
        <f>B425</f>
        <v>1132</v>
      </c>
      <c r="C12" s="313">
        <f aca="true" t="shared" si="7" ref="C12:M12">C425</f>
        <v>52.117863720073665</v>
      </c>
      <c r="D12" s="304">
        <f t="shared" si="7"/>
        <v>1040</v>
      </c>
      <c r="E12" s="313">
        <f t="shared" si="7"/>
        <v>47.882136279926335</v>
      </c>
      <c r="F12" s="413">
        <f t="shared" si="7"/>
        <v>2172</v>
      </c>
      <c r="G12" s="306">
        <f t="shared" si="7"/>
        <v>10213</v>
      </c>
      <c r="H12" s="348">
        <f t="shared" si="7"/>
        <v>21.26701263096054</v>
      </c>
      <c r="I12" s="97">
        <f t="shared" si="7"/>
        <v>9966</v>
      </c>
      <c r="J12" s="414">
        <f t="shared" si="7"/>
        <v>21.794099939795302</v>
      </c>
      <c r="K12" s="418">
        <f t="shared" si="7"/>
        <v>627</v>
      </c>
      <c r="L12" s="414">
        <f t="shared" si="7"/>
        <v>28.867403314917127</v>
      </c>
      <c r="M12" s="415">
        <f t="shared" si="7"/>
        <v>8</v>
      </c>
    </row>
    <row r="13" spans="1:13" ht="18" customHeight="1">
      <c r="A13" s="424" t="s">
        <v>79</v>
      </c>
      <c r="B13" s="306">
        <f>B455</f>
        <v>691</v>
      </c>
      <c r="C13" s="313">
        <f aca="true" t="shared" si="8" ref="C13:M13">C455</f>
        <v>53.482972136222905</v>
      </c>
      <c r="D13" s="304">
        <f t="shared" si="8"/>
        <v>601</v>
      </c>
      <c r="E13" s="313">
        <f t="shared" si="8"/>
        <v>46.51702786377709</v>
      </c>
      <c r="F13" s="413">
        <f t="shared" si="8"/>
        <v>1292</v>
      </c>
      <c r="G13" s="397">
        <f t="shared" si="8"/>
        <v>8115</v>
      </c>
      <c r="H13" s="348">
        <f t="shared" si="8"/>
        <v>15.9211337030191</v>
      </c>
      <c r="I13" s="97">
        <f t="shared" si="8"/>
        <v>7644</v>
      </c>
      <c r="J13" s="414">
        <f t="shared" si="8"/>
        <v>16.902145473574045</v>
      </c>
      <c r="K13" s="307">
        <f t="shared" si="8"/>
        <v>346</v>
      </c>
      <c r="L13" s="419">
        <f t="shared" si="8"/>
        <v>26.78018575851393</v>
      </c>
      <c r="M13" s="416">
        <f t="shared" si="8"/>
        <v>3</v>
      </c>
    </row>
    <row r="14" spans="1:13" s="41" customFormat="1" ht="26.25" customHeight="1" thickBot="1">
      <c r="A14" s="305" t="s">
        <v>58</v>
      </c>
      <c r="B14" s="308">
        <f>SUM(B5:B13)</f>
        <v>14733</v>
      </c>
      <c r="C14" s="309">
        <f>B14/F14*100</f>
        <v>52.66864476459443</v>
      </c>
      <c r="D14" s="310">
        <f>SUM(D5:D13)</f>
        <v>13240</v>
      </c>
      <c r="E14" s="309">
        <f>D14/F14*100</f>
        <v>47.33135523540557</v>
      </c>
      <c r="F14" s="311">
        <f>B14+D14</f>
        <v>27973</v>
      </c>
      <c r="G14" s="425">
        <f>SUM(G5:G13)</f>
        <v>112966</v>
      </c>
      <c r="H14" s="439">
        <f>F14/G14*100</f>
        <v>24.762317865552465</v>
      </c>
      <c r="I14" s="310">
        <f>SUM(I5:I13)</f>
        <v>106239</v>
      </c>
      <c r="J14" s="440">
        <f>F14/I14*100</f>
        <v>26.33025536761453</v>
      </c>
      <c r="K14" s="308">
        <f>SUM(K5:K13)</f>
        <v>4826</v>
      </c>
      <c r="L14" s="420">
        <f>K14/F14*100</f>
        <v>17.25235048082079</v>
      </c>
      <c r="M14" s="417">
        <f>SUM(M5:M13)</f>
        <v>293</v>
      </c>
    </row>
    <row r="15" ht="12.75">
      <c r="G15" s="46"/>
    </row>
    <row r="16" spans="1:8" s="88" customFormat="1" ht="12.75">
      <c r="A16" s="67" t="s">
        <v>325</v>
      </c>
      <c r="H16" s="39"/>
    </row>
    <row r="17" spans="1:8" s="88" customFormat="1" ht="12.75">
      <c r="A17" s="54"/>
      <c r="H17" s="39"/>
    </row>
    <row r="18" spans="1:10" s="88" customFormat="1" ht="1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</row>
    <row r="19" spans="1:10" s="88" customFormat="1" ht="15" customHeight="1">
      <c r="A19" s="142"/>
      <c r="G19" s="88" t="s">
        <v>546</v>
      </c>
      <c r="H19" s="88" t="s">
        <v>314</v>
      </c>
      <c r="I19" s="88" t="s">
        <v>88</v>
      </c>
      <c r="J19" s="142"/>
    </row>
    <row r="20" spans="1:10" s="88" customFormat="1" ht="15" customHeight="1">
      <c r="A20" s="142"/>
      <c r="F20" s="145" t="s">
        <v>64</v>
      </c>
      <c r="G20" s="144">
        <v>6837</v>
      </c>
      <c r="H20" s="144">
        <v>5243</v>
      </c>
      <c r="I20" s="144">
        <v>1218</v>
      </c>
      <c r="J20" s="142"/>
    </row>
    <row r="21" spans="1:10" s="88" customFormat="1" ht="15" customHeight="1">
      <c r="A21" s="142"/>
      <c r="F21" s="145" t="s">
        <v>66</v>
      </c>
      <c r="G21" s="144">
        <v>10874</v>
      </c>
      <c r="H21" s="144">
        <v>9394</v>
      </c>
      <c r="I21" s="144">
        <v>2406</v>
      </c>
      <c r="J21" s="142"/>
    </row>
    <row r="22" spans="1:10" s="88" customFormat="1" ht="15" customHeight="1">
      <c r="A22" s="142"/>
      <c r="F22" s="145" t="s">
        <v>91</v>
      </c>
      <c r="G22" s="144">
        <v>15786</v>
      </c>
      <c r="H22" s="144">
        <v>15205</v>
      </c>
      <c r="I22" s="144">
        <v>4114</v>
      </c>
      <c r="J22" s="142"/>
    </row>
    <row r="23" spans="1:9" s="88" customFormat="1" ht="15" customHeight="1">
      <c r="A23" s="54" t="s">
        <v>108</v>
      </c>
      <c r="F23" s="145" t="s">
        <v>70</v>
      </c>
      <c r="G23" s="144">
        <v>19361</v>
      </c>
      <c r="H23" s="144">
        <v>18362</v>
      </c>
      <c r="I23" s="144">
        <v>4897</v>
      </c>
    </row>
    <row r="24" spans="1:10" s="88" customFormat="1" ht="15" customHeight="1">
      <c r="A24" s="142"/>
      <c r="F24" s="145" t="s">
        <v>72</v>
      </c>
      <c r="G24" s="144">
        <v>24992</v>
      </c>
      <c r="H24" s="144">
        <v>24033</v>
      </c>
      <c r="I24" s="144">
        <v>7442</v>
      </c>
      <c r="J24" s="142"/>
    </row>
    <row r="25" spans="1:10" s="88" customFormat="1" ht="15" customHeight="1">
      <c r="A25" s="142"/>
      <c r="F25" s="145" t="s">
        <v>74</v>
      </c>
      <c r="G25" s="144">
        <v>7384</v>
      </c>
      <c r="H25" s="144">
        <v>6988</v>
      </c>
      <c r="I25" s="144">
        <v>1960</v>
      </c>
      <c r="J25" s="142"/>
    </row>
    <row r="26" spans="1:10" s="88" customFormat="1" ht="15" customHeight="1">
      <c r="A26" s="142"/>
      <c r="F26" s="145" t="s">
        <v>76</v>
      </c>
      <c r="G26" s="144">
        <v>9404</v>
      </c>
      <c r="H26" s="144">
        <v>9404</v>
      </c>
      <c r="I26" s="144">
        <v>2472</v>
      </c>
      <c r="J26" s="142"/>
    </row>
    <row r="27" spans="1:10" s="88" customFormat="1" ht="15" customHeight="1">
      <c r="A27" s="142"/>
      <c r="F27" s="145" t="s">
        <v>89</v>
      </c>
      <c r="G27" s="144">
        <v>10213</v>
      </c>
      <c r="H27" s="144">
        <v>9966</v>
      </c>
      <c r="I27" s="144">
        <v>2172</v>
      </c>
      <c r="J27" s="142"/>
    </row>
    <row r="28" spans="1:10" s="88" customFormat="1" ht="15" customHeight="1">
      <c r="A28" s="142"/>
      <c r="F28" s="145" t="s">
        <v>79</v>
      </c>
      <c r="G28" s="144">
        <v>8115</v>
      </c>
      <c r="H28" s="144">
        <v>7644</v>
      </c>
      <c r="I28" s="144">
        <v>1292</v>
      </c>
      <c r="J28" s="142"/>
    </row>
    <row r="29" s="88" customFormat="1" ht="15" customHeight="1">
      <c r="A29" s="54" t="s">
        <v>108</v>
      </c>
    </row>
    <row r="30" spans="1:7" s="88" customFormat="1" ht="15" customHeight="1">
      <c r="A30" s="54"/>
      <c r="G30" s="54"/>
    </row>
    <row r="31" spans="1:13" s="88" customFormat="1" ht="27.75" customHeight="1">
      <c r="A31" s="546" t="s">
        <v>50</v>
      </c>
      <c r="B31" s="546"/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</row>
    <row r="32" spans="1:13" s="64" customFormat="1" ht="37.5" customHeight="1" thickBot="1">
      <c r="A32" s="283" t="s">
        <v>585</v>
      </c>
      <c r="B32" s="426" t="s">
        <v>326</v>
      </c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346"/>
    </row>
    <row r="33" spans="1:13" s="202" customFormat="1" ht="34.5" customHeight="1">
      <c r="A33" s="522" t="s">
        <v>107</v>
      </c>
      <c r="B33" s="524" t="s">
        <v>59</v>
      </c>
      <c r="C33" s="525"/>
      <c r="D33" s="508" t="s">
        <v>60</v>
      </c>
      <c r="E33" s="525"/>
      <c r="F33" s="509" t="s">
        <v>61</v>
      </c>
      <c r="G33" s="511" t="s">
        <v>11</v>
      </c>
      <c r="H33" s="513" t="s">
        <v>10</v>
      </c>
      <c r="I33" s="511" t="s">
        <v>439</v>
      </c>
      <c r="J33" s="513" t="s">
        <v>9</v>
      </c>
      <c r="K33" s="511" t="s">
        <v>316</v>
      </c>
      <c r="L33" s="513" t="s">
        <v>261</v>
      </c>
      <c r="M33" s="520" t="s">
        <v>438</v>
      </c>
    </row>
    <row r="34" spans="1:13" s="202" customFormat="1" ht="41.25" customHeight="1" thickBot="1">
      <c r="A34" s="523"/>
      <c r="B34" s="428" t="s">
        <v>63</v>
      </c>
      <c r="C34" s="429" t="s">
        <v>54</v>
      </c>
      <c r="D34" s="430" t="s">
        <v>63</v>
      </c>
      <c r="E34" s="429" t="s">
        <v>54</v>
      </c>
      <c r="F34" s="510"/>
      <c r="G34" s="512"/>
      <c r="H34" s="514"/>
      <c r="I34" s="512"/>
      <c r="J34" s="514"/>
      <c r="K34" s="512"/>
      <c r="L34" s="514"/>
      <c r="M34" s="521"/>
    </row>
    <row r="35" spans="1:14" s="242" customFormat="1" ht="18" customHeight="1">
      <c r="A35" s="329" t="s">
        <v>335</v>
      </c>
      <c r="B35" s="316">
        <v>0</v>
      </c>
      <c r="C35" s="122">
        <v>0</v>
      </c>
      <c r="D35" s="107">
        <v>0</v>
      </c>
      <c r="E35" s="122">
        <v>0</v>
      </c>
      <c r="F35" s="324">
        <v>0</v>
      </c>
      <c r="G35" s="316">
        <v>46</v>
      </c>
      <c r="H35" s="317">
        <v>0</v>
      </c>
      <c r="I35" s="316">
        <v>0</v>
      </c>
      <c r="J35" s="317">
        <v>0</v>
      </c>
      <c r="K35" s="316">
        <v>0</v>
      </c>
      <c r="L35" s="317">
        <v>0</v>
      </c>
      <c r="M35" s="320">
        <v>0</v>
      </c>
      <c r="N35" s="64"/>
    </row>
    <row r="36" spans="1:14" s="242" customFormat="1" ht="14.25" customHeight="1">
      <c r="A36" s="329" t="s">
        <v>157</v>
      </c>
      <c r="B36" s="316">
        <v>9</v>
      </c>
      <c r="C36" s="122">
        <f>B36/F36*100</f>
        <v>42.857142857142854</v>
      </c>
      <c r="D36" s="107">
        <v>12</v>
      </c>
      <c r="E36" s="122">
        <f>D36/F36*100</f>
        <v>57.14285714285714</v>
      </c>
      <c r="F36" s="324">
        <v>21</v>
      </c>
      <c r="G36" s="316">
        <v>106</v>
      </c>
      <c r="H36" s="317">
        <f>F36/G36*100</f>
        <v>19.81132075471698</v>
      </c>
      <c r="I36" s="316">
        <v>106</v>
      </c>
      <c r="J36" s="317">
        <f>F36/I36*100</f>
        <v>19.81132075471698</v>
      </c>
      <c r="K36" s="316">
        <v>2</v>
      </c>
      <c r="L36" s="317">
        <f>K36/F36*100</f>
        <v>9.523809523809524</v>
      </c>
      <c r="M36" s="320">
        <v>0</v>
      </c>
      <c r="N36" s="64"/>
    </row>
    <row r="37" spans="1:14" s="242" customFormat="1" ht="14.25" customHeight="1">
      <c r="A37" s="329" t="s">
        <v>336</v>
      </c>
      <c r="B37" s="316">
        <v>0</v>
      </c>
      <c r="C37" s="122">
        <f>B37/F37*100</f>
        <v>0</v>
      </c>
      <c r="D37" s="107">
        <v>3</v>
      </c>
      <c r="E37" s="122">
        <f>D37/F37*100</f>
        <v>100</v>
      </c>
      <c r="F37" s="324">
        <v>3</v>
      </c>
      <c r="G37" s="316">
        <v>19</v>
      </c>
      <c r="H37" s="317">
        <f aca="true" t="shared" si="9" ref="H37:H85">F37/G37*100</f>
        <v>15.789473684210526</v>
      </c>
      <c r="I37" s="316">
        <v>19</v>
      </c>
      <c r="J37" s="317">
        <f>F37/I37*100</f>
        <v>15.789473684210526</v>
      </c>
      <c r="K37" s="316">
        <v>0</v>
      </c>
      <c r="L37" s="317">
        <v>0</v>
      </c>
      <c r="M37" s="320">
        <v>0</v>
      </c>
      <c r="N37" s="64"/>
    </row>
    <row r="38" spans="1:14" s="242" customFormat="1" ht="14.25" customHeight="1">
      <c r="A38" s="329" t="s">
        <v>337</v>
      </c>
      <c r="B38" s="316">
        <v>0</v>
      </c>
      <c r="C38" s="122">
        <v>0</v>
      </c>
      <c r="D38" s="107">
        <v>0</v>
      </c>
      <c r="E38" s="122">
        <v>0</v>
      </c>
      <c r="F38" s="324">
        <v>0</v>
      </c>
      <c r="G38" s="316">
        <v>53</v>
      </c>
      <c r="H38" s="317">
        <f t="shared" si="9"/>
        <v>0</v>
      </c>
      <c r="I38" s="316">
        <v>0</v>
      </c>
      <c r="J38" s="317">
        <v>0</v>
      </c>
      <c r="K38" s="316">
        <v>0</v>
      </c>
      <c r="L38" s="317">
        <v>0</v>
      </c>
      <c r="M38" s="320">
        <v>0</v>
      </c>
      <c r="N38" s="64"/>
    </row>
    <row r="39" spans="1:14" s="242" customFormat="1" ht="14.25" customHeight="1">
      <c r="A39" s="329" t="s">
        <v>338</v>
      </c>
      <c r="B39" s="316">
        <v>0</v>
      </c>
      <c r="C39" s="122">
        <v>0</v>
      </c>
      <c r="D39" s="107">
        <v>0</v>
      </c>
      <c r="E39" s="122">
        <v>0</v>
      </c>
      <c r="F39" s="324">
        <v>0</v>
      </c>
      <c r="G39" s="316">
        <v>65</v>
      </c>
      <c r="H39" s="317">
        <f t="shared" si="9"/>
        <v>0</v>
      </c>
      <c r="I39" s="316">
        <v>0</v>
      </c>
      <c r="J39" s="317">
        <v>0</v>
      </c>
      <c r="K39" s="316">
        <v>0</v>
      </c>
      <c r="L39" s="317">
        <v>0</v>
      </c>
      <c r="M39" s="320">
        <v>0</v>
      </c>
      <c r="N39" s="64"/>
    </row>
    <row r="40" spans="1:14" s="242" customFormat="1" ht="24" customHeight="1">
      <c r="A40" s="329" t="s">
        <v>158</v>
      </c>
      <c r="B40" s="316">
        <v>17</v>
      </c>
      <c r="C40" s="122">
        <f>B40/F40*100</f>
        <v>53.125</v>
      </c>
      <c r="D40" s="107">
        <v>15</v>
      </c>
      <c r="E40" s="122">
        <f>D40/F40*100</f>
        <v>46.875</v>
      </c>
      <c r="F40" s="324">
        <v>32</v>
      </c>
      <c r="G40" s="316">
        <v>159</v>
      </c>
      <c r="H40" s="317">
        <f t="shared" si="9"/>
        <v>20.125786163522015</v>
      </c>
      <c r="I40" s="316">
        <v>159</v>
      </c>
      <c r="J40" s="317">
        <f>F40/I40*100</f>
        <v>20.125786163522015</v>
      </c>
      <c r="K40" s="316">
        <v>6</v>
      </c>
      <c r="L40" s="317">
        <f>K40/F40*100</f>
        <v>18.75</v>
      </c>
      <c r="M40" s="320">
        <v>0</v>
      </c>
      <c r="N40" s="64"/>
    </row>
    <row r="41" spans="1:14" s="242" customFormat="1" ht="14.25" customHeight="1">
      <c r="A41" s="329" t="s">
        <v>339</v>
      </c>
      <c r="B41" s="316">
        <v>0</v>
      </c>
      <c r="C41" s="122">
        <v>0</v>
      </c>
      <c r="D41" s="107">
        <v>0</v>
      </c>
      <c r="E41" s="122">
        <v>0</v>
      </c>
      <c r="F41" s="324">
        <v>0</v>
      </c>
      <c r="G41" s="316">
        <v>160</v>
      </c>
      <c r="H41" s="317">
        <f t="shared" si="9"/>
        <v>0</v>
      </c>
      <c r="I41" s="316">
        <v>0</v>
      </c>
      <c r="J41" s="317">
        <v>0</v>
      </c>
      <c r="K41" s="316">
        <v>0</v>
      </c>
      <c r="L41" s="317">
        <v>0</v>
      </c>
      <c r="M41" s="320">
        <v>0</v>
      </c>
      <c r="N41" s="64"/>
    </row>
    <row r="42" spans="1:14" s="242" customFormat="1" ht="14.25" customHeight="1">
      <c r="A42" s="329" t="s">
        <v>188</v>
      </c>
      <c r="B42" s="316">
        <v>5</v>
      </c>
      <c r="C42" s="122">
        <f>B42/F42*100</f>
        <v>38.46153846153847</v>
      </c>
      <c r="D42" s="107">
        <v>8</v>
      </c>
      <c r="E42" s="122">
        <f>D42/F42*100</f>
        <v>61.53846153846154</v>
      </c>
      <c r="F42" s="324">
        <v>13</v>
      </c>
      <c r="G42" s="316">
        <v>53</v>
      </c>
      <c r="H42" s="317">
        <f t="shared" si="9"/>
        <v>24.528301886792452</v>
      </c>
      <c r="I42" s="316">
        <v>53</v>
      </c>
      <c r="J42" s="317">
        <f>F42/I42*100</f>
        <v>24.528301886792452</v>
      </c>
      <c r="K42" s="316">
        <v>5</v>
      </c>
      <c r="L42" s="317">
        <f>K42/F42*100</f>
        <v>38.46153846153847</v>
      </c>
      <c r="M42" s="320">
        <v>2</v>
      </c>
      <c r="N42" s="64"/>
    </row>
    <row r="43" spans="1:14" s="242" customFormat="1" ht="14.25" customHeight="1">
      <c r="A43" s="329" t="s">
        <v>340</v>
      </c>
      <c r="B43" s="316">
        <v>0</v>
      </c>
      <c r="C43" s="122">
        <v>0</v>
      </c>
      <c r="D43" s="107">
        <v>0</v>
      </c>
      <c r="E43" s="122">
        <v>0</v>
      </c>
      <c r="F43" s="324">
        <v>0</v>
      </c>
      <c r="G43" s="316">
        <v>4</v>
      </c>
      <c r="H43" s="317">
        <f t="shared" si="9"/>
        <v>0</v>
      </c>
      <c r="I43" s="316">
        <v>0</v>
      </c>
      <c r="J43" s="317">
        <v>0</v>
      </c>
      <c r="K43" s="316">
        <v>0</v>
      </c>
      <c r="L43" s="317">
        <v>0</v>
      </c>
      <c r="M43" s="320">
        <v>0</v>
      </c>
      <c r="N43" s="64"/>
    </row>
    <row r="44" spans="1:14" s="242" customFormat="1" ht="14.25" customHeight="1">
      <c r="A44" s="329" t="s">
        <v>159</v>
      </c>
      <c r="B44" s="316">
        <v>10</v>
      </c>
      <c r="C44" s="122">
        <f>B44/F44*100</f>
        <v>66.66666666666666</v>
      </c>
      <c r="D44" s="107">
        <v>5</v>
      </c>
      <c r="E44" s="122">
        <f>D44/F44*100</f>
        <v>33.33333333333333</v>
      </c>
      <c r="F44" s="324">
        <v>15</v>
      </c>
      <c r="G44" s="316">
        <v>101</v>
      </c>
      <c r="H44" s="317">
        <f t="shared" si="9"/>
        <v>14.85148514851485</v>
      </c>
      <c r="I44" s="316">
        <v>101</v>
      </c>
      <c r="J44" s="317">
        <f>F44/I44*100</f>
        <v>14.85148514851485</v>
      </c>
      <c r="K44" s="316">
        <v>0</v>
      </c>
      <c r="L44" s="317">
        <f>K44/F44*100</f>
        <v>0</v>
      </c>
      <c r="M44" s="320">
        <v>0</v>
      </c>
      <c r="N44" s="64"/>
    </row>
    <row r="45" spans="1:14" s="242" customFormat="1" ht="24" customHeight="1">
      <c r="A45" s="329" t="s">
        <v>341</v>
      </c>
      <c r="B45" s="316">
        <v>0</v>
      </c>
      <c r="C45" s="122">
        <v>0</v>
      </c>
      <c r="D45" s="107">
        <v>0</v>
      </c>
      <c r="E45" s="122">
        <v>0</v>
      </c>
      <c r="F45" s="324">
        <v>0</v>
      </c>
      <c r="G45" s="316">
        <v>227</v>
      </c>
      <c r="H45" s="317">
        <f t="shared" si="9"/>
        <v>0</v>
      </c>
      <c r="I45" s="316">
        <v>0</v>
      </c>
      <c r="J45" s="317">
        <v>0</v>
      </c>
      <c r="K45" s="316">
        <v>0</v>
      </c>
      <c r="L45" s="317">
        <v>0</v>
      </c>
      <c r="M45" s="320">
        <v>0</v>
      </c>
      <c r="N45" s="64"/>
    </row>
    <row r="46" spans="1:14" s="242" customFormat="1" ht="27.75" customHeight="1">
      <c r="A46" s="329" t="s">
        <v>160</v>
      </c>
      <c r="B46" s="316">
        <v>26</v>
      </c>
      <c r="C46" s="122">
        <f>B46/F46*100</f>
        <v>48.148148148148145</v>
      </c>
      <c r="D46" s="107">
        <v>28</v>
      </c>
      <c r="E46" s="122">
        <f>D46/F46*100</f>
        <v>51.85185185185185</v>
      </c>
      <c r="F46" s="324">
        <v>54</v>
      </c>
      <c r="G46" s="316">
        <v>339</v>
      </c>
      <c r="H46" s="317">
        <f t="shared" si="9"/>
        <v>15.929203539823009</v>
      </c>
      <c r="I46" s="316">
        <v>339</v>
      </c>
      <c r="J46" s="317">
        <f>F46/I46*100</f>
        <v>15.929203539823009</v>
      </c>
      <c r="K46" s="316">
        <v>13</v>
      </c>
      <c r="L46" s="317">
        <f>K46/F46*100</f>
        <v>24.074074074074073</v>
      </c>
      <c r="M46" s="320">
        <v>0</v>
      </c>
      <c r="N46" s="64"/>
    </row>
    <row r="47" spans="1:14" s="242" customFormat="1" ht="24" customHeight="1">
      <c r="A47" s="329" t="s">
        <v>342</v>
      </c>
      <c r="B47" s="316">
        <v>0</v>
      </c>
      <c r="C47" s="122">
        <v>0</v>
      </c>
      <c r="D47" s="107">
        <v>0</v>
      </c>
      <c r="E47" s="122">
        <v>0</v>
      </c>
      <c r="F47" s="324">
        <v>0</v>
      </c>
      <c r="G47" s="316">
        <v>107</v>
      </c>
      <c r="H47" s="317">
        <f t="shared" si="9"/>
        <v>0</v>
      </c>
      <c r="I47" s="316">
        <v>0</v>
      </c>
      <c r="J47" s="317">
        <v>0</v>
      </c>
      <c r="K47" s="316">
        <v>0</v>
      </c>
      <c r="L47" s="317">
        <v>0</v>
      </c>
      <c r="M47" s="320">
        <v>0</v>
      </c>
      <c r="N47" s="64"/>
    </row>
    <row r="48" spans="1:14" s="242" customFormat="1" ht="25.5" customHeight="1">
      <c r="A48" s="329" t="s">
        <v>161</v>
      </c>
      <c r="B48" s="316">
        <v>21</v>
      </c>
      <c r="C48" s="122">
        <f>B48/F48*100</f>
        <v>52.5</v>
      </c>
      <c r="D48" s="107">
        <v>19</v>
      </c>
      <c r="E48" s="122">
        <f>D48/F48*100</f>
        <v>47.5</v>
      </c>
      <c r="F48" s="324">
        <v>40</v>
      </c>
      <c r="G48" s="316">
        <v>127</v>
      </c>
      <c r="H48" s="317">
        <f t="shared" si="9"/>
        <v>31.496062992125985</v>
      </c>
      <c r="I48" s="316">
        <v>127</v>
      </c>
      <c r="J48" s="317">
        <f>F48/I48*100</f>
        <v>31.496062992125985</v>
      </c>
      <c r="K48" s="316">
        <v>0</v>
      </c>
      <c r="L48" s="317">
        <f>K48/F48*100</f>
        <v>0</v>
      </c>
      <c r="M48" s="320">
        <v>0</v>
      </c>
      <c r="N48" s="64"/>
    </row>
    <row r="49" spans="1:14" s="242" customFormat="1" ht="14.25" customHeight="1">
      <c r="A49" s="329" t="s">
        <v>343</v>
      </c>
      <c r="B49" s="316">
        <v>0</v>
      </c>
      <c r="C49" s="122">
        <v>0</v>
      </c>
      <c r="D49" s="107">
        <v>0</v>
      </c>
      <c r="E49" s="122">
        <v>0</v>
      </c>
      <c r="F49" s="324">
        <v>0</v>
      </c>
      <c r="G49" s="316">
        <v>1</v>
      </c>
      <c r="H49" s="317">
        <f t="shared" si="9"/>
        <v>0</v>
      </c>
      <c r="I49" s="316">
        <v>0</v>
      </c>
      <c r="J49" s="317">
        <v>0</v>
      </c>
      <c r="K49" s="316">
        <v>0</v>
      </c>
      <c r="L49" s="317">
        <v>0</v>
      </c>
      <c r="M49" s="320">
        <v>0</v>
      </c>
      <c r="N49" s="64"/>
    </row>
    <row r="50" spans="1:14" s="242" customFormat="1" ht="14.25" customHeight="1">
      <c r="A50" s="329" t="s">
        <v>344</v>
      </c>
      <c r="B50" s="316">
        <v>0</v>
      </c>
      <c r="C50" s="122">
        <v>0</v>
      </c>
      <c r="D50" s="107">
        <v>0</v>
      </c>
      <c r="E50" s="122">
        <v>0</v>
      </c>
      <c r="F50" s="324">
        <v>0</v>
      </c>
      <c r="G50" s="316">
        <v>18</v>
      </c>
      <c r="H50" s="317">
        <f t="shared" si="9"/>
        <v>0</v>
      </c>
      <c r="I50" s="316">
        <v>0</v>
      </c>
      <c r="J50" s="317">
        <v>0</v>
      </c>
      <c r="K50" s="316">
        <v>0</v>
      </c>
      <c r="L50" s="317">
        <v>0</v>
      </c>
      <c r="M50" s="320">
        <v>0</v>
      </c>
      <c r="N50" s="64"/>
    </row>
    <row r="51" spans="1:14" s="242" customFormat="1" ht="24" customHeight="1">
      <c r="A51" s="329" t="s">
        <v>345</v>
      </c>
      <c r="B51" s="316">
        <v>0</v>
      </c>
      <c r="C51" s="122">
        <v>0</v>
      </c>
      <c r="D51" s="107">
        <v>0</v>
      </c>
      <c r="E51" s="122">
        <v>0</v>
      </c>
      <c r="F51" s="324">
        <v>0</v>
      </c>
      <c r="G51" s="316">
        <v>9</v>
      </c>
      <c r="H51" s="317">
        <f t="shared" si="9"/>
        <v>0</v>
      </c>
      <c r="I51" s="316">
        <v>0</v>
      </c>
      <c r="J51" s="317">
        <v>0</v>
      </c>
      <c r="K51" s="316">
        <v>0</v>
      </c>
      <c r="L51" s="317">
        <v>0</v>
      </c>
      <c r="M51" s="320">
        <v>0</v>
      </c>
      <c r="N51" s="64"/>
    </row>
    <row r="52" spans="1:14" s="242" customFormat="1" ht="14.25" customHeight="1">
      <c r="A52" s="329" t="s">
        <v>346</v>
      </c>
      <c r="B52" s="316">
        <v>0</v>
      </c>
      <c r="C52" s="122">
        <v>0</v>
      </c>
      <c r="D52" s="107">
        <v>0</v>
      </c>
      <c r="E52" s="122">
        <v>0</v>
      </c>
      <c r="F52" s="324">
        <v>0</v>
      </c>
      <c r="G52" s="316">
        <v>94</v>
      </c>
      <c r="H52" s="317">
        <f t="shared" si="9"/>
        <v>0</v>
      </c>
      <c r="I52" s="316">
        <v>0</v>
      </c>
      <c r="J52" s="317">
        <v>0</v>
      </c>
      <c r="K52" s="316">
        <v>0</v>
      </c>
      <c r="L52" s="317">
        <v>0</v>
      </c>
      <c r="M52" s="320">
        <v>0</v>
      </c>
      <c r="N52" s="64"/>
    </row>
    <row r="53" spans="1:14" s="242" customFormat="1" ht="14.25" customHeight="1">
      <c r="A53" s="329" t="s">
        <v>347</v>
      </c>
      <c r="B53" s="316">
        <v>0</v>
      </c>
      <c r="C53" s="122">
        <v>0</v>
      </c>
      <c r="D53" s="107">
        <v>0</v>
      </c>
      <c r="E53" s="122">
        <v>0</v>
      </c>
      <c r="F53" s="324">
        <v>0</v>
      </c>
      <c r="G53" s="316">
        <v>14</v>
      </c>
      <c r="H53" s="317">
        <f t="shared" si="9"/>
        <v>0</v>
      </c>
      <c r="I53" s="316">
        <v>0</v>
      </c>
      <c r="J53" s="317">
        <v>0</v>
      </c>
      <c r="K53" s="316">
        <v>0</v>
      </c>
      <c r="L53" s="317">
        <v>0</v>
      </c>
      <c r="M53" s="320">
        <v>0</v>
      </c>
      <c r="N53" s="64"/>
    </row>
    <row r="54" spans="1:14" s="242" customFormat="1" ht="14.25" customHeight="1">
      <c r="A54" s="329" t="s">
        <v>348</v>
      </c>
      <c r="B54" s="316">
        <v>0</v>
      </c>
      <c r="C54" s="122">
        <v>0</v>
      </c>
      <c r="D54" s="107">
        <v>0</v>
      </c>
      <c r="E54" s="122">
        <v>0</v>
      </c>
      <c r="F54" s="324">
        <v>0</v>
      </c>
      <c r="G54" s="316">
        <v>21</v>
      </c>
      <c r="H54" s="317">
        <f t="shared" si="9"/>
        <v>0</v>
      </c>
      <c r="I54" s="316">
        <v>0</v>
      </c>
      <c r="J54" s="317">
        <v>0</v>
      </c>
      <c r="K54" s="316">
        <v>0</v>
      </c>
      <c r="L54" s="317">
        <v>0</v>
      </c>
      <c r="M54" s="320">
        <v>0</v>
      </c>
      <c r="N54" s="64"/>
    </row>
    <row r="55" spans="1:14" s="242" customFormat="1" ht="14.25" customHeight="1">
      <c r="A55" s="329" t="s">
        <v>162</v>
      </c>
      <c r="B55" s="316">
        <v>17</v>
      </c>
      <c r="C55" s="122">
        <f>B55/F55*100</f>
        <v>53.125</v>
      </c>
      <c r="D55" s="107">
        <v>15</v>
      </c>
      <c r="E55" s="122">
        <f>D55/F55*100</f>
        <v>46.875</v>
      </c>
      <c r="F55" s="324">
        <v>32</v>
      </c>
      <c r="G55" s="316">
        <v>322</v>
      </c>
      <c r="H55" s="317">
        <f t="shared" si="9"/>
        <v>9.937888198757763</v>
      </c>
      <c r="I55" s="316">
        <v>322</v>
      </c>
      <c r="J55" s="317">
        <f>F55/I55*100</f>
        <v>9.937888198757763</v>
      </c>
      <c r="K55" s="316">
        <v>0</v>
      </c>
      <c r="L55" s="317">
        <f>K55/F55*100</f>
        <v>0</v>
      </c>
      <c r="M55" s="320">
        <v>0</v>
      </c>
      <c r="N55" s="64"/>
    </row>
    <row r="56" spans="1:14" s="242" customFormat="1" ht="14.25" customHeight="1">
      <c r="A56" s="329" t="s">
        <v>349</v>
      </c>
      <c r="B56" s="316">
        <v>0</v>
      </c>
      <c r="C56" s="122">
        <v>0</v>
      </c>
      <c r="D56" s="107">
        <v>0</v>
      </c>
      <c r="E56" s="122">
        <v>0</v>
      </c>
      <c r="F56" s="324">
        <v>0</v>
      </c>
      <c r="G56" s="316">
        <v>47</v>
      </c>
      <c r="H56" s="317">
        <f t="shared" si="9"/>
        <v>0</v>
      </c>
      <c r="I56" s="316">
        <v>0</v>
      </c>
      <c r="J56" s="317">
        <v>0</v>
      </c>
      <c r="K56" s="316">
        <v>0</v>
      </c>
      <c r="L56" s="317">
        <v>0</v>
      </c>
      <c r="M56" s="320">
        <v>0</v>
      </c>
      <c r="N56" s="64"/>
    </row>
    <row r="57" spans="1:14" s="242" customFormat="1" ht="14.25" customHeight="1">
      <c r="A57" s="329" t="s">
        <v>189</v>
      </c>
      <c r="B57" s="316">
        <v>6</v>
      </c>
      <c r="C57" s="122">
        <f>B57/F57*100</f>
        <v>50</v>
      </c>
      <c r="D57" s="107">
        <v>6</v>
      </c>
      <c r="E57" s="122">
        <f>D57/F57*100</f>
        <v>50</v>
      </c>
      <c r="F57" s="324">
        <v>12</v>
      </c>
      <c r="G57" s="316">
        <v>153</v>
      </c>
      <c r="H57" s="317">
        <f t="shared" si="9"/>
        <v>7.8431372549019605</v>
      </c>
      <c r="I57" s="316">
        <v>153</v>
      </c>
      <c r="J57" s="317">
        <f>F57/I57*100</f>
        <v>7.8431372549019605</v>
      </c>
      <c r="K57" s="316">
        <v>0</v>
      </c>
      <c r="L57" s="317">
        <f>K57/F57*100</f>
        <v>0</v>
      </c>
      <c r="M57" s="320">
        <v>0</v>
      </c>
      <c r="N57" s="64"/>
    </row>
    <row r="58" spans="1:14" s="242" customFormat="1" ht="27" customHeight="1">
      <c r="A58" s="329" t="s">
        <v>190</v>
      </c>
      <c r="B58" s="316">
        <v>6</v>
      </c>
      <c r="C58" s="122">
        <f>B58/F58*100</f>
        <v>42.857142857142854</v>
      </c>
      <c r="D58" s="107">
        <v>8</v>
      </c>
      <c r="E58" s="122">
        <f>D58/F58*100</f>
        <v>57.14285714285714</v>
      </c>
      <c r="F58" s="324">
        <v>14</v>
      </c>
      <c r="G58" s="316">
        <v>112</v>
      </c>
      <c r="H58" s="317">
        <f t="shared" si="9"/>
        <v>12.5</v>
      </c>
      <c r="I58" s="316">
        <v>112</v>
      </c>
      <c r="J58" s="317">
        <f>F58/I58*100</f>
        <v>12.5</v>
      </c>
      <c r="K58" s="316">
        <v>0</v>
      </c>
      <c r="L58" s="317">
        <f>K58/F58*100</f>
        <v>0</v>
      </c>
      <c r="M58" s="320">
        <v>1</v>
      </c>
      <c r="N58" s="64"/>
    </row>
    <row r="59" spans="1:14" s="242" customFormat="1" ht="14.25" customHeight="1">
      <c r="A59" s="329" t="s">
        <v>350</v>
      </c>
      <c r="B59" s="316">
        <v>0</v>
      </c>
      <c r="C59" s="122">
        <v>0</v>
      </c>
      <c r="D59" s="107">
        <v>0</v>
      </c>
      <c r="E59" s="122">
        <v>0</v>
      </c>
      <c r="F59" s="324">
        <v>0</v>
      </c>
      <c r="G59" s="316">
        <v>55</v>
      </c>
      <c r="H59" s="317">
        <f t="shared" si="9"/>
        <v>0</v>
      </c>
      <c r="I59" s="316">
        <v>0</v>
      </c>
      <c r="J59" s="317">
        <v>0</v>
      </c>
      <c r="K59" s="316">
        <v>0</v>
      </c>
      <c r="L59" s="317">
        <v>0</v>
      </c>
      <c r="M59" s="320">
        <v>0</v>
      </c>
      <c r="N59" s="64"/>
    </row>
    <row r="60" spans="1:14" s="242" customFormat="1" ht="23.25" customHeight="1" thickBot="1">
      <c r="A60" s="329" t="s">
        <v>351</v>
      </c>
      <c r="B60" s="316">
        <v>2</v>
      </c>
      <c r="C60" s="122">
        <f>B60/F60*100</f>
        <v>25</v>
      </c>
      <c r="D60" s="107">
        <v>6</v>
      </c>
      <c r="E60" s="122">
        <f>D60/F60*100</f>
        <v>75</v>
      </c>
      <c r="F60" s="324">
        <v>8</v>
      </c>
      <c r="G60" s="316">
        <v>104</v>
      </c>
      <c r="H60" s="317">
        <f t="shared" si="9"/>
        <v>7.6923076923076925</v>
      </c>
      <c r="I60" s="316">
        <v>104</v>
      </c>
      <c r="J60" s="317">
        <f>F60/I60*100</f>
        <v>7.6923076923076925</v>
      </c>
      <c r="K60" s="316">
        <v>0</v>
      </c>
      <c r="L60" s="317">
        <f>K60/F60*100</f>
        <v>0</v>
      </c>
      <c r="M60" s="498">
        <v>0</v>
      </c>
      <c r="N60" s="64"/>
    </row>
    <row r="61" spans="1:13" s="202" customFormat="1" ht="34.5" customHeight="1">
      <c r="A61" s="522" t="s">
        <v>107</v>
      </c>
      <c r="B61" s="524" t="s">
        <v>59</v>
      </c>
      <c r="C61" s="525"/>
      <c r="D61" s="508" t="s">
        <v>60</v>
      </c>
      <c r="E61" s="525"/>
      <c r="F61" s="509" t="s">
        <v>61</v>
      </c>
      <c r="G61" s="511" t="s">
        <v>11</v>
      </c>
      <c r="H61" s="513" t="s">
        <v>10</v>
      </c>
      <c r="I61" s="511" t="s">
        <v>439</v>
      </c>
      <c r="J61" s="513" t="s">
        <v>9</v>
      </c>
      <c r="K61" s="511" t="s">
        <v>316</v>
      </c>
      <c r="L61" s="513" t="s">
        <v>261</v>
      </c>
      <c r="M61" s="528" t="s">
        <v>438</v>
      </c>
    </row>
    <row r="62" spans="1:13" s="202" customFormat="1" ht="41.25" customHeight="1" thickBot="1">
      <c r="A62" s="523"/>
      <c r="B62" s="428" t="s">
        <v>63</v>
      </c>
      <c r="C62" s="429" t="s">
        <v>54</v>
      </c>
      <c r="D62" s="430" t="s">
        <v>63</v>
      </c>
      <c r="E62" s="429" t="s">
        <v>54</v>
      </c>
      <c r="F62" s="510"/>
      <c r="G62" s="512"/>
      <c r="H62" s="514"/>
      <c r="I62" s="512"/>
      <c r="J62" s="514"/>
      <c r="K62" s="512"/>
      <c r="L62" s="514"/>
      <c r="M62" s="529"/>
    </row>
    <row r="63" spans="1:14" s="242" customFormat="1" ht="30" customHeight="1">
      <c r="A63" s="329" t="s">
        <v>352</v>
      </c>
      <c r="B63" s="316">
        <v>0</v>
      </c>
      <c r="C63" s="122">
        <v>0</v>
      </c>
      <c r="D63" s="107">
        <v>0</v>
      </c>
      <c r="E63" s="122">
        <v>0</v>
      </c>
      <c r="F63" s="324">
        <v>0</v>
      </c>
      <c r="G63" s="316">
        <v>118</v>
      </c>
      <c r="H63" s="317">
        <f t="shared" si="9"/>
        <v>0</v>
      </c>
      <c r="I63" s="316">
        <v>0</v>
      </c>
      <c r="J63" s="317">
        <v>0</v>
      </c>
      <c r="K63" s="316">
        <v>0</v>
      </c>
      <c r="L63" s="317">
        <v>0</v>
      </c>
      <c r="M63" s="499">
        <v>0</v>
      </c>
      <c r="N63" s="64"/>
    </row>
    <row r="64" spans="1:14" s="242" customFormat="1" ht="14.25" customHeight="1">
      <c r="A64" s="329" t="s">
        <v>353</v>
      </c>
      <c r="B64" s="316">
        <v>0</v>
      </c>
      <c r="C64" s="122">
        <v>0</v>
      </c>
      <c r="D64" s="107">
        <v>0</v>
      </c>
      <c r="E64" s="122">
        <v>0</v>
      </c>
      <c r="F64" s="324">
        <v>0</v>
      </c>
      <c r="G64" s="316">
        <v>16</v>
      </c>
      <c r="H64" s="317">
        <f t="shared" si="9"/>
        <v>0</v>
      </c>
      <c r="I64" s="316">
        <v>0</v>
      </c>
      <c r="J64" s="317">
        <v>0</v>
      </c>
      <c r="K64" s="316">
        <v>0</v>
      </c>
      <c r="L64" s="317">
        <v>0</v>
      </c>
      <c r="M64" s="320">
        <v>0</v>
      </c>
      <c r="N64" s="64"/>
    </row>
    <row r="65" spans="1:14" s="242" customFormat="1" ht="14.25" customHeight="1">
      <c r="A65" s="329" t="s">
        <v>354</v>
      </c>
      <c r="B65" s="316">
        <v>0</v>
      </c>
      <c r="C65" s="122">
        <v>0</v>
      </c>
      <c r="D65" s="107">
        <v>0</v>
      </c>
      <c r="E65" s="122">
        <v>0</v>
      </c>
      <c r="F65" s="324">
        <v>0</v>
      </c>
      <c r="G65" s="316">
        <v>41</v>
      </c>
      <c r="H65" s="317">
        <f t="shared" si="9"/>
        <v>0</v>
      </c>
      <c r="I65" s="316">
        <v>0</v>
      </c>
      <c r="J65" s="317">
        <v>0</v>
      </c>
      <c r="K65" s="316">
        <v>0</v>
      </c>
      <c r="L65" s="317">
        <v>0</v>
      </c>
      <c r="M65" s="320">
        <v>0</v>
      </c>
      <c r="N65" s="64"/>
    </row>
    <row r="66" spans="1:14" s="242" customFormat="1" ht="14.25" customHeight="1">
      <c r="A66" s="329" t="s">
        <v>355</v>
      </c>
      <c r="B66" s="316">
        <v>0</v>
      </c>
      <c r="C66" s="122">
        <v>0</v>
      </c>
      <c r="D66" s="107">
        <v>0</v>
      </c>
      <c r="E66" s="122">
        <v>0</v>
      </c>
      <c r="F66" s="324">
        <v>0</v>
      </c>
      <c r="G66" s="316">
        <v>7</v>
      </c>
      <c r="H66" s="317">
        <f t="shared" si="9"/>
        <v>0</v>
      </c>
      <c r="I66" s="316">
        <v>0</v>
      </c>
      <c r="J66" s="317">
        <v>0</v>
      </c>
      <c r="K66" s="316">
        <v>0</v>
      </c>
      <c r="L66" s="317">
        <v>0</v>
      </c>
      <c r="M66" s="320">
        <v>0</v>
      </c>
      <c r="N66" s="64"/>
    </row>
    <row r="67" spans="1:14" s="242" customFormat="1" ht="14.25" customHeight="1">
      <c r="A67" s="329" t="s">
        <v>356</v>
      </c>
      <c r="B67" s="316">
        <v>0</v>
      </c>
      <c r="C67" s="122">
        <v>0</v>
      </c>
      <c r="D67" s="107">
        <v>0</v>
      </c>
      <c r="E67" s="122">
        <v>0</v>
      </c>
      <c r="F67" s="324">
        <v>0</v>
      </c>
      <c r="G67" s="316">
        <v>10</v>
      </c>
      <c r="H67" s="317">
        <f t="shared" si="9"/>
        <v>0</v>
      </c>
      <c r="I67" s="316">
        <v>0</v>
      </c>
      <c r="J67" s="317">
        <v>0</v>
      </c>
      <c r="K67" s="316">
        <v>0</v>
      </c>
      <c r="L67" s="317">
        <v>0</v>
      </c>
      <c r="M67" s="320">
        <v>0</v>
      </c>
      <c r="N67" s="64"/>
    </row>
    <row r="68" spans="1:14" s="242" customFormat="1" ht="14.25" customHeight="1">
      <c r="A68" s="329" t="s">
        <v>64</v>
      </c>
      <c r="B68" s="316">
        <v>399</v>
      </c>
      <c r="C68" s="122">
        <f>B68/F68*100</f>
        <v>53.12916111850865</v>
      </c>
      <c r="D68" s="107">
        <v>352</v>
      </c>
      <c r="E68" s="122">
        <f>D68/F68*100</f>
        <v>46.870838881491345</v>
      </c>
      <c r="F68" s="324">
        <v>751</v>
      </c>
      <c r="G68" s="316">
        <v>2419</v>
      </c>
      <c r="H68" s="317">
        <f t="shared" si="9"/>
        <v>31.04588673005374</v>
      </c>
      <c r="I68" s="316">
        <v>2419</v>
      </c>
      <c r="J68" s="317">
        <f>F68/I68*100</f>
        <v>31.04588673005374</v>
      </c>
      <c r="K68" s="316">
        <v>41</v>
      </c>
      <c r="L68" s="317">
        <f>K68/F68*100</f>
        <v>5.459387483355526</v>
      </c>
      <c r="M68" s="320">
        <v>2</v>
      </c>
      <c r="N68" s="64"/>
    </row>
    <row r="69" spans="1:14" s="242" customFormat="1" ht="26.25" customHeight="1">
      <c r="A69" s="329" t="s">
        <v>357</v>
      </c>
      <c r="B69" s="316">
        <v>0</v>
      </c>
      <c r="C69" s="122">
        <v>0</v>
      </c>
      <c r="D69" s="107">
        <v>0</v>
      </c>
      <c r="E69" s="122">
        <v>0</v>
      </c>
      <c r="F69" s="324">
        <v>0</v>
      </c>
      <c r="G69" s="316">
        <v>51</v>
      </c>
      <c r="H69" s="317">
        <f t="shared" si="9"/>
        <v>0</v>
      </c>
      <c r="I69" s="316">
        <v>0</v>
      </c>
      <c r="J69" s="317">
        <v>0</v>
      </c>
      <c r="K69" s="316">
        <v>0</v>
      </c>
      <c r="L69" s="317">
        <v>0</v>
      </c>
      <c r="M69" s="320">
        <v>0</v>
      </c>
      <c r="N69" s="64"/>
    </row>
    <row r="70" spans="1:14" s="242" customFormat="1" ht="14.25" customHeight="1">
      <c r="A70" s="329" t="s">
        <v>358</v>
      </c>
      <c r="B70" s="316">
        <v>0</v>
      </c>
      <c r="C70" s="122">
        <v>0</v>
      </c>
      <c r="D70" s="107">
        <v>0</v>
      </c>
      <c r="E70" s="122">
        <v>0</v>
      </c>
      <c r="F70" s="324">
        <v>0</v>
      </c>
      <c r="G70" s="316">
        <v>22</v>
      </c>
      <c r="H70" s="317">
        <f t="shared" si="9"/>
        <v>0</v>
      </c>
      <c r="I70" s="316">
        <v>0</v>
      </c>
      <c r="J70" s="317">
        <v>0</v>
      </c>
      <c r="K70" s="316">
        <v>0</v>
      </c>
      <c r="L70" s="317">
        <v>0</v>
      </c>
      <c r="M70" s="320">
        <v>0</v>
      </c>
      <c r="N70" s="64"/>
    </row>
    <row r="71" spans="1:14" s="242" customFormat="1" ht="14.25" customHeight="1">
      <c r="A71" s="329" t="s">
        <v>187</v>
      </c>
      <c r="B71" s="316">
        <v>22</v>
      </c>
      <c r="C71" s="122">
        <f aca="true" t="shared" si="10" ref="C71:C76">B71/F71*100</f>
        <v>57.89473684210527</v>
      </c>
      <c r="D71" s="107">
        <v>16</v>
      </c>
      <c r="E71" s="122">
        <f aca="true" t="shared" si="11" ref="E71:E76">D71/F71*100</f>
        <v>42.10526315789473</v>
      </c>
      <c r="F71" s="324">
        <v>38</v>
      </c>
      <c r="G71" s="316">
        <v>262</v>
      </c>
      <c r="H71" s="317">
        <f t="shared" si="9"/>
        <v>14.50381679389313</v>
      </c>
      <c r="I71" s="316">
        <v>262</v>
      </c>
      <c r="J71" s="317">
        <f aca="true" t="shared" si="12" ref="J71:J76">F71/I71*100</f>
        <v>14.50381679389313</v>
      </c>
      <c r="K71" s="316">
        <v>9</v>
      </c>
      <c r="L71" s="317">
        <f>K71/F71*100</f>
        <v>23.684210526315788</v>
      </c>
      <c r="M71" s="320">
        <v>0</v>
      </c>
      <c r="N71" s="64"/>
    </row>
    <row r="72" spans="1:14" s="242" customFormat="1" ht="14.25" customHeight="1">
      <c r="A72" s="329" t="s">
        <v>191</v>
      </c>
      <c r="B72" s="316">
        <v>17</v>
      </c>
      <c r="C72" s="122">
        <f t="shared" si="10"/>
        <v>51.515151515151516</v>
      </c>
      <c r="D72" s="107">
        <v>16</v>
      </c>
      <c r="E72" s="122">
        <f t="shared" si="11"/>
        <v>48.484848484848484</v>
      </c>
      <c r="F72" s="324">
        <v>33</v>
      </c>
      <c r="G72" s="316">
        <v>130</v>
      </c>
      <c r="H72" s="317">
        <f t="shared" si="9"/>
        <v>25.384615384615383</v>
      </c>
      <c r="I72" s="316">
        <v>130</v>
      </c>
      <c r="J72" s="317">
        <f t="shared" si="12"/>
        <v>25.384615384615383</v>
      </c>
      <c r="K72" s="316">
        <v>4</v>
      </c>
      <c r="L72" s="317">
        <f>K72/F72*100</f>
        <v>12.121212121212121</v>
      </c>
      <c r="M72" s="320">
        <v>17</v>
      </c>
      <c r="N72" s="64"/>
    </row>
    <row r="73" spans="1:14" s="242" customFormat="1" ht="14.25" customHeight="1">
      <c r="A73" s="329" t="s">
        <v>163</v>
      </c>
      <c r="B73" s="316">
        <v>26</v>
      </c>
      <c r="C73" s="122">
        <f t="shared" si="10"/>
        <v>48.148148148148145</v>
      </c>
      <c r="D73" s="107">
        <v>28</v>
      </c>
      <c r="E73" s="122">
        <f t="shared" si="11"/>
        <v>51.85185185185185</v>
      </c>
      <c r="F73" s="324">
        <v>54</v>
      </c>
      <c r="G73" s="316">
        <v>152</v>
      </c>
      <c r="H73" s="317">
        <f t="shared" si="9"/>
        <v>35.526315789473685</v>
      </c>
      <c r="I73" s="316">
        <v>152</v>
      </c>
      <c r="J73" s="317">
        <f t="shared" si="12"/>
        <v>35.526315789473685</v>
      </c>
      <c r="K73" s="316">
        <v>4</v>
      </c>
      <c r="L73" s="317">
        <f>K73/F73*100</f>
        <v>7.4074074074074066</v>
      </c>
      <c r="M73" s="320">
        <v>13</v>
      </c>
      <c r="N73" s="64"/>
    </row>
    <row r="74" spans="1:14" s="242" customFormat="1" ht="14.25" customHeight="1">
      <c r="A74" s="329" t="s">
        <v>186</v>
      </c>
      <c r="B74" s="316">
        <v>11</v>
      </c>
      <c r="C74" s="122">
        <f t="shared" si="10"/>
        <v>52.38095238095239</v>
      </c>
      <c r="D74" s="107">
        <v>10</v>
      </c>
      <c r="E74" s="122">
        <f t="shared" si="11"/>
        <v>47.61904761904761</v>
      </c>
      <c r="F74" s="324">
        <v>21</v>
      </c>
      <c r="G74" s="316">
        <v>185</v>
      </c>
      <c r="H74" s="317">
        <f t="shared" si="9"/>
        <v>11.351351351351353</v>
      </c>
      <c r="I74" s="316">
        <v>185</v>
      </c>
      <c r="J74" s="317">
        <f t="shared" si="12"/>
        <v>11.351351351351353</v>
      </c>
      <c r="K74" s="316">
        <v>0</v>
      </c>
      <c r="L74" s="317">
        <v>0</v>
      </c>
      <c r="M74" s="320">
        <v>3</v>
      </c>
      <c r="N74" s="64"/>
    </row>
    <row r="75" spans="1:14" s="242" customFormat="1" ht="14.25" customHeight="1">
      <c r="A75" s="329" t="s">
        <v>164</v>
      </c>
      <c r="B75" s="316">
        <v>25</v>
      </c>
      <c r="C75" s="122">
        <f t="shared" si="10"/>
        <v>40.98360655737705</v>
      </c>
      <c r="D75" s="107">
        <v>36</v>
      </c>
      <c r="E75" s="122">
        <f t="shared" si="11"/>
        <v>59.01639344262295</v>
      </c>
      <c r="F75" s="324">
        <v>61</v>
      </c>
      <c r="G75" s="316">
        <v>328</v>
      </c>
      <c r="H75" s="317">
        <f t="shared" si="9"/>
        <v>18.597560975609756</v>
      </c>
      <c r="I75" s="316">
        <v>328</v>
      </c>
      <c r="J75" s="317">
        <f t="shared" si="12"/>
        <v>18.597560975609756</v>
      </c>
      <c r="K75" s="316">
        <v>0</v>
      </c>
      <c r="L75" s="317">
        <v>0</v>
      </c>
      <c r="M75" s="320">
        <v>0</v>
      </c>
      <c r="N75" s="64"/>
    </row>
    <row r="76" spans="1:14" s="242" customFormat="1" ht="27" customHeight="1">
      <c r="A76" s="329" t="s">
        <v>192</v>
      </c>
      <c r="B76" s="316">
        <v>10</v>
      </c>
      <c r="C76" s="122">
        <f t="shared" si="10"/>
        <v>62.5</v>
      </c>
      <c r="D76" s="107">
        <v>6</v>
      </c>
      <c r="E76" s="122">
        <f t="shared" si="11"/>
        <v>37.5</v>
      </c>
      <c r="F76" s="324">
        <v>16</v>
      </c>
      <c r="G76" s="316">
        <v>172</v>
      </c>
      <c r="H76" s="317">
        <f t="shared" si="9"/>
        <v>9.30232558139535</v>
      </c>
      <c r="I76" s="316">
        <v>172</v>
      </c>
      <c r="J76" s="317">
        <f t="shared" si="12"/>
        <v>9.30232558139535</v>
      </c>
      <c r="K76" s="316">
        <v>2</v>
      </c>
      <c r="L76" s="317">
        <f>K76/F76*100</f>
        <v>12.5</v>
      </c>
      <c r="M76" s="320">
        <v>0</v>
      </c>
      <c r="N76" s="64"/>
    </row>
    <row r="77" spans="1:14" s="242" customFormat="1" ht="25.5" customHeight="1">
      <c r="A77" s="329" t="s">
        <v>359</v>
      </c>
      <c r="B77" s="316">
        <v>0</v>
      </c>
      <c r="C77" s="122">
        <v>0</v>
      </c>
      <c r="D77" s="107">
        <v>0</v>
      </c>
      <c r="E77" s="122">
        <v>0</v>
      </c>
      <c r="F77" s="324">
        <v>0</v>
      </c>
      <c r="G77" s="316">
        <v>28</v>
      </c>
      <c r="H77" s="317">
        <f t="shared" si="9"/>
        <v>0</v>
      </c>
      <c r="I77" s="316">
        <v>0</v>
      </c>
      <c r="J77" s="317">
        <v>0</v>
      </c>
      <c r="K77" s="316">
        <v>0</v>
      </c>
      <c r="L77" s="317">
        <v>0</v>
      </c>
      <c r="M77" s="320">
        <v>0</v>
      </c>
      <c r="N77" s="64"/>
    </row>
    <row r="78" spans="1:14" s="242" customFormat="1" ht="14.25" customHeight="1">
      <c r="A78" s="329" t="s">
        <v>360</v>
      </c>
      <c r="B78" s="316">
        <v>0</v>
      </c>
      <c r="C78" s="122">
        <v>0</v>
      </c>
      <c r="D78" s="107">
        <v>0</v>
      </c>
      <c r="E78" s="122">
        <v>0</v>
      </c>
      <c r="F78" s="324">
        <v>0</v>
      </c>
      <c r="G78" s="316">
        <v>91</v>
      </c>
      <c r="H78" s="317">
        <f t="shared" si="9"/>
        <v>0</v>
      </c>
      <c r="I78" s="316">
        <v>0</v>
      </c>
      <c r="J78" s="317">
        <v>0</v>
      </c>
      <c r="K78" s="316">
        <v>0</v>
      </c>
      <c r="L78" s="317">
        <v>0</v>
      </c>
      <c r="M78" s="320">
        <v>0</v>
      </c>
      <c r="N78" s="64"/>
    </row>
    <row r="79" spans="1:14" s="242" customFormat="1" ht="14.25" customHeight="1">
      <c r="A79" s="329" t="s">
        <v>361</v>
      </c>
      <c r="B79" s="316">
        <v>0</v>
      </c>
      <c r="C79" s="122">
        <v>0</v>
      </c>
      <c r="D79" s="107">
        <v>0</v>
      </c>
      <c r="E79" s="122">
        <v>0</v>
      </c>
      <c r="F79" s="324">
        <v>0</v>
      </c>
      <c r="G79" s="316">
        <v>37</v>
      </c>
      <c r="H79" s="317">
        <f t="shared" si="9"/>
        <v>0</v>
      </c>
      <c r="I79" s="316">
        <v>0</v>
      </c>
      <c r="J79" s="317">
        <v>0</v>
      </c>
      <c r="K79" s="316">
        <v>0</v>
      </c>
      <c r="L79" s="317">
        <v>0</v>
      </c>
      <c r="M79" s="320">
        <v>0</v>
      </c>
      <c r="N79" s="64"/>
    </row>
    <row r="80" spans="1:14" s="242" customFormat="1" ht="14.25" customHeight="1">
      <c r="A80" s="329" t="s">
        <v>362</v>
      </c>
      <c r="B80" s="316">
        <v>0</v>
      </c>
      <c r="C80" s="122">
        <v>0</v>
      </c>
      <c r="D80" s="107">
        <v>0</v>
      </c>
      <c r="E80" s="122">
        <v>0</v>
      </c>
      <c r="F80" s="324">
        <v>0</v>
      </c>
      <c r="G80" s="316">
        <v>44</v>
      </c>
      <c r="H80" s="317">
        <f t="shared" si="9"/>
        <v>0</v>
      </c>
      <c r="I80" s="316">
        <v>0</v>
      </c>
      <c r="J80" s="317">
        <v>0</v>
      </c>
      <c r="K80" s="316">
        <v>0</v>
      </c>
      <c r="L80" s="317">
        <v>0</v>
      </c>
      <c r="M80" s="320">
        <v>0</v>
      </c>
      <c r="N80" s="64"/>
    </row>
    <row r="81" spans="1:14" s="242" customFormat="1" ht="14.25" customHeight="1">
      <c r="A81" s="329" t="s">
        <v>363</v>
      </c>
      <c r="B81" s="316">
        <v>0</v>
      </c>
      <c r="C81" s="122">
        <v>0</v>
      </c>
      <c r="D81" s="107">
        <v>0</v>
      </c>
      <c r="E81" s="122">
        <v>0</v>
      </c>
      <c r="F81" s="324">
        <v>0</v>
      </c>
      <c r="G81" s="316">
        <v>107</v>
      </c>
      <c r="H81" s="317">
        <f t="shared" si="9"/>
        <v>0</v>
      </c>
      <c r="I81" s="316">
        <v>0</v>
      </c>
      <c r="J81" s="317">
        <v>0</v>
      </c>
      <c r="K81" s="316">
        <v>0</v>
      </c>
      <c r="L81" s="317">
        <v>0</v>
      </c>
      <c r="M81" s="320">
        <v>0</v>
      </c>
      <c r="N81" s="64"/>
    </row>
    <row r="82" spans="1:14" s="242" customFormat="1" ht="27" customHeight="1">
      <c r="A82" s="329" t="s">
        <v>364</v>
      </c>
      <c r="B82" s="316">
        <v>0</v>
      </c>
      <c r="C82" s="122">
        <v>0</v>
      </c>
      <c r="D82" s="107">
        <v>0</v>
      </c>
      <c r="E82" s="122">
        <v>0</v>
      </c>
      <c r="F82" s="324">
        <v>0</v>
      </c>
      <c r="G82" s="316">
        <v>33</v>
      </c>
      <c r="H82" s="317">
        <f t="shared" si="9"/>
        <v>0</v>
      </c>
      <c r="I82" s="316">
        <v>0</v>
      </c>
      <c r="J82" s="317">
        <v>0</v>
      </c>
      <c r="K82" s="316">
        <v>0</v>
      </c>
      <c r="L82" s="317">
        <v>0</v>
      </c>
      <c r="M82" s="320">
        <v>0</v>
      </c>
      <c r="N82" s="64"/>
    </row>
    <row r="83" spans="1:14" s="242" customFormat="1" ht="14.25" customHeight="1">
      <c r="A83" s="329" t="s">
        <v>365</v>
      </c>
      <c r="B83" s="316">
        <v>0</v>
      </c>
      <c r="C83" s="122">
        <v>0</v>
      </c>
      <c r="D83" s="107">
        <v>0</v>
      </c>
      <c r="E83" s="122">
        <v>0</v>
      </c>
      <c r="F83" s="324">
        <v>0</v>
      </c>
      <c r="G83" s="316">
        <v>1</v>
      </c>
      <c r="H83" s="317">
        <f t="shared" si="9"/>
        <v>0</v>
      </c>
      <c r="I83" s="316">
        <v>0</v>
      </c>
      <c r="J83" s="317">
        <v>0</v>
      </c>
      <c r="K83" s="316">
        <v>0</v>
      </c>
      <c r="L83" s="317">
        <v>0</v>
      </c>
      <c r="M83" s="320">
        <v>0</v>
      </c>
      <c r="N83" s="64"/>
    </row>
    <row r="84" spans="1:14" s="242" customFormat="1" ht="33" customHeight="1">
      <c r="A84" s="329" t="s">
        <v>366</v>
      </c>
      <c r="B84" s="316">
        <v>0</v>
      </c>
      <c r="C84" s="122">
        <v>0</v>
      </c>
      <c r="D84" s="107">
        <v>0</v>
      </c>
      <c r="E84" s="122">
        <v>0</v>
      </c>
      <c r="F84" s="324">
        <v>0</v>
      </c>
      <c r="G84" s="316">
        <v>67</v>
      </c>
      <c r="H84" s="317">
        <f t="shared" si="9"/>
        <v>0</v>
      </c>
      <c r="I84" s="316">
        <v>0</v>
      </c>
      <c r="J84" s="317">
        <v>0</v>
      </c>
      <c r="K84" s="316">
        <v>0</v>
      </c>
      <c r="L84" s="317">
        <v>0</v>
      </c>
      <c r="M84" s="320">
        <v>0</v>
      </c>
      <c r="N84" s="64"/>
    </row>
    <row r="85" spans="1:13" s="129" customFormat="1" ht="26.25" customHeight="1" thickBot="1">
      <c r="A85" s="345" t="s">
        <v>65</v>
      </c>
      <c r="B85" s="318">
        <f>SUM(B35:B84)</f>
        <v>629</v>
      </c>
      <c r="C85" s="325">
        <f>B85/F85*100</f>
        <v>51.64203612479474</v>
      </c>
      <c r="D85" s="326">
        <f>SUM(D35:D84)</f>
        <v>589</v>
      </c>
      <c r="E85" s="325">
        <f>D85/F85*100</f>
        <v>48.35796387520526</v>
      </c>
      <c r="F85" s="327">
        <f>SUM(F35:F84)</f>
        <v>1218</v>
      </c>
      <c r="G85" s="318">
        <f>SUM(G35:G84)</f>
        <v>6837</v>
      </c>
      <c r="H85" s="319">
        <f t="shared" si="9"/>
        <v>17.81483106625713</v>
      </c>
      <c r="I85" s="318">
        <f>SUM(I35:I84)</f>
        <v>5243</v>
      </c>
      <c r="J85" s="319">
        <f>F85/I85*100</f>
        <v>23.230974632843793</v>
      </c>
      <c r="K85" s="321">
        <f>SUM(K35:K84)</f>
        <v>86</v>
      </c>
      <c r="L85" s="322">
        <f>K85/F85*100</f>
        <v>7.060755336617405</v>
      </c>
      <c r="M85" s="315">
        <f>SUM(M35:M84)</f>
        <v>38</v>
      </c>
    </row>
    <row r="86" spans="1:8" s="37" customFormat="1" ht="12.75">
      <c r="A86" s="50"/>
      <c r="B86" s="51"/>
      <c r="C86" s="52"/>
      <c r="D86" s="53"/>
      <c r="E86" s="45"/>
      <c r="F86" s="51"/>
      <c r="G86" s="45"/>
      <c r="H86" s="12"/>
    </row>
    <row r="87" spans="1:8" s="37" customFormat="1" ht="12.75">
      <c r="A87" s="485" t="s">
        <v>582</v>
      </c>
      <c r="B87" s="51"/>
      <c r="C87" s="52"/>
      <c r="D87" s="53"/>
      <c r="E87" s="45"/>
      <c r="F87" s="51"/>
      <c r="G87" s="45"/>
      <c r="H87" s="12"/>
    </row>
    <row r="88" spans="1:8" s="37" customFormat="1" ht="12.75">
      <c r="A88" s="485" t="s">
        <v>583</v>
      </c>
      <c r="B88" s="51"/>
      <c r="C88" s="52"/>
      <c r="D88" s="53"/>
      <c r="E88" s="45"/>
      <c r="F88" s="51"/>
      <c r="G88" s="45"/>
      <c r="H88" s="12"/>
    </row>
    <row r="89" s="46" customFormat="1" ht="12.75"/>
    <row r="90" spans="1:13" s="64" customFormat="1" ht="37.5" customHeight="1" thickBot="1">
      <c r="A90" s="283" t="s">
        <v>585</v>
      </c>
      <c r="B90" s="426" t="s">
        <v>327</v>
      </c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346"/>
    </row>
    <row r="91" spans="1:13" s="202" customFormat="1" ht="34.5" customHeight="1">
      <c r="A91" s="522" t="s">
        <v>107</v>
      </c>
      <c r="B91" s="524" t="s">
        <v>59</v>
      </c>
      <c r="C91" s="525"/>
      <c r="D91" s="508" t="s">
        <v>60</v>
      </c>
      <c r="E91" s="525"/>
      <c r="F91" s="509" t="s">
        <v>61</v>
      </c>
      <c r="G91" s="511" t="s">
        <v>11</v>
      </c>
      <c r="H91" s="513" t="s">
        <v>10</v>
      </c>
      <c r="I91" s="511" t="s">
        <v>439</v>
      </c>
      <c r="J91" s="513" t="s">
        <v>9</v>
      </c>
      <c r="K91" s="511" t="s">
        <v>316</v>
      </c>
      <c r="L91" s="513" t="s">
        <v>261</v>
      </c>
      <c r="M91" s="520" t="s">
        <v>438</v>
      </c>
    </row>
    <row r="92" spans="1:13" s="202" customFormat="1" ht="41.25" customHeight="1" thickBot="1">
      <c r="A92" s="523"/>
      <c r="B92" s="428" t="s">
        <v>63</v>
      </c>
      <c r="C92" s="429" t="s">
        <v>54</v>
      </c>
      <c r="D92" s="430" t="s">
        <v>63</v>
      </c>
      <c r="E92" s="429" t="s">
        <v>54</v>
      </c>
      <c r="F92" s="510"/>
      <c r="G92" s="512"/>
      <c r="H92" s="514"/>
      <c r="I92" s="512"/>
      <c r="J92" s="514"/>
      <c r="K92" s="512"/>
      <c r="L92" s="514"/>
      <c r="M92" s="521"/>
    </row>
    <row r="93" spans="1:14" s="90" customFormat="1" ht="14.25" customHeight="1">
      <c r="A93" s="323" t="s">
        <v>13</v>
      </c>
      <c r="B93" s="330">
        <v>0</v>
      </c>
      <c r="C93" s="248">
        <v>0</v>
      </c>
      <c r="D93" s="245">
        <v>0</v>
      </c>
      <c r="E93" s="248">
        <v>0</v>
      </c>
      <c r="F93" s="331">
        <v>0</v>
      </c>
      <c r="G93" s="330">
        <v>33</v>
      </c>
      <c r="H93" s="332">
        <v>0</v>
      </c>
      <c r="I93" s="330">
        <v>0</v>
      </c>
      <c r="J93" s="332">
        <v>0</v>
      </c>
      <c r="K93" s="330">
        <v>0</v>
      </c>
      <c r="L93" s="332">
        <v>0</v>
      </c>
      <c r="M93" s="333">
        <v>0</v>
      </c>
      <c r="N93" s="431"/>
    </row>
    <row r="94" spans="1:14" s="90" customFormat="1" ht="14.25" customHeight="1">
      <c r="A94" s="323" t="s">
        <v>14</v>
      </c>
      <c r="B94" s="330">
        <v>0</v>
      </c>
      <c r="C94" s="248">
        <v>0</v>
      </c>
      <c r="D94" s="245">
        <v>0</v>
      </c>
      <c r="E94" s="248">
        <v>0</v>
      </c>
      <c r="F94" s="331">
        <v>0</v>
      </c>
      <c r="G94" s="330">
        <v>26</v>
      </c>
      <c r="H94" s="332">
        <v>0</v>
      </c>
      <c r="I94" s="330">
        <v>0</v>
      </c>
      <c r="J94" s="332">
        <v>0</v>
      </c>
      <c r="K94" s="330">
        <v>0</v>
      </c>
      <c r="L94" s="332">
        <v>0</v>
      </c>
      <c r="M94" s="333">
        <v>0</v>
      </c>
      <c r="N94" s="431"/>
    </row>
    <row r="95" spans="1:14" s="90" customFormat="1" ht="14.25" customHeight="1">
      <c r="A95" s="323" t="s">
        <v>183</v>
      </c>
      <c r="B95" s="330">
        <v>8</v>
      </c>
      <c r="C95" s="248">
        <f>B95/F95*100</f>
        <v>53.333333333333336</v>
      </c>
      <c r="D95" s="245">
        <v>7</v>
      </c>
      <c r="E95" s="248">
        <f>D95/F95*100</f>
        <v>46.666666666666664</v>
      </c>
      <c r="F95" s="331">
        <v>15</v>
      </c>
      <c r="G95" s="330">
        <v>76</v>
      </c>
      <c r="H95" s="332">
        <f>F95/G95*100</f>
        <v>19.736842105263158</v>
      </c>
      <c r="I95" s="330">
        <v>76</v>
      </c>
      <c r="J95" s="332">
        <f>F95/I95*100</f>
        <v>19.736842105263158</v>
      </c>
      <c r="K95" s="330">
        <v>4</v>
      </c>
      <c r="L95" s="332">
        <f>K95/F95*100</f>
        <v>26.666666666666668</v>
      </c>
      <c r="M95" s="333">
        <v>0</v>
      </c>
      <c r="N95" s="431"/>
    </row>
    <row r="96" spans="1:14" s="90" customFormat="1" ht="14.25" customHeight="1">
      <c r="A96" s="323" t="s">
        <v>15</v>
      </c>
      <c r="B96" s="330">
        <v>0</v>
      </c>
      <c r="C96" s="248">
        <v>0</v>
      </c>
      <c r="D96" s="245">
        <v>0</v>
      </c>
      <c r="E96" s="248">
        <v>0</v>
      </c>
      <c r="F96" s="331">
        <v>0</v>
      </c>
      <c r="G96" s="330">
        <v>29</v>
      </c>
      <c r="H96" s="332">
        <v>0</v>
      </c>
      <c r="I96" s="330">
        <v>0</v>
      </c>
      <c r="J96" s="332">
        <v>0</v>
      </c>
      <c r="K96" s="330">
        <v>0</v>
      </c>
      <c r="L96" s="332">
        <v>0</v>
      </c>
      <c r="M96" s="333">
        <v>0</v>
      </c>
      <c r="N96" s="431"/>
    </row>
    <row r="97" spans="1:14" s="90" customFormat="1" ht="14.25" customHeight="1">
      <c r="A97" s="323" t="s">
        <v>16</v>
      </c>
      <c r="B97" s="330">
        <v>0</v>
      </c>
      <c r="C97" s="248">
        <v>0</v>
      </c>
      <c r="D97" s="245">
        <v>0</v>
      </c>
      <c r="E97" s="248">
        <v>0</v>
      </c>
      <c r="F97" s="331">
        <v>0</v>
      </c>
      <c r="G97" s="330">
        <v>10</v>
      </c>
      <c r="H97" s="332">
        <v>0</v>
      </c>
      <c r="I97" s="330">
        <v>0</v>
      </c>
      <c r="J97" s="332">
        <v>0</v>
      </c>
      <c r="K97" s="330">
        <v>0</v>
      </c>
      <c r="L97" s="332">
        <v>0</v>
      </c>
      <c r="M97" s="333">
        <v>0</v>
      </c>
      <c r="N97" s="431"/>
    </row>
    <row r="98" spans="1:14" s="90" customFormat="1" ht="14.25" customHeight="1">
      <c r="A98" s="323" t="s">
        <v>165</v>
      </c>
      <c r="B98" s="330">
        <v>38</v>
      </c>
      <c r="C98" s="248">
        <f>B98/F98*100</f>
        <v>60.317460317460316</v>
      </c>
      <c r="D98" s="245">
        <v>25</v>
      </c>
      <c r="E98" s="248">
        <f>D98/F98*100</f>
        <v>39.682539682539684</v>
      </c>
      <c r="F98" s="331">
        <v>63</v>
      </c>
      <c r="G98" s="330">
        <v>163</v>
      </c>
      <c r="H98" s="332">
        <f>F98/G98*100</f>
        <v>38.65030674846626</v>
      </c>
      <c r="I98" s="330">
        <v>163</v>
      </c>
      <c r="J98" s="332">
        <f>F98/I98*100</f>
        <v>38.65030674846626</v>
      </c>
      <c r="K98" s="330">
        <v>0</v>
      </c>
      <c r="L98" s="332">
        <f>K98/F98*100</f>
        <v>0</v>
      </c>
      <c r="M98" s="333">
        <v>0</v>
      </c>
      <c r="N98" s="431"/>
    </row>
    <row r="99" spans="1:14" s="90" customFormat="1" ht="14.25" customHeight="1">
      <c r="A99" s="323" t="s">
        <v>166</v>
      </c>
      <c r="B99" s="330">
        <v>15</v>
      </c>
      <c r="C99" s="248">
        <f>B99/F99*100</f>
        <v>53.57142857142857</v>
      </c>
      <c r="D99" s="245">
        <v>13</v>
      </c>
      <c r="E99" s="248">
        <f>D99/F99*100</f>
        <v>46.42857142857143</v>
      </c>
      <c r="F99" s="331">
        <v>28</v>
      </c>
      <c r="G99" s="330">
        <v>166</v>
      </c>
      <c r="H99" s="332">
        <f>F99/G99*100</f>
        <v>16.867469879518072</v>
      </c>
      <c r="I99" s="330">
        <v>166</v>
      </c>
      <c r="J99" s="332">
        <f>F99/I99*100</f>
        <v>16.867469879518072</v>
      </c>
      <c r="K99" s="330">
        <v>0</v>
      </c>
      <c r="L99" s="332">
        <f>K99/F99*100</f>
        <v>0</v>
      </c>
      <c r="M99" s="333">
        <v>0</v>
      </c>
      <c r="N99" s="431"/>
    </row>
    <row r="100" spans="1:14" s="90" customFormat="1" ht="14.25" customHeight="1">
      <c r="A100" s="323" t="s">
        <v>17</v>
      </c>
      <c r="B100" s="330">
        <v>0</v>
      </c>
      <c r="C100" s="248">
        <v>0</v>
      </c>
      <c r="D100" s="245">
        <v>0</v>
      </c>
      <c r="E100" s="248">
        <v>0</v>
      </c>
      <c r="F100" s="331">
        <v>0</v>
      </c>
      <c r="G100" s="330">
        <v>44</v>
      </c>
      <c r="H100" s="332">
        <v>0</v>
      </c>
      <c r="I100" s="330">
        <v>0</v>
      </c>
      <c r="J100" s="332">
        <v>0</v>
      </c>
      <c r="K100" s="330">
        <v>0</v>
      </c>
      <c r="L100" s="332">
        <v>0</v>
      </c>
      <c r="M100" s="333">
        <v>0</v>
      </c>
      <c r="N100" s="431"/>
    </row>
    <row r="101" spans="1:14" s="90" customFormat="1" ht="14.25" customHeight="1">
      <c r="A101" s="323" t="s">
        <v>167</v>
      </c>
      <c r="B101" s="330">
        <v>48</v>
      </c>
      <c r="C101" s="248">
        <f>B101/F101*100</f>
        <v>60</v>
      </c>
      <c r="D101" s="245">
        <v>32</v>
      </c>
      <c r="E101" s="248">
        <f>D101/F101*100</f>
        <v>40</v>
      </c>
      <c r="F101" s="331">
        <v>80</v>
      </c>
      <c r="G101" s="330">
        <v>309</v>
      </c>
      <c r="H101" s="332">
        <f>F101/G101*100</f>
        <v>25.88996763754045</v>
      </c>
      <c r="I101" s="330">
        <v>309</v>
      </c>
      <c r="J101" s="332">
        <f>F101/I101*100</f>
        <v>25.88996763754045</v>
      </c>
      <c r="K101" s="330">
        <v>0</v>
      </c>
      <c r="L101" s="332">
        <f>K101/F101*100</f>
        <v>0</v>
      </c>
      <c r="M101" s="333">
        <v>1</v>
      </c>
      <c r="N101" s="431"/>
    </row>
    <row r="102" spans="1:14" s="90" customFormat="1" ht="14.25" customHeight="1">
      <c r="A102" s="323" t="s">
        <v>179</v>
      </c>
      <c r="B102" s="330">
        <v>31</v>
      </c>
      <c r="C102" s="248">
        <f>B102/F102*100</f>
        <v>59.61538461538461</v>
      </c>
      <c r="D102" s="245">
        <v>21</v>
      </c>
      <c r="E102" s="248">
        <f>D102/F102*100</f>
        <v>40.38461538461539</v>
      </c>
      <c r="F102" s="331">
        <v>52</v>
      </c>
      <c r="G102" s="330">
        <v>289</v>
      </c>
      <c r="H102" s="332">
        <f>F102/G102*100</f>
        <v>17.99307958477509</v>
      </c>
      <c r="I102" s="330">
        <v>289</v>
      </c>
      <c r="J102" s="332">
        <f>F102/I102*100</f>
        <v>17.99307958477509</v>
      </c>
      <c r="K102" s="330">
        <v>5</v>
      </c>
      <c r="L102" s="332">
        <f>K102/F102*100</f>
        <v>9.615384615384617</v>
      </c>
      <c r="M102" s="333">
        <v>0</v>
      </c>
      <c r="N102" s="431"/>
    </row>
    <row r="103" spans="1:14" s="90" customFormat="1" ht="14.25" customHeight="1">
      <c r="A103" s="323" t="s">
        <v>18</v>
      </c>
      <c r="B103" s="330">
        <v>0</v>
      </c>
      <c r="C103" s="248">
        <v>0</v>
      </c>
      <c r="D103" s="245">
        <v>0</v>
      </c>
      <c r="E103" s="248">
        <v>0</v>
      </c>
      <c r="F103" s="331">
        <v>0</v>
      </c>
      <c r="G103" s="330">
        <v>25</v>
      </c>
      <c r="H103" s="332">
        <v>0</v>
      </c>
      <c r="I103" s="330">
        <v>0</v>
      </c>
      <c r="J103" s="332">
        <v>0</v>
      </c>
      <c r="K103" s="330">
        <v>0</v>
      </c>
      <c r="L103" s="332">
        <v>0</v>
      </c>
      <c r="M103" s="333">
        <v>0</v>
      </c>
      <c r="N103" s="431"/>
    </row>
    <row r="104" spans="1:14" s="90" customFormat="1" ht="14.25" customHeight="1">
      <c r="A104" s="323" t="s">
        <v>19</v>
      </c>
      <c r="B104" s="330">
        <v>0</v>
      </c>
      <c r="C104" s="248">
        <v>0</v>
      </c>
      <c r="D104" s="245">
        <v>0</v>
      </c>
      <c r="E104" s="248">
        <v>0</v>
      </c>
      <c r="F104" s="331">
        <v>0</v>
      </c>
      <c r="G104" s="330">
        <v>27</v>
      </c>
      <c r="H104" s="332">
        <v>0</v>
      </c>
      <c r="I104" s="330">
        <v>0</v>
      </c>
      <c r="J104" s="332">
        <v>0</v>
      </c>
      <c r="K104" s="330">
        <v>0</v>
      </c>
      <c r="L104" s="332">
        <v>0</v>
      </c>
      <c r="M104" s="333">
        <v>0</v>
      </c>
      <c r="N104" s="431"/>
    </row>
    <row r="105" spans="1:14" s="90" customFormat="1" ht="14.25" customHeight="1">
      <c r="A105" s="323" t="s">
        <v>168</v>
      </c>
      <c r="B105" s="330">
        <v>40</v>
      </c>
      <c r="C105" s="248">
        <f>B105/F105*100</f>
        <v>57.971014492753625</v>
      </c>
      <c r="D105" s="245">
        <v>29</v>
      </c>
      <c r="E105" s="248">
        <f>D105/F105*100</f>
        <v>42.028985507246375</v>
      </c>
      <c r="F105" s="331">
        <v>69</v>
      </c>
      <c r="G105" s="330">
        <v>238</v>
      </c>
      <c r="H105" s="332">
        <f>F105/G105*100</f>
        <v>28.991596638655466</v>
      </c>
      <c r="I105" s="330">
        <v>238</v>
      </c>
      <c r="J105" s="332">
        <f>F105/I105*100</f>
        <v>28.991596638655466</v>
      </c>
      <c r="K105" s="330">
        <v>0</v>
      </c>
      <c r="L105" s="332">
        <f>K105/F105*100</f>
        <v>0</v>
      </c>
      <c r="M105" s="333">
        <v>28</v>
      </c>
      <c r="N105" s="431"/>
    </row>
    <row r="106" spans="1:14" s="90" customFormat="1" ht="14.25" customHeight="1">
      <c r="A106" s="323" t="s">
        <v>169</v>
      </c>
      <c r="B106" s="330">
        <v>50</v>
      </c>
      <c r="C106" s="248">
        <f>B106/F106*100</f>
        <v>53.76344086021505</v>
      </c>
      <c r="D106" s="245">
        <v>43</v>
      </c>
      <c r="E106" s="248">
        <f>D106/F106*100</f>
        <v>46.236559139784944</v>
      </c>
      <c r="F106" s="331">
        <v>93</v>
      </c>
      <c r="G106" s="330">
        <v>586</v>
      </c>
      <c r="H106" s="332">
        <f>F106/G106*100</f>
        <v>15.870307167235495</v>
      </c>
      <c r="I106" s="330">
        <v>586</v>
      </c>
      <c r="J106" s="332">
        <f>F106/I106*100</f>
        <v>15.870307167235495</v>
      </c>
      <c r="K106" s="330">
        <v>0</v>
      </c>
      <c r="L106" s="332">
        <f>K106/F106*100</f>
        <v>0</v>
      </c>
      <c r="M106" s="333">
        <v>0</v>
      </c>
      <c r="N106" s="431"/>
    </row>
    <row r="107" spans="1:14" s="90" customFormat="1" ht="14.25" customHeight="1">
      <c r="A107" s="323" t="s">
        <v>20</v>
      </c>
      <c r="B107" s="330">
        <v>0</v>
      </c>
      <c r="C107" s="248">
        <v>0</v>
      </c>
      <c r="D107" s="245">
        <v>0</v>
      </c>
      <c r="E107" s="248">
        <v>0</v>
      </c>
      <c r="F107" s="331">
        <v>0</v>
      </c>
      <c r="G107" s="330">
        <v>162</v>
      </c>
      <c r="H107" s="332">
        <v>0</v>
      </c>
      <c r="I107" s="330">
        <v>0</v>
      </c>
      <c r="J107" s="332">
        <v>0</v>
      </c>
      <c r="K107" s="330">
        <v>0</v>
      </c>
      <c r="L107" s="332">
        <v>0</v>
      </c>
      <c r="M107" s="333">
        <v>0</v>
      </c>
      <c r="N107" s="431"/>
    </row>
    <row r="108" spans="1:14" s="90" customFormat="1" ht="14.25" customHeight="1">
      <c r="A108" s="323" t="s">
        <v>170</v>
      </c>
      <c r="B108" s="330">
        <v>20</v>
      </c>
      <c r="C108" s="248">
        <f>B108/F108*100</f>
        <v>76.92307692307693</v>
      </c>
      <c r="D108" s="245">
        <v>6</v>
      </c>
      <c r="E108" s="248">
        <f>D108/F108*100</f>
        <v>23.076923076923077</v>
      </c>
      <c r="F108" s="331">
        <v>26</v>
      </c>
      <c r="G108" s="330">
        <v>173</v>
      </c>
      <c r="H108" s="332">
        <f>F108/G108*100</f>
        <v>15.028901734104046</v>
      </c>
      <c r="I108" s="330">
        <v>173</v>
      </c>
      <c r="J108" s="332">
        <f>F108/I108*100</f>
        <v>15.028901734104046</v>
      </c>
      <c r="K108" s="330">
        <v>6</v>
      </c>
      <c r="L108" s="332">
        <f>K108/F108*100</f>
        <v>23.076923076923077</v>
      </c>
      <c r="M108" s="333">
        <v>9</v>
      </c>
      <c r="N108" s="431"/>
    </row>
    <row r="109" spans="1:14" s="90" customFormat="1" ht="14.25" customHeight="1">
      <c r="A109" s="323" t="s">
        <v>171</v>
      </c>
      <c r="B109" s="330">
        <v>21</v>
      </c>
      <c r="C109" s="248">
        <f>B109/F109*100</f>
        <v>48.837209302325576</v>
      </c>
      <c r="D109" s="245">
        <v>22</v>
      </c>
      <c r="E109" s="248">
        <f>D109/F109*100</f>
        <v>51.162790697674424</v>
      </c>
      <c r="F109" s="331">
        <v>43</v>
      </c>
      <c r="G109" s="330">
        <v>168</v>
      </c>
      <c r="H109" s="332">
        <f>F109/G109*100</f>
        <v>25.595238095238095</v>
      </c>
      <c r="I109" s="330">
        <v>168</v>
      </c>
      <c r="J109" s="332">
        <f>F109/I109*100</f>
        <v>25.595238095238095</v>
      </c>
      <c r="K109" s="330">
        <v>7</v>
      </c>
      <c r="L109" s="332">
        <f>K109/F109*100</f>
        <v>16.27906976744186</v>
      </c>
      <c r="M109" s="333">
        <v>12</v>
      </c>
      <c r="N109" s="431"/>
    </row>
    <row r="110" spans="1:14" s="90" customFormat="1" ht="14.25" customHeight="1">
      <c r="A110" s="323" t="s">
        <v>172</v>
      </c>
      <c r="B110" s="330">
        <v>37</v>
      </c>
      <c r="C110" s="248">
        <f>B110/F110*100</f>
        <v>50</v>
      </c>
      <c r="D110" s="245">
        <v>37</v>
      </c>
      <c r="E110" s="248">
        <f>D110/F110*100</f>
        <v>50</v>
      </c>
      <c r="F110" s="331">
        <v>74</v>
      </c>
      <c r="G110" s="330">
        <v>300</v>
      </c>
      <c r="H110" s="332">
        <f>F110/G110*100</f>
        <v>24.666666666666668</v>
      </c>
      <c r="I110" s="330">
        <v>300</v>
      </c>
      <c r="J110" s="332">
        <f>F110/I110*100</f>
        <v>24.666666666666668</v>
      </c>
      <c r="K110" s="330">
        <v>20</v>
      </c>
      <c r="L110" s="332">
        <f>K110/F110*100</f>
        <v>27.027027027027028</v>
      </c>
      <c r="M110" s="333">
        <v>5</v>
      </c>
      <c r="N110" s="431"/>
    </row>
    <row r="111" spans="1:14" s="90" customFormat="1" ht="14.25" customHeight="1">
      <c r="A111" s="323" t="s">
        <v>180</v>
      </c>
      <c r="B111" s="330">
        <v>4</v>
      </c>
      <c r="C111" s="248">
        <f>B111/F111*100</f>
        <v>57.14285714285714</v>
      </c>
      <c r="D111" s="245">
        <v>3</v>
      </c>
      <c r="E111" s="248">
        <f>D111/F111*100</f>
        <v>42.857142857142854</v>
      </c>
      <c r="F111" s="331">
        <v>7</v>
      </c>
      <c r="G111" s="330">
        <v>117</v>
      </c>
      <c r="H111" s="332">
        <f>F111/G111*100</f>
        <v>5.982905982905983</v>
      </c>
      <c r="I111" s="330">
        <v>117</v>
      </c>
      <c r="J111" s="332">
        <f>F111/I111*100</f>
        <v>5.982905982905983</v>
      </c>
      <c r="K111" s="330">
        <v>7</v>
      </c>
      <c r="L111" s="332">
        <f>K111/F111*100</f>
        <v>100</v>
      </c>
      <c r="M111" s="333">
        <v>0</v>
      </c>
      <c r="N111" s="431"/>
    </row>
    <row r="112" spans="1:14" s="90" customFormat="1" ht="14.25" customHeight="1">
      <c r="A112" s="323" t="s">
        <v>21</v>
      </c>
      <c r="B112" s="330">
        <v>0</v>
      </c>
      <c r="C112" s="248">
        <v>0</v>
      </c>
      <c r="D112" s="245">
        <v>0</v>
      </c>
      <c r="E112" s="248">
        <v>0</v>
      </c>
      <c r="F112" s="331">
        <v>0</v>
      </c>
      <c r="G112" s="330">
        <v>267</v>
      </c>
      <c r="H112" s="332">
        <v>0</v>
      </c>
      <c r="I112" s="330">
        <v>0</v>
      </c>
      <c r="J112" s="332">
        <v>0</v>
      </c>
      <c r="K112" s="330">
        <v>0</v>
      </c>
      <c r="L112" s="332">
        <v>0</v>
      </c>
      <c r="M112" s="333">
        <v>0</v>
      </c>
      <c r="N112" s="431"/>
    </row>
    <row r="113" spans="1:14" s="90" customFormat="1" ht="14.25" customHeight="1">
      <c r="A113" s="323" t="s">
        <v>22</v>
      </c>
      <c r="B113" s="330">
        <v>5</v>
      </c>
      <c r="C113" s="248">
        <f>B113/F113*100</f>
        <v>50</v>
      </c>
      <c r="D113" s="245">
        <v>5</v>
      </c>
      <c r="E113" s="248">
        <f>D113/F113*100</f>
        <v>50</v>
      </c>
      <c r="F113" s="331">
        <v>10</v>
      </c>
      <c r="G113" s="330">
        <v>97</v>
      </c>
      <c r="H113" s="332">
        <f>F113/G113*100</f>
        <v>10.309278350515463</v>
      </c>
      <c r="I113" s="330">
        <v>97</v>
      </c>
      <c r="J113" s="332">
        <f>F113/I113*100</f>
        <v>10.309278350515463</v>
      </c>
      <c r="K113" s="330">
        <v>0</v>
      </c>
      <c r="L113" s="332">
        <f>K113/F113*100</f>
        <v>0</v>
      </c>
      <c r="M113" s="333">
        <v>0</v>
      </c>
      <c r="N113" s="431"/>
    </row>
    <row r="114" spans="1:14" s="90" customFormat="1" ht="14.25" customHeight="1">
      <c r="A114" s="323" t="s">
        <v>23</v>
      </c>
      <c r="B114" s="330">
        <v>0</v>
      </c>
      <c r="C114" s="248">
        <v>0</v>
      </c>
      <c r="D114" s="245">
        <v>0</v>
      </c>
      <c r="E114" s="248">
        <v>0</v>
      </c>
      <c r="F114" s="331">
        <v>0</v>
      </c>
      <c r="G114" s="330">
        <v>16</v>
      </c>
      <c r="H114" s="332">
        <v>0</v>
      </c>
      <c r="I114" s="330">
        <v>0</v>
      </c>
      <c r="J114" s="332">
        <v>0</v>
      </c>
      <c r="K114" s="330">
        <v>0</v>
      </c>
      <c r="L114" s="332">
        <v>0</v>
      </c>
      <c r="M114" s="333">
        <v>0</v>
      </c>
      <c r="N114" s="431"/>
    </row>
    <row r="115" spans="1:14" s="90" customFormat="1" ht="14.25" customHeight="1">
      <c r="A115" s="323" t="s">
        <v>173</v>
      </c>
      <c r="B115" s="330">
        <v>40</v>
      </c>
      <c r="C115" s="248">
        <f>B115/F115*100</f>
        <v>55.55555555555556</v>
      </c>
      <c r="D115" s="245">
        <v>32</v>
      </c>
      <c r="E115" s="248">
        <f>D115/F115*100</f>
        <v>44.44444444444444</v>
      </c>
      <c r="F115" s="331">
        <v>72</v>
      </c>
      <c r="G115" s="330">
        <v>286</v>
      </c>
      <c r="H115" s="332">
        <f>F115/G115*100</f>
        <v>25.174825174825177</v>
      </c>
      <c r="I115" s="330">
        <v>286</v>
      </c>
      <c r="J115" s="332">
        <f>F115/I115*100</f>
        <v>25.174825174825177</v>
      </c>
      <c r="K115" s="330">
        <v>16</v>
      </c>
      <c r="L115" s="332">
        <f>K115/F115*100</f>
        <v>22.22222222222222</v>
      </c>
      <c r="M115" s="333">
        <v>0</v>
      </c>
      <c r="N115" s="431"/>
    </row>
    <row r="116" spans="1:14" s="90" customFormat="1" ht="14.25" customHeight="1">
      <c r="A116" s="323" t="s">
        <v>24</v>
      </c>
      <c r="B116" s="330">
        <v>11</v>
      </c>
      <c r="C116" s="248">
        <f>B116/F116*100</f>
        <v>57.89473684210527</v>
      </c>
      <c r="D116" s="245">
        <v>8</v>
      </c>
      <c r="E116" s="248">
        <f>D116/F116*100</f>
        <v>42.10526315789473</v>
      </c>
      <c r="F116" s="331">
        <v>19</v>
      </c>
      <c r="G116" s="330">
        <v>76</v>
      </c>
      <c r="H116" s="332">
        <f>F116/G116*100</f>
        <v>25</v>
      </c>
      <c r="I116" s="330">
        <v>76</v>
      </c>
      <c r="J116" s="332">
        <f>F116/I116*100</f>
        <v>25</v>
      </c>
      <c r="K116" s="330">
        <v>19</v>
      </c>
      <c r="L116" s="332">
        <f>K116/F116*100</f>
        <v>100</v>
      </c>
      <c r="M116" s="333">
        <v>0</v>
      </c>
      <c r="N116" s="431"/>
    </row>
    <row r="117" spans="1:14" s="90" customFormat="1" ht="14.25" customHeight="1">
      <c r="A117" s="323" t="s">
        <v>174</v>
      </c>
      <c r="B117" s="330">
        <v>41</v>
      </c>
      <c r="C117" s="248">
        <f>B117/F117*100</f>
        <v>52.56410256410257</v>
      </c>
      <c r="D117" s="245">
        <v>37</v>
      </c>
      <c r="E117" s="248">
        <f>D117/F117*100</f>
        <v>47.43589743589743</v>
      </c>
      <c r="F117" s="331">
        <v>78</v>
      </c>
      <c r="G117" s="330">
        <v>344</v>
      </c>
      <c r="H117" s="332">
        <f>F117/G117*100</f>
        <v>22.674418604651162</v>
      </c>
      <c r="I117" s="330">
        <v>344</v>
      </c>
      <c r="J117" s="332">
        <f>F117/I117*100</f>
        <v>22.674418604651162</v>
      </c>
      <c r="K117" s="330">
        <v>6</v>
      </c>
      <c r="L117" s="332">
        <f>K117/F117*100</f>
        <v>7.6923076923076925</v>
      </c>
      <c r="M117" s="333">
        <v>0</v>
      </c>
      <c r="N117" s="431"/>
    </row>
    <row r="118" spans="1:14" s="90" customFormat="1" ht="14.25" customHeight="1">
      <c r="A118" s="323" t="s">
        <v>25</v>
      </c>
      <c r="B118" s="330">
        <v>0</v>
      </c>
      <c r="C118" s="248">
        <v>0</v>
      </c>
      <c r="D118" s="245">
        <v>0</v>
      </c>
      <c r="E118" s="248">
        <v>0</v>
      </c>
      <c r="F118" s="331">
        <v>0</v>
      </c>
      <c r="G118" s="330">
        <v>21</v>
      </c>
      <c r="H118" s="332">
        <v>0</v>
      </c>
      <c r="I118" s="330">
        <v>0</v>
      </c>
      <c r="J118" s="332">
        <v>0</v>
      </c>
      <c r="K118" s="330">
        <v>0</v>
      </c>
      <c r="L118" s="332">
        <v>0</v>
      </c>
      <c r="M118" s="333">
        <v>0</v>
      </c>
      <c r="N118" s="431"/>
    </row>
    <row r="119" spans="1:14" s="90" customFormat="1" ht="14.25" customHeight="1">
      <c r="A119" s="323" t="s">
        <v>66</v>
      </c>
      <c r="B119" s="330">
        <v>731</v>
      </c>
      <c r="C119" s="248">
        <f>B119/F119*100</f>
        <v>53.2798833819242</v>
      </c>
      <c r="D119" s="245">
        <v>641</v>
      </c>
      <c r="E119" s="248">
        <f>D119/F119*100</f>
        <v>46.7201166180758</v>
      </c>
      <c r="F119" s="331">
        <v>1372</v>
      </c>
      <c r="G119" s="330">
        <v>4513</v>
      </c>
      <c r="H119" s="332">
        <f>F119/G119*100</f>
        <v>30.4010635940616</v>
      </c>
      <c r="I119" s="330">
        <v>4513</v>
      </c>
      <c r="J119" s="332">
        <f>F119/I119*100</f>
        <v>30.4010635940616</v>
      </c>
      <c r="K119" s="330">
        <v>232</v>
      </c>
      <c r="L119" s="332">
        <f>K119/F119*100</f>
        <v>16.909620991253643</v>
      </c>
      <c r="M119" s="333">
        <v>0</v>
      </c>
      <c r="N119" s="431"/>
    </row>
    <row r="120" spans="1:14" s="90" customFormat="1" ht="14.25" customHeight="1">
      <c r="A120" s="323" t="s">
        <v>26</v>
      </c>
      <c r="B120" s="330">
        <v>0</v>
      </c>
      <c r="C120" s="248">
        <v>0</v>
      </c>
      <c r="D120" s="245">
        <v>0</v>
      </c>
      <c r="E120" s="248">
        <v>0</v>
      </c>
      <c r="F120" s="331">
        <v>0</v>
      </c>
      <c r="G120" s="330">
        <v>19</v>
      </c>
      <c r="H120" s="332">
        <v>0</v>
      </c>
      <c r="I120" s="330">
        <v>0</v>
      </c>
      <c r="J120" s="332">
        <v>0</v>
      </c>
      <c r="K120" s="330">
        <v>0</v>
      </c>
      <c r="L120" s="332">
        <v>0</v>
      </c>
      <c r="M120" s="333">
        <v>0</v>
      </c>
      <c r="N120" s="431"/>
    </row>
    <row r="121" spans="1:14" s="90" customFormat="1" ht="14.25" customHeight="1">
      <c r="A121" s="323" t="s">
        <v>27</v>
      </c>
      <c r="B121" s="330">
        <v>0</v>
      </c>
      <c r="C121" s="248">
        <v>0</v>
      </c>
      <c r="D121" s="245">
        <v>0</v>
      </c>
      <c r="E121" s="248">
        <v>0</v>
      </c>
      <c r="F121" s="331">
        <v>0</v>
      </c>
      <c r="G121" s="330">
        <v>40</v>
      </c>
      <c r="H121" s="332">
        <v>0</v>
      </c>
      <c r="I121" s="330">
        <v>0</v>
      </c>
      <c r="J121" s="332">
        <v>0</v>
      </c>
      <c r="K121" s="330">
        <v>0</v>
      </c>
      <c r="L121" s="332">
        <v>0</v>
      </c>
      <c r="M121" s="333">
        <v>0</v>
      </c>
      <c r="N121" s="431"/>
    </row>
    <row r="122" spans="1:14" s="90" customFormat="1" ht="14.25" customHeight="1">
      <c r="A122" s="323" t="s">
        <v>28</v>
      </c>
      <c r="B122" s="330">
        <v>0</v>
      </c>
      <c r="C122" s="248">
        <v>0</v>
      </c>
      <c r="D122" s="245">
        <v>0</v>
      </c>
      <c r="E122" s="248">
        <v>0</v>
      </c>
      <c r="F122" s="331">
        <v>0</v>
      </c>
      <c r="G122" s="330">
        <v>75</v>
      </c>
      <c r="H122" s="332">
        <v>0</v>
      </c>
      <c r="I122" s="330">
        <v>0</v>
      </c>
      <c r="J122" s="332">
        <v>0</v>
      </c>
      <c r="K122" s="330">
        <v>0</v>
      </c>
      <c r="L122" s="332">
        <v>0</v>
      </c>
      <c r="M122" s="333">
        <v>0</v>
      </c>
      <c r="N122" s="431"/>
    </row>
    <row r="123" spans="1:14" s="90" customFormat="1" ht="14.25" customHeight="1">
      <c r="A123" s="323" t="s">
        <v>29</v>
      </c>
      <c r="B123" s="330">
        <v>0</v>
      </c>
      <c r="C123" s="248">
        <v>0</v>
      </c>
      <c r="D123" s="245">
        <v>0</v>
      </c>
      <c r="E123" s="248">
        <v>0</v>
      </c>
      <c r="F123" s="331">
        <v>0</v>
      </c>
      <c r="G123" s="330">
        <v>132</v>
      </c>
      <c r="H123" s="332">
        <v>0</v>
      </c>
      <c r="I123" s="330">
        <v>0</v>
      </c>
      <c r="J123" s="332">
        <v>0</v>
      </c>
      <c r="K123" s="330">
        <v>0</v>
      </c>
      <c r="L123" s="332">
        <v>0</v>
      </c>
      <c r="M123" s="333">
        <v>0</v>
      </c>
      <c r="N123" s="431"/>
    </row>
    <row r="124" spans="1:14" s="90" customFormat="1" ht="14.25" customHeight="1" thickBot="1">
      <c r="A124" s="323" t="s">
        <v>175</v>
      </c>
      <c r="B124" s="330">
        <v>53</v>
      </c>
      <c r="C124" s="248">
        <f>B124/F124*100</f>
        <v>50.476190476190474</v>
      </c>
      <c r="D124" s="245">
        <v>52</v>
      </c>
      <c r="E124" s="248">
        <f>D124/F124*100</f>
        <v>49.523809523809526</v>
      </c>
      <c r="F124" s="331">
        <v>105</v>
      </c>
      <c r="G124" s="330">
        <v>525</v>
      </c>
      <c r="H124" s="332">
        <f>F124/G124*100</f>
        <v>20</v>
      </c>
      <c r="I124" s="330">
        <v>525</v>
      </c>
      <c r="J124" s="332">
        <f>F124/I124*100</f>
        <v>20</v>
      </c>
      <c r="K124" s="330">
        <v>0</v>
      </c>
      <c r="L124" s="332">
        <f>K124/F124*100</f>
        <v>0</v>
      </c>
      <c r="M124" s="500">
        <v>0</v>
      </c>
      <c r="N124" s="431"/>
    </row>
    <row r="125" spans="1:13" s="202" customFormat="1" ht="34.5" customHeight="1">
      <c r="A125" s="522" t="s">
        <v>107</v>
      </c>
      <c r="B125" s="524" t="s">
        <v>59</v>
      </c>
      <c r="C125" s="525"/>
      <c r="D125" s="508" t="s">
        <v>60</v>
      </c>
      <c r="E125" s="525"/>
      <c r="F125" s="509" t="s">
        <v>61</v>
      </c>
      <c r="G125" s="511" t="s">
        <v>11</v>
      </c>
      <c r="H125" s="513" t="s">
        <v>10</v>
      </c>
      <c r="I125" s="511" t="s">
        <v>439</v>
      </c>
      <c r="J125" s="513" t="s">
        <v>9</v>
      </c>
      <c r="K125" s="511" t="s">
        <v>316</v>
      </c>
      <c r="L125" s="513" t="s">
        <v>261</v>
      </c>
      <c r="M125" s="528" t="s">
        <v>438</v>
      </c>
    </row>
    <row r="126" spans="1:13" s="202" customFormat="1" ht="41.25" customHeight="1" thickBot="1">
      <c r="A126" s="523"/>
      <c r="B126" s="428" t="s">
        <v>63</v>
      </c>
      <c r="C126" s="429" t="s">
        <v>54</v>
      </c>
      <c r="D126" s="430" t="s">
        <v>63</v>
      </c>
      <c r="E126" s="429" t="s">
        <v>54</v>
      </c>
      <c r="F126" s="510"/>
      <c r="G126" s="512"/>
      <c r="H126" s="514"/>
      <c r="I126" s="512"/>
      <c r="J126" s="514"/>
      <c r="K126" s="512"/>
      <c r="L126" s="514"/>
      <c r="M126" s="529"/>
    </row>
    <row r="127" spans="1:14" s="90" customFormat="1" ht="14.25" customHeight="1">
      <c r="A127" s="323" t="s">
        <v>30</v>
      </c>
      <c r="B127" s="330">
        <v>0</v>
      </c>
      <c r="C127" s="248">
        <v>0</v>
      </c>
      <c r="D127" s="245">
        <v>0</v>
      </c>
      <c r="E127" s="248">
        <v>0</v>
      </c>
      <c r="F127" s="331">
        <v>0</v>
      </c>
      <c r="G127" s="330">
        <v>136</v>
      </c>
      <c r="H127" s="332">
        <v>0</v>
      </c>
      <c r="I127" s="330">
        <v>0</v>
      </c>
      <c r="J127" s="332">
        <v>0</v>
      </c>
      <c r="K127" s="330">
        <v>0</v>
      </c>
      <c r="L127" s="332">
        <v>0</v>
      </c>
      <c r="M127" s="501">
        <v>0</v>
      </c>
      <c r="N127" s="431"/>
    </row>
    <row r="128" spans="1:14" s="90" customFormat="1" ht="14.25" customHeight="1">
      <c r="A128" s="323" t="s">
        <v>181</v>
      </c>
      <c r="B128" s="330">
        <v>10</v>
      </c>
      <c r="C128" s="248">
        <f>B128/F128*100</f>
        <v>35.714285714285715</v>
      </c>
      <c r="D128" s="245">
        <v>18</v>
      </c>
      <c r="E128" s="248">
        <f>D128/F128*100</f>
        <v>64.28571428571429</v>
      </c>
      <c r="F128" s="331">
        <v>28</v>
      </c>
      <c r="G128" s="330">
        <v>108</v>
      </c>
      <c r="H128" s="332">
        <f>F128/G128*100</f>
        <v>25.925925925925924</v>
      </c>
      <c r="I128" s="330">
        <v>108</v>
      </c>
      <c r="J128" s="332">
        <f>F128/I128*100</f>
        <v>25.925925925925924</v>
      </c>
      <c r="K128" s="330">
        <v>1</v>
      </c>
      <c r="L128" s="332">
        <f>K128/F128*100</f>
        <v>3.571428571428571</v>
      </c>
      <c r="M128" s="333">
        <v>0</v>
      </c>
      <c r="N128" s="431"/>
    </row>
    <row r="129" spans="1:14" s="90" customFormat="1" ht="14.25" customHeight="1">
      <c r="A129" s="323" t="s">
        <v>31</v>
      </c>
      <c r="B129" s="330">
        <v>0</v>
      </c>
      <c r="C129" s="248">
        <v>0</v>
      </c>
      <c r="D129" s="245">
        <v>0</v>
      </c>
      <c r="E129" s="248">
        <v>0</v>
      </c>
      <c r="F129" s="331">
        <v>0</v>
      </c>
      <c r="G129" s="330">
        <v>49</v>
      </c>
      <c r="H129" s="332">
        <v>0</v>
      </c>
      <c r="I129" s="330">
        <v>0</v>
      </c>
      <c r="J129" s="332">
        <v>0</v>
      </c>
      <c r="K129" s="330">
        <v>0</v>
      </c>
      <c r="L129" s="332">
        <v>0</v>
      </c>
      <c r="M129" s="333">
        <v>0</v>
      </c>
      <c r="N129" s="431"/>
    </row>
    <row r="130" spans="1:14" s="90" customFormat="1" ht="14.25" customHeight="1">
      <c r="A130" s="323" t="s">
        <v>32</v>
      </c>
      <c r="B130" s="330">
        <v>0</v>
      </c>
      <c r="C130" s="248">
        <v>0</v>
      </c>
      <c r="D130" s="245">
        <v>0</v>
      </c>
      <c r="E130" s="248">
        <v>0</v>
      </c>
      <c r="F130" s="331">
        <v>0</v>
      </c>
      <c r="G130" s="330">
        <v>124</v>
      </c>
      <c r="H130" s="332">
        <v>0</v>
      </c>
      <c r="I130" s="330">
        <v>0</v>
      </c>
      <c r="J130" s="332">
        <v>0</v>
      </c>
      <c r="K130" s="330">
        <v>0</v>
      </c>
      <c r="L130" s="332">
        <v>0</v>
      </c>
      <c r="M130" s="333">
        <v>0</v>
      </c>
      <c r="N130" s="431"/>
    </row>
    <row r="131" spans="1:14" s="90" customFormat="1" ht="14.25" customHeight="1">
      <c r="A131" s="323" t="s">
        <v>176</v>
      </c>
      <c r="B131" s="330">
        <v>41</v>
      </c>
      <c r="C131" s="248">
        <f>B131/F131*100</f>
        <v>53.246753246753244</v>
      </c>
      <c r="D131" s="245">
        <v>36</v>
      </c>
      <c r="E131" s="248">
        <f>D131/F131*100</f>
        <v>46.75324675324675</v>
      </c>
      <c r="F131" s="331">
        <v>77</v>
      </c>
      <c r="G131" s="330">
        <v>291</v>
      </c>
      <c r="H131" s="332">
        <f>F131/G131*100</f>
        <v>26.46048109965636</v>
      </c>
      <c r="I131" s="330">
        <v>291</v>
      </c>
      <c r="J131" s="332">
        <f>F131/I131*100</f>
        <v>26.46048109965636</v>
      </c>
      <c r="K131" s="330">
        <v>0</v>
      </c>
      <c r="L131" s="332">
        <f>K131/F131*100</f>
        <v>0</v>
      </c>
      <c r="M131" s="333">
        <v>0</v>
      </c>
      <c r="N131" s="431"/>
    </row>
    <row r="132" spans="1:14" s="90" customFormat="1" ht="14.25" customHeight="1">
      <c r="A132" s="323" t="s">
        <v>33</v>
      </c>
      <c r="B132" s="330">
        <v>0</v>
      </c>
      <c r="C132" s="248">
        <v>0</v>
      </c>
      <c r="D132" s="245">
        <v>0</v>
      </c>
      <c r="E132" s="248">
        <v>0</v>
      </c>
      <c r="F132" s="331">
        <v>0</v>
      </c>
      <c r="G132" s="330">
        <v>18</v>
      </c>
      <c r="H132" s="332">
        <v>0</v>
      </c>
      <c r="I132" s="330">
        <v>0</v>
      </c>
      <c r="J132" s="332">
        <v>0</v>
      </c>
      <c r="K132" s="330">
        <v>0</v>
      </c>
      <c r="L132" s="332">
        <v>0</v>
      </c>
      <c r="M132" s="333">
        <v>0</v>
      </c>
      <c r="N132" s="431"/>
    </row>
    <row r="133" spans="1:14" s="90" customFormat="1" ht="21" customHeight="1">
      <c r="A133" s="323" t="s">
        <v>34</v>
      </c>
      <c r="B133" s="330">
        <v>0</v>
      </c>
      <c r="C133" s="248">
        <v>0</v>
      </c>
      <c r="D133" s="245">
        <v>0</v>
      </c>
      <c r="E133" s="248">
        <v>0</v>
      </c>
      <c r="F133" s="331">
        <v>0</v>
      </c>
      <c r="G133" s="330">
        <v>47</v>
      </c>
      <c r="H133" s="332">
        <v>0</v>
      </c>
      <c r="I133" s="330">
        <v>0</v>
      </c>
      <c r="J133" s="332">
        <v>0</v>
      </c>
      <c r="K133" s="330">
        <v>0</v>
      </c>
      <c r="L133" s="332">
        <v>0</v>
      </c>
      <c r="M133" s="333">
        <v>0</v>
      </c>
      <c r="N133" s="431"/>
    </row>
    <row r="134" spans="1:14" s="90" customFormat="1" ht="14.25" customHeight="1">
      <c r="A134" s="323" t="s">
        <v>35</v>
      </c>
      <c r="B134" s="330">
        <v>0</v>
      </c>
      <c r="C134" s="248">
        <v>0</v>
      </c>
      <c r="D134" s="245">
        <v>0</v>
      </c>
      <c r="E134" s="248">
        <v>0</v>
      </c>
      <c r="F134" s="331">
        <v>0</v>
      </c>
      <c r="G134" s="330">
        <v>23</v>
      </c>
      <c r="H134" s="332">
        <v>0</v>
      </c>
      <c r="I134" s="330">
        <v>0</v>
      </c>
      <c r="J134" s="332">
        <v>0</v>
      </c>
      <c r="K134" s="330">
        <v>0</v>
      </c>
      <c r="L134" s="332">
        <v>0</v>
      </c>
      <c r="M134" s="333">
        <v>0</v>
      </c>
      <c r="N134" s="431"/>
    </row>
    <row r="135" spans="1:14" s="90" customFormat="1" ht="14.25" customHeight="1">
      <c r="A135" s="323" t="s">
        <v>182</v>
      </c>
      <c r="B135" s="330">
        <v>17</v>
      </c>
      <c r="C135" s="248">
        <f>B135/F135*100</f>
        <v>40.476190476190474</v>
      </c>
      <c r="D135" s="245">
        <v>25</v>
      </c>
      <c r="E135" s="248">
        <f>D135/F135*100</f>
        <v>59.523809523809526</v>
      </c>
      <c r="F135" s="331">
        <v>42</v>
      </c>
      <c r="G135" s="330">
        <v>242</v>
      </c>
      <c r="H135" s="332">
        <f>F135/G135*100</f>
        <v>17.355371900826448</v>
      </c>
      <c r="I135" s="330">
        <v>242</v>
      </c>
      <c r="J135" s="332">
        <f>F135/I135*100</f>
        <v>17.355371900826448</v>
      </c>
      <c r="K135" s="330">
        <v>0</v>
      </c>
      <c r="L135" s="332">
        <f>K135/F135*100</f>
        <v>0</v>
      </c>
      <c r="M135" s="333">
        <v>0</v>
      </c>
      <c r="N135" s="431"/>
    </row>
    <row r="136" spans="1:14" s="90" customFormat="1" ht="14.25" customHeight="1">
      <c r="A136" s="323" t="s">
        <v>177</v>
      </c>
      <c r="B136" s="330">
        <v>21</v>
      </c>
      <c r="C136" s="248">
        <f>B136/F136*100</f>
        <v>60</v>
      </c>
      <c r="D136" s="245">
        <v>14</v>
      </c>
      <c r="E136" s="248">
        <f>D136/F136*100</f>
        <v>40</v>
      </c>
      <c r="F136" s="331">
        <v>35</v>
      </c>
      <c r="G136" s="330">
        <v>236</v>
      </c>
      <c r="H136" s="332">
        <f>F136/G136*100</f>
        <v>14.83050847457627</v>
      </c>
      <c r="I136" s="330">
        <v>236</v>
      </c>
      <c r="J136" s="332">
        <f>F136/I136*100</f>
        <v>14.83050847457627</v>
      </c>
      <c r="K136" s="330">
        <v>0</v>
      </c>
      <c r="L136" s="332">
        <f>K136/F136*100</f>
        <v>0</v>
      </c>
      <c r="M136" s="333">
        <v>0</v>
      </c>
      <c r="N136" s="431"/>
    </row>
    <row r="137" spans="1:14" s="90" customFormat="1" ht="14.25" customHeight="1">
      <c r="A137" s="323" t="s">
        <v>36</v>
      </c>
      <c r="B137" s="330">
        <v>0</v>
      </c>
      <c r="C137" s="248">
        <v>0</v>
      </c>
      <c r="D137" s="245">
        <v>0</v>
      </c>
      <c r="E137" s="248">
        <v>0</v>
      </c>
      <c r="F137" s="331">
        <v>0</v>
      </c>
      <c r="G137" s="330">
        <v>94</v>
      </c>
      <c r="H137" s="332">
        <v>0</v>
      </c>
      <c r="I137" s="330">
        <v>0</v>
      </c>
      <c r="J137" s="332">
        <v>0</v>
      </c>
      <c r="K137" s="330">
        <v>0</v>
      </c>
      <c r="L137" s="332">
        <v>0</v>
      </c>
      <c r="M137" s="333">
        <v>0</v>
      </c>
      <c r="N137" s="431"/>
    </row>
    <row r="138" spans="1:14" s="90" customFormat="1" ht="14.25" customHeight="1">
      <c r="A138" s="323" t="s">
        <v>37</v>
      </c>
      <c r="B138" s="330">
        <v>0</v>
      </c>
      <c r="C138" s="248">
        <v>0</v>
      </c>
      <c r="D138" s="245">
        <v>0</v>
      </c>
      <c r="E138" s="248">
        <v>0</v>
      </c>
      <c r="F138" s="331">
        <v>0</v>
      </c>
      <c r="G138" s="330">
        <v>8</v>
      </c>
      <c r="H138" s="332">
        <v>0</v>
      </c>
      <c r="I138" s="330">
        <v>0</v>
      </c>
      <c r="J138" s="332">
        <v>0</v>
      </c>
      <c r="K138" s="330">
        <v>0</v>
      </c>
      <c r="L138" s="332">
        <v>0</v>
      </c>
      <c r="M138" s="333">
        <v>0</v>
      </c>
      <c r="N138" s="431"/>
    </row>
    <row r="139" spans="1:14" s="90" customFormat="1" ht="24" customHeight="1">
      <c r="A139" s="323" t="s">
        <v>184</v>
      </c>
      <c r="B139" s="330">
        <v>14</v>
      </c>
      <c r="C139" s="248">
        <f>B139/F139*100</f>
        <v>77.77777777777779</v>
      </c>
      <c r="D139" s="245">
        <v>4</v>
      </c>
      <c r="E139" s="248">
        <f>D139/F139*100</f>
        <v>22.22222222222222</v>
      </c>
      <c r="F139" s="331">
        <v>18</v>
      </c>
      <c r="G139" s="330">
        <v>91</v>
      </c>
      <c r="H139" s="332">
        <f>F139/G139*100</f>
        <v>19.78021978021978</v>
      </c>
      <c r="I139" s="330">
        <v>91</v>
      </c>
      <c r="J139" s="332">
        <f>F139/I139*100</f>
        <v>19.78021978021978</v>
      </c>
      <c r="K139" s="330">
        <v>4</v>
      </c>
      <c r="L139" s="332">
        <f>K139/F139*100</f>
        <v>22.22222222222222</v>
      </c>
      <c r="M139" s="333">
        <v>0</v>
      </c>
      <c r="N139" s="431"/>
    </row>
    <row r="140" spans="1:14" s="90" customFormat="1" ht="14.25" customHeight="1">
      <c r="A140" s="323" t="s">
        <v>38</v>
      </c>
      <c r="B140" s="330">
        <v>0</v>
      </c>
      <c r="C140" s="248">
        <v>0</v>
      </c>
      <c r="D140" s="245">
        <v>0</v>
      </c>
      <c r="E140" s="248">
        <v>0</v>
      </c>
      <c r="F140" s="331">
        <v>0</v>
      </c>
      <c r="G140" s="330">
        <v>18</v>
      </c>
      <c r="H140" s="332">
        <v>0</v>
      </c>
      <c r="I140" s="330">
        <v>0</v>
      </c>
      <c r="J140" s="332">
        <v>0</v>
      </c>
      <c r="K140" s="330">
        <v>0</v>
      </c>
      <c r="L140" s="332">
        <v>0</v>
      </c>
      <c r="M140" s="333">
        <v>0</v>
      </c>
      <c r="N140" s="431"/>
    </row>
    <row r="141" spans="1:14" s="90" customFormat="1" ht="14.25" customHeight="1">
      <c r="A141" s="323" t="s">
        <v>39</v>
      </c>
      <c r="B141" s="330">
        <v>0</v>
      </c>
      <c r="C141" s="248">
        <v>0</v>
      </c>
      <c r="D141" s="245">
        <v>0</v>
      </c>
      <c r="E141" s="248">
        <v>0</v>
      </c>
      <c r="F141" s="331">
        <v>0</v>
      </c>
      <c r="G141" s="330">
        <v>37</v>
      </c>
      <c r="H141" s="332">
        <v>0</v>
      </c>
      <c r="I141" s="330">
        <v>0</v>
      </c>
      <c r="J141" s="332">
        <v>0</v>
      </c>
      <c r="K141" s="330">
        <v>0</v>
      </c>
      <c r="L141" s="332">
        <v>0</v>
      </c>
      <c r="M141" s="333">
        <v>0</v>
      </c>
      <c r="N141" s="431"/>
    </row>
    <row r="142" spans="1:13" s="129" customFormat="1" ht="26.25" customHeight="1" thickBot="1">
      <c r="A142" s="345" t="s">
        <v>67</v>
      </c>
      <c r="B142" s="318">
        <f>SUM(B93:B141)</f>
        <v>1296</v>
      </c>
      <c r="C142" s="325">
        <f>B142/F142*100</f>
        <v>53.86533665835411</v>
      </c>
      <c r="D142" s="326">
        <f>SUM(D93:D141)</f>
        <v>1110</v>
      </c>
      <c r="E142" s="325">
        <f>D142/F142*100</f>
        <v>46.13466334164589</v>
      </c>
      <c r="F142" s="327">
        <f>SUM(F93:F141)</f>
        <v>2406</v>
      </c>
      <c r="G142" s="318">
        <f>SUM(G93:G141)</f>
        <v>10874</v>
      </c>
      <c r="H142" s="319">
        <f>F142/G142*100</f>
        <v>22.12617252161118</v>
      </c>
      <c r="I142" s="318">
        <f>SUM(I93:I141)</f>
        <v>9394</v>
      </c>
      <c r="J142" s="319">
        <f>F142/I142*100</f>
        <v>25.612092825207576</v>
      </c>
      <c r="K142" s="321">
        <f>SUM(K93:K141)</f>
        <v>327</v>
      </c>
      <c r="L142" s="322">
        <f>K142/F142*100</f>
        <v>13.591022443890274</v>
      </c>
      <c r="M142" s="315">
        <f>SUM(M93:M141)</f>
        <v>55</v>
      </c>
    </row>
    <row r="143" spans="1:8" s="37" customFormat="1" ht="12.75">
      <c r="A143" s="55"/>
      <c r="B143" s="56"/>
      <c r="C143" s="57"/>
      <c r="D143" s="53"/>
      <c r="E143" s="57"/>
      <c r="F143" s="51"/>
      <c r="G143" s="58"/>
      <c r="H143" s="53"/>
    </row>
    <row r="144" spans="1:26" s="11" customFormat="1" ht="12.75">
      <c r="A144" s="34" t="s">
        <v>550</v>
      </c>
      <c r="C144" s="20"/>
      <c r="D144" s="16"/>
      <c r="E144" s="21"/>
      <c r="F144" s="14"/>
      <c r="G144" s="14"/>
      <c r="H144" s="22"/>
      <c r="I144" s="3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s="11" customFormat="1" ht="12.75">
      <c r="A145" s="34" t="s">
        <v>551</v>
      </c>
      <c r="C145" s="20"/>
      <c r="D145" s="16"/>
      <c r="E145" s="21"/>
      <c r="F145" s="14"/>
      <c r="G145" s="14"/>
      <c r="H145" s="22"/>
      <c r="I145" s="3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7" spans="1:13" s="64" customFormat="1" ht="37.5" customHeight="1" thickBot="1">
      <c r="A147" s="283" t="s">
        <v>585</v>
      </c>
      <c r="B147" s="426" t="s">
        <v>328</v>
      </c>
      <c r="C147" s="427"/>
      <c r="D147" s="427"/>
      <c r="E147" s="427"/>
      <c r="F147" s="427"/>
      <c r="G147" s="427"/>
      <c r="H147" s="427"/>
      <c r="I147" s="427"/>
      <c r="J147" s="427"/>
      <c r="K147" s="427"/>
      <c r="L147" s="427"/>
      <c r="M147" s="346"/>
    </row>
    <row r="148" spans="1:13" s="202" customFormat="1" ht="34.5" customHeight="1">
      <c r="A148" s="522" t="s">
        <v>107</v>
      </c>
      <c r="B148" s="524" t="s">
        <v>59</v>
      </c>
      <c r="C148" s="525"/>
      <c r="D148" s="508" t="s">
        <v>60</v>
      </c>
      <c r="E148" s="525"/>
      <c r="F148" s="509" t="s">
        <v>61</v>
      </c>
      <c r="G148" s="511" t="s">
        <v>11</v>
      </c>
      <c r="H148" s="513" t="s">
        <v>10</v>
      </c>
      <c r="I148" s="511" t="s">
        <v>439</v>
      </c>
      <c r="J148" s="513" t="s">
        <v>9</v>
      </c>
      <c r="K148" s="511" t="s">
        <v>316</v>
      </c>
      <c r="L148" s="513" t="s">
        <v>261</v>
      </c>
      <c r="M148" s="520" t="s">
        <v>438</v>
      </c>
    </row>
    <row r="149" spans="1:13" s="202" customFormat="1" ht="41.25" customHeight="1" thickBot="1">
      <c r="A149" s="523"/>
      <c r="B149" s="428" t="s">
        <v>63</v>
      </c>
      <c r="C149" s="429" t="s">
        <v>54</v>
      </c>
      <c r="D149" s="430" t="s">
        <v>63</v>
      </c>
      <c r="E149" s="429" t="s">
        <v>54</v>
      </c>
      <c r="F149" s="510"/>
      <c r="G149" s="512"/>
      <c r="H149" s="514"/>
      <c r="I149" s="512"/>
      <c r="J149" s="514"/>
      <c r="K149" s="512"/>
      <c r="L149" s="514"/>
      <c r="M149" s="521"/>
    </row>
    <row r="150" spans="1:14" s="90" customFormat="1" ht="14.25" customHeight="1">
      <c r="A150" s="323" t="s">
        <v>193</v>
      </c>
      <c r="B150" s="330">
        <v>49</v>
      </c>
      <c r="C150" s="248">
        <f>B150/F150*100</f>
        <v>52.12765957446809</v>
      </c>
      <c r="D150" s="245">
        <v>45</v>
      </c>
      <c r="E150" s="248">
        <f>D150/F150*100</f>
        <v>47.87234042553192</v>
      </c>
      <c r="F150" s="331">
        <v>94</v>
      </c>
      <c r="G150" s="330">
        <v>249</v>
      </c>
      <c r="H150" s="332">
        <f>F150/G150*100</f>
        <v>37.75100401606426</v>
      </c>
      <c r="I150" s="330">
        <v>249</v>
      </c>
      <c r="J150" s="332">
        <f>F150/I150*100</f>
        <v>37.75100401606426</v>
      </c>
      <c r="K150" s="330">
        <v>14</v>
      </c>
      <c r="L150" s="332">
        <f>K150/F150*100</f>
        <v>14.893617021276595</v>
      </c>
      <c r="M150" s="333">
        <v>0</v>
      </c>
      <c r="N150" s="431"/>
    </row>
    <row r="151" spans="1:14" s="90" customFormat="1" ht="14.25" customHeight="1">
      <c r="A151" s="323" t="s">
        <v>194</v>
      </c>
      <c r="B151" s="330">
        <v>52</v>
      </c>
      <c r="C151" s="248">
        <f>B151/F151*100</f>
        <v>50.98039215686274</v>
      </c>
      <c r="D151" s="245">
        <v>50</v>
      </c>
      <c r="E151" s="248">
        <f>D151/F151*100</f>
        <v>49.01960784313725</v>
      </c>
      <c r="F151" s="331">
        <v>102</v>
      </c>
      <c r="G151" s="330">
        <v>332</v>
      </c>
      <c r="H151" s="332">
        <f>F151/G151*100</f>
        <v>30.72289156626506</v>
      </c>
      <c r="I151" s="330">
        <v>332</v>
      </c>
      <c r="J151" s="332">
        <f>F151/I151*100</f>
        <v>30.72289156626506</v>
      </c>
      <c r="K151" s="330">
        <v>29</v>
      </c>
      <c r="L151" s="332">
        <f>K151/F151*100</f>
        <v>28.431372549019606</v>
      </c>
      <c r="M151" s="333">
        <v>0</v>
      </c>
      <c r="N151" s="431"/>
    </row>
    <row r="152" spans="1:14" s="90" customFormat="1" ht="14.25" customHeight="1">
      <c r="A152" s="323" t="s">
        <v>40</v>
      </c>
      <c r="B152" s="330">
        <v>0</v>
      </c>
      <c r="C152" s="248">
        <v>0</v>
      </c>
      <c r="D152" s="245">
        <v>0</v>
      </c>
      <c r="E152" s="248">
        <v>0</v>
      </c>
      <c r="F152" s="331">
        <v>0</v>
      </c>
      <c r="G152" s="330">
        <v>71</v>
      </c>
      <c r="H152" s="332">
        <v>0</v>
      </c>
      <c r="I152" s="330">
        <v>0</v>
      </c>
      <c r="J152" s="332">
        <v>0</v>
      </c>
      <c r="K152" s="330">
        <v>0</v>
      </c>
      <c r="L152" s="332">
        <v>0</v>
      </c>
      <c r="M152" s="333">
        <v>0</v>
      </c>
      <c r="N152" s="431"/>
    </row>
    <row r="153" spans="1:14" s="90" customFormat="1" ht="14.25" customHeight="1">
      <c r="A153" s="323" t="s">
        <v>217</v>
      </c>
      <c r="B153" s="330">
        <v>17</v>
      </c>
      <c r="C153" s="248">
        <f>B153/F153*100</f>
        <v>47.22222222222222</v>
      </c>
      <c r="D153" s="245">
        <v>19</v>
      </c>
      <c r="E153" s="248">
        <f>D153/F153*100</f>
        <v>52.77777777777778</v>
      </c>
      <c r="F153" s="331">
        <v>36</v>
      </c>
      <c r="G153" s="330">
        <v>318</v>
      </c>
      <c r="H153" s="332">
        <f>F153/G153*100</f>
        <v>11.320754716981133</v>
      </c>
      <c r="I153" s="330">
        <v>318</v>
      </c>
      <c r="J153" s="332">
        <f>F153/I153*100</f>
        <v>11.320754716981133</v>
      </c>
      <c r="K153" s="330">
        <v>0</v>
      </c>
      <c r="L153" s="332">
        <f>K153/F153*100</f>
        <v>0</v>
      </c>
      <c r="M153" s="333">
        <v>0</v>
      </c>
      <c r="N153" s="431"/>
    </row>
    <row r="154" spans="1:14" s="90" customFormat="1" ht="14.25" customHeight="1">
      <c r="A154" s="323" t="s">
        <v>41</v>
      </c>
      <c r="B154" s="330">
        <v>0</v>
      </c>
      <c r="C154" s="248">
        <v>0</v>
      </c>
      <c r="D154" s="245">
        <v>0</v>
      </c>
      <c r="E154" s="248">
        <v>0</v>
      </c>
      <c r="F154" s="331">
        <v>0</v>
      </c>
      <c r="G154" s="330">
        <v>134</v>
      </c>
      <c r="H154" s="332">
        <v>0</v>
      </c>
      <c r="I154" s="330">
        <v>0</v>
      </c>
      <c r="J154" s="332">
        <v>0</v>
      </c>
      <c r="K154" s="330">
        <v>0</v>
      </c>
      <c r="L154" s="332">
        <v>0</v>
      </c>
      <c r="M154" s="333">
        <v>0</v>
      </c>
      <c r="N154" s="431"/>
    </row>
    <row r="155" spans="1:14" s="90" customFormat="1" ht="14.25" customHeight="1">
      <c r="A155" s="323" t="s">
        <v>195</v>
      </c>
      <c r="B155" s="330">
        <v>33</v>
      </c>
      <c r="C155" s="248">
        <f>B155/F155*100</f>
        <v>58.92857142857143</v>
      </c>
      <c r="D155" s="245">
        <v>23</v>
      </c>
      <c r="E155" s="248">
        <f>D155/F155*100</f>
        <v>41.07142857142857</v>
      </c>
      <c r="F155" s="331">
        <v>56</v>
      </c>
      <c r="G155" s="330">
        <v>155</v>
      </c>
      <c r="H155" s="332">
        <f>F155/G155*100</f>
        <v>36.12903225806451</v>
      </c>
      <c r="I155" s="330">
        <v>155</v>
      </c>
      <c r="J155" s="332">
        <f>F155/I155*100</f>
        <v>36.12903225806451</v>
      </c>
      <c r="K155" s="330">
        <v>16</v>
      </c>
      <c r="L155" s="332">
        <f>K155/F155*100</f>
        <v>28.57142857142857</v>
      </c>
      <c r="M155" s="333">
        <v>25</v>
      </c>
      <c r="N155" s="431"/>
    </row>
    <row r="156" spans="1:14" s="90" customFormat="1" ht="14.25" customHeight="1">
      <c r="A156" s="323" t="s">
        <v>42</v>
      </c>
      <c r="B156" s="330">
        <v>0</v>
      </c>
      <c r="C156" s="248">
        <v>0</v>
      </c>
      <c r="D156" s="245">
        <v>0</v>
      </c>
      <c r="E156" s="248">
        <v>0</v>
      </c>
      <c r="F156" s="331">
        <v>0</v>
      </c>
      <c r="G156" s="330">
        <v>26</v>
      </c>
      <c r="H156" s="332">
        <v>0</v>
      </c>
      <c r="I156" s="330">
        <v>0</v>
      </c>
      <c r="J156" s="332">
        <v>0</v>
      </c>
      <c r="K156" s="330">
        <v>0</v>
      </c>
      <c r="L156" s="332">
        <v>0</v>
      </c>
      <c r="M156" s="333">
        <v>0</v>
      </c>
      <c r="N156" s="431"/>
    </row>
    <row r="157" spans="1:14" s="90" customFormat="1" ht="25.5" customHeight="1">
      <c r="A157" s="323" t="s">
        <v>196</v>
      </c>
      <c r="B157" s="330">
        <v>33</v>
      </c>
      <c r="C157" s="248">
        <f>B157/F157*100</f>
        <v>58.92857142857143</v>
      </c>
      <c r="D157" s="245">
        <v>23</v>
      </c>
      <c r="E157" s="248">
        <f>D157/F157*100</f>
        <v>41.07142857142857</v>
      </c>
      <c r="F157" s="331">
        <v>56</v>
      </c>
      <c r="G157" s="330">
        <v>382</v>
      </c>
      <c r="H157" s="332">
        <f>F157/G157*100</f>
        <v>14.659685863874344</v>
      </c>
      <c r="I157" s="330">
        <v>382</v>
      </c>
      <c r="J157" s="332">
        <f>F157/I157*100</f>
        <v>14.659685863874344</v>
      </c>
      <c r="K157" s="330">
        <v>0</v>
      </c>
      <c r="L157" s="332">
        <f>K157/F157*100</f>
        <v>0</v>
      </c>
      <c r="M157" s="333">
        <v>0</v>
      </c>
      <c r="N157" s="431"/>
    </row>
    <row r="158" spans="1:14" s="90" customFormat="1" ht="14.25" customHeight="1">
      <c r="A158" s="323" t="s">
        <v>197</v>
      </c>
      <c r="B158" s="330">
        <v>37</v>
      </c>
      <c r="C158" s="248">
        <f>B158/F158*100</f>
        <v>56.060606060606055</v>
      </c>
      <c r="D158" s="245">
        <v>29</v>
      </c>
      <c r="E158" s="248">
        <f>D158/F158*100</f>
        <v>43.93939393939394</v>
      </c>
      <c r="F158" s="331">
        <v>66</v>
      </c>
      <c r="G158" s="330">
        <v>201</v>
      </c>
      <c r="H158" s="332">
        <f>F158/G158*100</f>
        <v>32.83582089552239</v>
      </c>
      <c r="I158" s="330">
        <v>201</v>
      </c>
      <c r="J158" s="332">
        <f>F158/I158*100</f>
        <v>32.83582089552239</v>
      </c>
      <c r="K158" s="330">
        <v>0</v>
      </c>
      <c r="L158" s="332">
        <f>K158/F158*100</f>
        <v>0</v>
      </c>
      <c r="M158" s="333">
        <v>0</v>
      </c>
      <c r="N158" s="431"/>
    </row>
    <row r="159" spans="1:14" s="90" customFormat="1" ht="14.25" customHeight="1">
      <c r="A159" s="323" t="s">
        <v>198</v>
      </c>
      <c r="B159" s="330">
        <v>19</v>
      </c>
      <c r="C159" s="248">
        <f>B159/F159*100</f>
        <v>38</v>
      </c>
      <c r="D159" s="245">
        <v>31</v>
      </c>
      <c r="E159" s="248">
        <f>D159/F159*100</f>
        <v>62</v>
      </c>
      <c r="F159" s="331">
        <v>50</v>
      </c>
      <c r="G159" s="330">
        <v>133</v>
      </c>
      <c r="H159" s="332">
        <f>F159/G159*100</f>
        <v>37.59398496240601</v>
      </c>
      <c r="I159" s="330">
        <v>133</v>
      </c>
      <c r="J159" s="332">
        <f>F159/I159*100</f>
        <v>37.59398496240601</v>
      </c>
      <c r="K159" s="330">
        <v>0</v>
      </c>
      <c r="L159" s="332">
        <f>K159/F159*100</f>
        <v>0</v>
      </c>
      <c r="M159" s="333">
        <v>0</v>
      </c>
      <c r="N159" s="431"/>
    </row>
    <row r="160" spans="1:14" s="90" customFormat="1" ht="14.25" customHeight="1">
      <c r="A160" s="323" t="s">
        <v>275</v>
      </c>
      <c r="B160" s="330">
        <v>5</v>
      </c>
      <c r="C160" s="248">
        <f>B160/F160*100</f>
        <v>45.45454545454545</v>
      </c>
      <c r="D160" s="245">
        <v>6</v>
      </c>
      <c r="E160" s="248">
        <f>D160/F160*100</f>
        <v>54.54545454545454</v>
      </c>
      <c r="F160" s="331">
        <v>11</v>
      </c>
      <c r="G160" s="330">
        <v>95</v>
      </c>
      <c r="H160" s="332">
        <f>F160/G160*100</f>
        <v>11.578947368421053</v>
      </c>
      <c r="I160" s="330">
        <v>95</v>
      </c>
      <c r="J160" s="332">
        <f>F160/I160*100</f>
        <v>11.578947368421053</v>
      </c>
      <c r="K160" s="330">
        <v>3</v>
      </c>
      <c r="L160" s="332">
        <f>K160/F160*100</f>
        <v>27.27272727272727</v>
      </c>
      <c r="M160" s="333">
        <v>0</v>
      </c>
      <c r="N160" s="431"/>
    </row>
    <row r="161" spans="1:14" s="90" customFormat="1" ht="14.25" customHeight="1">
      <c r="A161" s="323" t="s">
        <v>43</v>
      </c>
      <c r="B161" s="330">
        <v>0</v>
      </c>
      <c r="C161" s="248">
        <v>0</v>
      </c>
      <c r="D161" s="245">
        <v>0</v>
      </c>
      <c r="E161" s="248">
        <v>0</v>
      </c>
      <c r="F161" s="331">
        <v>0</v>
      </c>
      <c r="G161" s="330">
        <v>90</v>
      </c>
      <c r="H161" s="332">
        <v>0</v>
      </c>
      <c r="I161" s="330">
        <v>0</v>
      </c>
      <c r="J161" s="332">
        <v>0</v>
      </c>
      <c r="K161" s="330">
        <v>0</v>
      </c>
      <c r="L161" s="332">
        <v>0</v>
      </c>
      <c r="M161" s="333">
        <v>0</v>
      </c>
      <c r="N161" s="431"/>
    </row>
    <row r="162" spans="1:14" s="90" customFormat="1" ht="14.25" customHeight="1">
      <c r="A162" s="323" t="s">
        <v>199</v>
      </c>
      <c r="B162" s="330">
        <v>76</v>
      </c>
      <c r="C162" s="248">
        <f aca="true" t="shared" si="13" ref="C162:C167">B162/F162*100</f>
        <v>57.14285714285714</v>
      </c>
      <c r="D162" s="245">
        <v>57</v>
      </c>
      <c r="E162" s="248">
        <f aca="true" t="shared" si="14" ref="E162:E167">D162/F162*100</f>
        <v>42.857142857142854</v>
      </c>
      <c r="F162" s="331">
        <v>133</v>
      </c>
      <c r="G162" s="330">
        <v>600</v>
      </c>
      <c r="H162" s="332">
        <f aca="true" t="shared" si="15" ref="H162:H167">F162/G162*100</f>
        <v>22.166666666666668</v>
      </c>
      <c r="I162" s="330">
        <v>600</v>
      </c>
      <c r="J162" s="332">
        <f aca="true" t="shared" si="16" ref="J162:J167">F162/I162*100</f>
        <v>22.166666666666668</v>
      </c>
      <c r="K162" s="330">
        <v>16</v>
      </c>
      <c r="L162" s="332">
        <f aca="true" t="shared" si="17" ref="L162:L167">K162/F162*100</f>
        <v>12.030075187969924</v>
      </c>
      <c r="M162" s="333">
        <v>0</v>
      </c>
      <c r="N162" s="431"/>
    </row>
    <row r="163" spans="1:14" s="90" customFormat="1" ht="14.25" customHeight="1">
      <c r="A163" s="323" t="s">
        <v>276</v>
      </c>
      <c r="B163" s="330">
        <v>13</v>
      </c>
      <c r="C163" s="248">
        <f t="shared" si="13"/>
        <v>54.166666666666664</v>
      </c>
      <c r="D163" s="245">
        <v>11</v>
      </c>
      <c r="E163" s="248">
        <f t="shared" si="14"/>
        <v>45.83333333333333</v>
      </c>
      <c r="F163" s="331">
        <v>24</v>
      </c>
      <c r="G163" s="330">
        <v>114</v>
      </c>
      <c r="H163" s="332">
        <f t="shared" si="15"/>
        <v>21.052631578947366</v>
      </c>
      <c r="I163" s="330">
        <v>114</v>
      </c>
      <c r="J163" s="332">
        <f t="shared" si="16"/>
        <v>21.052631578947366</v>
      </c>
      <c r="K163" s="330">
        <v>2</v>
      </c>
      <c r="L163" s="332">
        <f t="shared" si="17"/>
        <v>8.333333333333332</v>
      </c>
      <c r="M163" s="333">
        <v>0</v>
      </c>
      <c r="N163" s="431"/>
    </row>
    <row r="164" spans="1:14" s="90" customFormat="1" ht="14.25" customHeight="1">
      <c r="A164" s="323" t="s">
        <v>200</v>
      </c>
      <c r="B164" s="330">
        <v>50</v>
      </c>
      <c r="C164" s="248">
        <f t="shared" si="13"/>
        <v>49.504950495049506</v>
      </c>
      <c r="D164" s="245">
        <v>51</v>
      </c>
      <c r="E164" s="248">
        <f t="shared" si="14"/>
        <v>50.495049504950494</v>
      </c>
      <c r="F164" s="331">
        <v>101</v>
      </c>
      <c r="G164" s="330">
        <v>545</v>
      </c>
      <c r="H164" s="332">
        <f t="shared" si="15"/>
        <v>18.53211009174312</v>
      </c>
      <c r="I164" s="330">
        <v>545</v>
      </c>
      <c r="J164" s="332">
        <f t="shared" si="16"/>
        <v>18.53211009174312</v>
      </c>
      <c r="K164" s="330">
        <v>28</v>
      </c>
      <c r="L164" s="332">
        <f t="shared" si="17"/>
        <v>27.722772277227726</v>
      </c>
      <c r="M164" s="333">
        <v>0</v>
      </c>
      <c r="N164" s="431"/>
    </row>
    <row r="165" spans="1:14" s="90" customFormat="1" ht="25.5" customHeight="1">
      <c r="A165" s="323" t="s">
        <v>218</v>
      </c>
      <c r="B165" s="330">
        <v>22</v>
      </c>
      <c r="C165" s="248">
        <f t="shared" si="13"/>
        <v>62.857142857142854</v>
      </c>
      <c r="D165" s="245">
        <v>13</v>
      </c>
      <c r="E165" s="248">
        <f t="shared" si="14"/>
        <v>37.142857142857146</v>
      </c>
      <c r="F165" s="331">
        <v>35</v>
      </c>
      <c r="G165" s="330">
        <v>254</v>
      </c>
      <c r="H165" s="332">
        <f t="shared" si="15"/>
        <v>13.779527559055119</v>
      </c>
      <c r="I165" s="330">
        <v>254</v>
      </c>
      <c r="J165" s="332">
        <f t="shared" si="16"/>
        <v>13.779527559055119</v>
      </c>
      <c r="K165" s="330">
        <v>25</v>
      </c>
      <c r="L165" s="332">
        <f t="shared" si="17"/>
        <v>71.42857142857143</v>
      </c>
      <c r="M165" s="333">
        <v>0</v>
      </c>
      <c r="N165" s="431"/>
    </row>
    <row r="166" spans="1:14" s="90" customFormat="1" ht="28.5" customHeight="1">
      <c r="A166" s="323" t="s">
        <v>201</v>
      </c>
      <c r="B166" s="330">
        <v>19</v>
      </c>
      <c r="C166" s="248">
        <f t="shared" si="13"/>
        <v>37.254901960784316</v>
      </c>
      <c r="D166" s="245">
        <v>32</v>
      </c>
      <c r="E166" s="248">
        <f t="shared" si="14"/>
        <v>62.745098039215684</v>
      </c>
      <c r="F166" s="331">
        <v>51</v>
      </c>
      <c r="G166" s="330">
        <v>258</v>
      </c>
      <c r="H166" s="332">
        <f t="shared" si="15"/>
        <v>19.767441860465116</v>
      </c>
      <c r="I166" s="330">
        <v>258</v>
      </c>
      <c r="J166" s="332">
        <f t="shared" si="16"/>
        <v>19.767441860465116</v>
      </c>
      <c r="K166" s="330">
        <v>0</v>
      </c>
      <c r="L166" s="332">
        <f t="shared" si="17"/>
        <v>0</v>
      </c>
      <c r="M166" s="333">
        <v>1</v>
      </c>
      <c r="N166" s="431"/>
    </row>
    <row r="167" spans="1:14" s="90" customFormat="1" ht="14.25" customHeight="1">
      <c r="A167" s="323" t="s">
        <v>202</v>
      </c>
      <c r="B167" s="330">
        <v>38</v>
      </c>
      <c r="C167" s="248">
        <f t="shared" si="13"/>
        <v>48.717948717948715</v>
      </c>
      <c r="D167" s="245">
        <v>40</v>
      </c>
      <c r="E167" s="248">
        <f t="shared" si="14"/>
        <v>51.28205128205128</v>
      </c>
      <c r="F167" s="331">
        <v>78</v>
      </c>
      <c r="G167" s="330">
        <v>267</v>
      </c>
      <c r="H167" s="332">
        <f t="shared" si="15"/>
        <v>29.213483146067414</v>
      </c>
      <c r="I167" s="330">
        <v>267</v>
      </c>
      <c r="J167" s="332">
        <f t="shared" si="16"/>
        <v>29.213483146067414</v>
      </c>
      <c r="K167" s="330">
        <v>21</v>
      </c>
      <c r="L167" s="332">
        <f t="shared" si="17"/>
        <v>26.923076923076923</v>
      </c>
      <c r="M167" s="333">
        <v>0</v>
      </c>
      <c r="N167" s="431"/>
    </row>
    <row r="168" spans="1:14" s="90" customFormat="1" ht="14.25" customHeight="1">
      <c r="A168" s="323" t="s">
        <v>44</v>
      </c>
      <c r="B168" s="330">
        <v>0</v>
      </c>
      <c r="C168" s="248">
        <v>0</v>
      </c>
      <c r="D168" s="245">
        <v>0</v>
      </c>
      <c r="E168" s="248">
        <v>0</v>
      </c>
      <c r="F168" s="331">
        <v>0</v>
      </c>
      <c r="G168" s="330">
        <v>22</v>
      </c>
      <c r="H168" s="332">
        <v>0</v>
      </c>
      <c r="I168" s="330">
        <v>0</v>
      </c>
      <c r="J168" s="332">
        <v>0</v>
      </c>
      <c r="K168" s="330">
        <v>0</v>
      </c>
      <c r="L168" s="332">
        <v>0</v>
      </c>
      <c r="M168" s="333">
        <v>0</v>
      </c>
      <c r="N168" s="431"/>
    </row>
    <row r="169" spans="1:14" s="90" customFormat="1" ht="14.25" customHeight="1">
      <c r="A169" s="323" t="s">
        <v>203</v>
      </c>
      <c r="B169" s="330">
        <v>133</v>
      </c>
      <c r="C169" s="248">
        <f>B169/F169*100</f>
        <v>55.41666666666667</v>
      </c>
      <c r="D169" s="245">
        <v>107</v>
      </c>
      <c r="E169" s="248">
        <f>D169/F169*100</f>
        <v>44.583333333333336</v>
      </c>
      <c r="F169" s="331">
        <v>240</v>
      </c>
      <c r="G169" s="330">
        <v>713</v>
      </c>
      <c r="H169" s="332">
        <f>F169/G169*100</f>
        <v>33.66058906030855</v>
      </c>
      <c r="I169" s="330">
        <v>713</v>
      </c>
      <c r="J169" s="332">
        <f>F169/I169*100</f>
        <v>33.66058906030855</v>
      </c>
      <c r="K169" s="330">
        <v>107</v>
      </c>
      <c r="L169" s="332">
        <f>K169/F169*100</f>
        <v>44.583333333333336</v>
      </c>
      <c r="M169" s="333">
        <v>0</v>
      </c>
      <c r="N169" s="431"/>
    </row>
    <row r="170" spans="1:14" s="90" customFormat="1" ht="14.25" customHeight="1">
      <c r="A170" s="323" t="s">
        <v>204</v>
      </c>
      <c r="B170" s="330">
        <v>22</v>
      </c>
      <c r="C170" s="248">
        <f>B170/F170*100</f>
        <v>59.45945945945946</v>
      </c>
      <c r="D170" s="245">
        <v>15</v>
      </c>
      <c r="E170" s="248">
        <f>D170/F170*100</f>
        <v>40.54054054054054</v>
      </c>
      <c r="F170" s="331">
        <v>37</v>
      </c>
      <c r="G170" s="330">
        <v>241</v>
      </c>
      <c r="H170" s="332">
        <f>F170/G170*100</f>
        <v>15.352697095435685</v>
      </c>
      <c r="I170" s="330">
        <v>241</v>
      </c>
      <c r="J170" s="332">
        <f>F170/I170*100</f>
        <v>15.352697095435685</v>
      </c>
      <c r="K170" s="330">
        <v>0</v>
      </c>
      <c r="L170" s="332">
        <f>K170/F170*100</f>
        <v>0</v>
      </c>
      <c r="M170" s="333">
        <v>0</v>
      </c>
      <c r="N170" s="431"/>
    </row>
    <row r="171" spans="1:14" s="90" customFormat="1" ht="14.25" customHeight="1">
      <c r="A171" s="323" t="s">
        <v>219</v>
      </c>
      <c r="B171" s="330">
        <v>22</v>
      </c>
      <c r="C171" s="248">
        <f>B171/F171*100</f>
        <v>61.111111111111114</v>
      </c>
      <c r="D171" s="245">
        <v>14</v>
      </c>
      <c r="E171" s="248">
        <f>D171/F171*100</f>
        <v>38.88888888888889</v>
      </c>
      <c r="F171" s="331">
        <v>36</v>
      </c>
      <c r="G171" s="330">
        <v>176</v>
      </c>
      <c r="H171" s="332">
        <f>F171/G171*100</f>
        <v>20.454545454545457</v>
      </c>
      <c r="I171" s="330">
        <v>176</v>
      </c>
      <c r="J171" s="332">
        <f>F171/I171*100</f>
        <v>20.454545454545457</v>
      </c>
      <c r="K171" s="330">
        <v>0</v>
      </c>
      <c r="L171" s="332">
        <f>K171/F171*100</f>
        <v>0</v>
      </c>
      <c r="M171" s="333">
        <v>0</v>
      </c>
      <c r="N171" s="431"/>
    </row>
    <row r="172" spans="1:14" s="90" customFormat="1" ht="14.25" customHeight="1">
      <c r="A172" s="323" t="s">
        <v>205</v>
      </c>
      <c r="B172" s="330">
        <v>22</v>
      </c>
      <c r="C172" s="248">
        <f>B172/F172*100</f>
        <v>66.66666666666666</v>
      </c>
      <c r="D172" s="245">
        <v>11</v>
      </c>
      <c r="E172" s="248">
        <f>D172/F172*100</f>
        <v>33.33333333333333</v>
      </c>
      <c r="F172" s="331">
        <v>33</v>
      </c>
      <c r="G172" s="330">
        <v>202</v>
      </c>
      <c r="H172" s="332">
        <f>F172/G172*100</f>
        <v>16.33663366336634</v>
      </c>
      <c r="I172" s="330">
        <v>202</v>
      </c>
      <c r="J172" s="332">
        <f>F172/I172*100</f>
        <v>16.33663366336634</v>
      </c>
      <c r="K172" s="330">
        <v>0</v>
      </c>
      <c r="L172" s="332">
        <f>K172/F172*100</f>
        <v>0</v>
      </c>
      <c r="M172" s="333">
        <v>0</v>
      </c>
      <c r="N172" s="431"/>
    </row>
    <row r="173" spans="1:14" s="90" customFormat="1" ht="14.25" customHeight="1">
      <c r="A173" s="323" t="s">
        <v>206</v>
      </c>
      <c r="B173" s="330">
        <v>60</v>
      </c>
      <c r="C173" s="248">
        <f>B173/F173*100</f>
        <v>48.78048780487805</v>
      </c>
      <c r="D173" s="245">
        <v>63</v>
      </c>
      <c r="E173" s="248">
        <f>D173/F173*100</f>
        <v>51.21951219512195</v>
      </c>
      <c r="F173" s="331">
        <v>123</v>
      </c>
      <c r="G173" s="330">
        <v>381</v>
      </c>
      <c r="H173" s="332">
        <f>F173/G173*100</f>
        <v>32.28346456692913</v>
      </c>
      <c r="I173" s="330">
        <v>381</v>
      </c>
      <c r="J173" s="332">
        <f>F173/I173*100</f>
        <v>32.28346456692913</v>
      </c>
      <c r="K173" s="330">
        <v>18</v>
      </c>
      <c r="L173" s="332">
        <f>K173/F173*100</f>
        <v>14.634146341463413</v>
      </c>
      <c r="M173" s="333">
        <v>0</v>
      </c>
      <c r="N173" s="431"/>
    </row>
    <row r="174" spans="1:14" s="90" customFormat="1" ht="14.25" customHeight="1">
      <c r="A174" s="323" t="s">
        <v>45</v>
      </c>
      <c r="B174" s="330">
        <v>0</v>
      </c>
      <c r="C174" s="248">
        <v>0</v>
      </c>
      <c r="D174" s="245">
        <v>0</v>
      </c>
      <c r="E174" s="248">
        <v>0</v>
      </c>
      <c r="F174" s="331">
        <v>0</v>
      </c>
      <c r="G174" s="330">
        <v>13</v>
      </c>
      <c r="H174" s="332">
        <v>0</v>
      </c>
      <c r="I174" s="330">
        <v>0</v>
      </c>
      <c r="J174" s="332">
        <v>0</v>
      </c>
      <c r="K174" s="330">
        <v>0</v>
      </c>
      <c r="L174" s="332">
        <v>0</v>
      </c>
      <c r="M174" s="333">
        <v>0</v>
      </c>
      <c r="N174" s="431"/>
    </row>
    <row r="175" spans="1:14" s="90" customFormat="1" ht="14.25" customHeight="1">
      <c r="A175" s="323" t="s">
        <v>207</v>
      </c>
      <c r="B175" s="330">
        <v>21</v>
      </c>
      <c r="C175" s="248">
        <f>B175/F175*100</f>
        <v>42</v>
      </c>
      <c r="D175" s="245">
        <v>29</v>
      </c>
      <c r="E175" s="248">
        <f>D175/F175*100</f>
        <v>57.99999999999999</v>
      </c>
      <c r="F175" s="331">
        <v>50</v>
      </c>
      <c r="G175" s="330">
        <v>282</v>
      </c>
      <c r="H175" s="332">
        <f>F175/G175*100</f>
        <v>17.73049645390071</v>
      </c>
      <c r="I175" s="330">
        <v>282</v>
      </c>
      <c r="J175" s="332">
        <f>F175/I175*100</f>
        <v>17.73049645390071</v>
      </c>
      <c r="K175" s="330">
        <v>0</v>
      </c>
      <c r="L175" s="332">
        <f>K175/F175*100</f>
        <v>0</v>
      </c>
      <c r="M175" s="333">
        <v>0</v>
      </c>
      <c r="N175" s="431"/>
    </row>
    <row r="176" spans="1:14" s="90" customFormat="1" ht="14.25" customHeight="1">
      <c r="A176" s="323" t="s">
        <v>208</v>
      </c>
      <c r="B176" s="330">
        <v>31</v>
      </c>
      <c r="C176" s="248">
        <f>B176/F176*100</f>
        <v>49.2063492063492</v>
      </c>
      <c r="D176" s="245">
        <v>32</v>
      </c>
      <c r="E176" s="248">
        <f>D176/F176*100</f>
        <v>50.79365079365079</v>
      </c>
      <c r="F176" s="331">
        <v>63</v>
      </c>
      <c r="G176" s="330">
        <v>306</v>
      </c>
      <c r="H176" s="332">
        <f>F176/G176*100</f>
        <v>20.588235294117645</v>
      </c>
      <c r="I176" s="330">
        <v>306</v>
      </c>
      <c r="J176" s="332">
        <f>F176/I176*100</f>
        <v>20.588235294117645</v>
      </c>
      <c r="K176" s="330">
        <v>0</v>
      </c>
      <c r="L176" s="332">
        <f>K176/F176*100</f>
        <v>0</v>
      </c>
      <c r="M176" s="333">
        <v>0</v>
      </c>
      <c r="N176" s="431"/>
    </row>
    <row r="177" spans="1:14" s="90" customFormat="1" ht="14.25" customHeight="1">
      <c r="A177" s="323" t="s">
        <v>209</v>
      </c>
      <c r="B177" s="330">
        <v>59</v>
      </c>
      <c r="C177" s="248">
        <f>B177/F177*100</f>
        <v>54.629629629629626</v>
      </c>
      <c r="D177" s="245">
        <v>49</v>
      </c>
      <c r="E177" s="248">
        <f>D177/F177*100</f>
        <v>45.370370370370374</v>
      </c>
      <c r="F177" s="331">
        <v>108</v>
      </c>
      <c r="G177" s="330">
        <v>423</v>
      </c>
      <c r="H177" s="332">
        <f>F177/G177*100</f>
        <v>25.53191489361702</v>
      </c>
      <c r="I177" s="330">
        <v>423</v>
      </c>
      <c r="J177" s="332">
        <f>F177/I177*100</f>
        <v>25.53191489361702</v>
      </c>
      <c r="K177" s="330">
        <v>14</v>
      </c>
      <c r="L177" s="332">
        <f>K177/F177*100</f>
        <v>12.962962962962962</v>
      </c>
      <c r="M177" s="333">
        <v>0</v>
      </c>
      <c r="N177" s="431"/>
    </row>
    <row r="178" spans="1:14" s="90" customFormat="1" ht="14.25" customHeight="1">
      <c r="A178" s="323" t="s">
        <v>210</v>
      </c>
      <c r="B178" s="330">
        <v>40</v>
      </c>
      <c r="C178" s="248">
        <f>B178/F178*100</f>
        <v>54.054054054054056</v>
      </c>
      <c r="D178" s="245">
        <v>34</v>
      </c>
      <c r="E178" s="248">
        <f>D178/F178*100</f>
        <v>45.94594594594595</v>
      </c>
      <c r="F178" s="331">
        <v>74</v>
      </c>
      <c r="G178" s="330">
        <v>204</v>
      </c>
      <c r="H178" s="332">
        <f>F178/G178*100</f>
        <v>36.27450980392157</v>
      </c>
      <c r="I178" s="330">
        <v>204</v>
      </c>
      <c r="J178" s="332">
        <f>F178/I178*100</f>
        <v>36.27450980392157</v>
      </c>
      <c r="K178" s="330">
        <v>17</v>
      </c>
      <c r="L178" s="332">
        <f>K178/F178*100</f>
        <v>22.972972972972975</v>
      </c>
      <c r="M178" s="333">
        <v>21</v>
      </c>
      <c r="N178" s="431"/>
    </row>
    <row r="179" spans="1:14" s="90" customFormat="1" ht="14.25" customHeight="1" thickBot="1">
      <c r="A179" s="323" t="s">
        <v>211</v>
      </c>
      <c r="B179" s="330">
        <v>50</v>
      </c>
      <c r="C179" s="248">
        <f>B179/F179*100</f>
        <v>47.61904761904761</v>
      </c>
      <c r="D179" s="245">
        <v>55</v>
      </c>
      <c r="E179" s="248">
        <f>D179/F179*100</f>
        <v>52.38095238095239</v>
      </c>
      <c r="F179" s="331">
        <v>105</v>
      </c>
      <c r="G179" s="330">
        <v>394</v>
      </c>
      <c r="H179" s="332">
        <f>F179/G179*100</f>
        <v>26.649746192893403</v>
      </c>
      <c r="I179" s="330">
        <v>394</v>
      </c>
      <c r="J179" s="332">
        <f>F179/I179*100</f>
        <v>26.649746192893403</v>
      </c>
      <c r="K179" s="330">
        <v>0</v>
      </c>
      <c r="L179" s="332">
        <f>K179/F179*100</f>
        <v>0</v>
      </c>
      <c r="M179" s="500">
        <v>0</v>
      </c>
      <c r="N179" s="431"/>
    </row>
    <row r="180" spans="1:13" s="202" customFormat="1" ht="34.5" customHeight="1">
      <c r="A180" s="522" t="s">
        <v>107</v>
      </c>
      <c r="B180" s="524" t="s">
        <v>59</v>
      </c>
      <c r="C180" s="525"/>
      <c r="D180" s="508" t="s">
        <v>60</v>
      </c>
      <c r="E180" s="525"/>
      <c r="F180" s="509" t="s">
        <v>61</v>
      </c>
      <c r="G180" s="511" t="s">
        <v>11</v>
      </c>
      <c r="H180" s="513" t="s">
        <v>10</v>
      </c>
      <c r="I180" s="511" t="s">
        <v>439</v>
      </c>
      <c r="J180" s="513" t="s">
        <v>9</v>
      </c>
      <c r="K180" s="511" t="s">
        <v>316</v>
      </c>
      <c r="L180" s="513" t="s">
        <v>261</v>
      </c>
      <c r="M180" s="528" t="s">
        <v>438</v>
      </c>
    </row>
    <row r="181" spans="1:13" s="202" customFormat="1" ht="41.25" customHeight="1" thickBot="1">
      <c r="A181" s="523"/>
      <c r="B181" s="428" t="s">
        <v>63</v>
      </c>
      <c r="C181" s="429" t="s">
        <v>54</v>
      </c>
      <c r="D181" s="430" t="s">
        <v>63</v>
      </c>
      <c r="E181" s="429" t="s">
        <v>54</v>
      </c>
      <c r="F181" s="510"/>
      <c r="G181" s="512"/>
      <c r="H181" s="514"/>
      <c r="I181" s="512"/>
      <c r="J181" s="514"/>
      <c r="K181" s="512"/>
      <c r="L181" s="514"/>
      <c r="M181" s="529"/>
    </row>
    <row r="182" spans="1:14" s="90" customFormat="1" ht="14.25" customHeight="1">
      <c r="A182" s="323" t="s">
        <v>46</v>
      </c>
      <c r="B182" s="330">
        <v>0</v>
      </c>
      <c r="C182" s="248">
        <v>0</v>
      </c>
      <c r="D182" s="245">
        <v>0</v>
      </c>
      <c r="E182" s="248">
        <v>0</v>
      </c>
      <c r="F182" s="331">
        <v>0</v>
      </c>
      <c r="G182" s="330">
        <v>18</v>
      </c>
      <c r="H182" s="332">
        <v>0</v>
      </c>
      <c r="I182" s="330">
        <v>0</v>
      </c>
      <c r="J182" s="332">
        <v>0</v>
      </c>
      <c r="K182" s="330">
        <v>0</v>
      </c>
      <c r="L182" s="332">
        <v>0</v>
      </c>
      <c r="M182" s="501">
        <v>0</v>
      </c>
      <c r="N182" s="431"/>
    </row>
    <row r="183" spans="1:14" s="90" customFormat="1" ht="14.25" customHeight="1">
      <c r="A183" s="323" t="s">
        <v>68</v>
      </c>
      <c r="B183" s="330">
        <v>872</v>
      </c>
      <c r="C183" s="248">
        <f aca="true" t="shared" si="18" ref="C183:C192">B183/F183*100</f>
        <v>53.760789149198516</v>
      </c>
      <c r="D183" s="245">
        <v>750</v>
      </c>
      <c r="E183" s="248">
        <f aca="true" t="shared" si="19" ref="E183:E192">D183/F183*100</f>
        <v>46.239210850801484</v>
      </c>
      <c r="F183" s="331">
        <v>1622</v>
      </c>
      <c r="G183" s="330">
        <v>5185</v>
      </c>
      <c r="H183" s="332">
        <f aca="true" t="shared" si="20" ref="H183:H192">F183/G183*100</f>
        <v>31.282545805207327</v>
      </c>
      <c r="I183" s="330">
        <v>5185</v>
      </c>
      <c r="J183" s="332">
        <f aca="true" t="shared" si="21" ref="J183:J192">F183/I183*100</f>
        <v>31.282545805207327</v>
      </c>
      <c r="K183" s="330">
        <v>249</v>
      </c>
      <c r="L183" s="332">
        <f aca="true" t="shared" si="22" ref="L183:L192">K183/F183*100</f>
        <v>15.351418002466092</v>
      </c>
      <c r="M183" s="333">
        <v>0</v>
      </c>
      <c r="N183" s="431"/>
    </row>
    <row r="184" spans="1:14" s="90" customFormat="1" ht="14.25" customHeight="1">
      <c r="A184" s="323" t="s">
        <v>212</v>
      </c>
      <c r="B184" s="330">
        <v>33</v>
      </c>
      <c r="C184" s="248">
        <f t="shared" si="18"/>
        <v>44.5945945945946</v>
      </c>
      <c r="D184" s="245">
        <v>41</v>
      </c>
      <c r="E184" s="248">
        <f t="shared" si="19"/>
        <v>55.4054054054054</v>
      </c>
      <c r="F184" s="331">
        <v>74</v>
      </c>
      <c r="G184" s="330">
        <v>297</v>
      </c>
      <c r="H184" s="332">
        <f t="shared" si="20"/>
        <v>24.915824915824917</v>
      </c>
      <c r="I184" s="330">
        <v>297</v>
      </c>
      <c r="J184" s="332">
        <f t="shared" si="21"/>
        <v>24.915824915824917</v>
      </c>
      <c r="K184" s="330">
        <v>9</v>
      </c>
      <c r="L184" s="332">
        <f t="shared" si="22"/>
        <v>12.162162162162163</v>
      </c>
      <c r="M184" s="333">
        <v>0</v>
      </c>
      <c r="N184" s="431"/>
    </row>
    <row r="185" spans="1:14" s="90" customFormat="1" ht="14.25" customHeight="1">
      <c r="A185" s="323" t="s">
        <v>220</v>
      </c>
      <c r="B185" s="330">
        <v>19</v>
      </c>
      <c r="C185" s="248">
        <f t="shared" si="18"/>
        <v>52.77777777777778</v>
      </c>
      <c r="D185" s="245">
        <v>17</v>
      </c>
      <c r="E185" s="248">
        <f t="shared" si="19"/>
        <v>47.22222222222222</v>
      </c>
      <c r="F185" s="331">
        <v>36</v>
      </c>
      <c r="G185" s="330">
        <v>235</v>
      </c>
      <c r="H185" s="332">
        <f t="shared" si="20"/>
        <v>15.319148936170212</v>
      </c>
      <c r="I185" s="330">
        <v>235</v>
      </c>
      <c r="J185" s="332">
        <f t="shared" si="21"/>
        <v>15.319148936170212</v>
      </c>
      <c r="K185" s="330">
        <v>5</v>
      </c>
      <c r="L185" s="332">
        <f t="shared" si="22"/>
        <v>13.88888888888889</v>
      </c>
      <c r="M185" s="333">
        <v>0</v>
      </c>
      <c r="N185" s="431"/>
    </row>
    <row r="186" spans="1:14" s="90" customFormat="1" ht="14.25" customHeight="1">
      <c r="A186" s="323" t="s">
        <v>221</v>
      </c>
      <c r="B186" s="330">
        <v>21</v>
      </c>
      <c r="C186" s="248">
        <f t="shared" si="18"/>
        <v>60</v>
      </c>
      <c r="D186" s="245">
        <v>14</v>
      </c>
      <c r="E186" s="248">
        <f t="shared" si="19"/>
        <v>40</v>
      </c>
      <c r="F186" s="331">
        <v>35</v>
      </c>
      <c r="G186" s="330">
        <v>145</v>
      </c>
      <c r="H186" s="332">
        <f t="shared" si="20"/>
        <v>24.137931034482758</v>
      </c>
      <c r="I186" s="330">
        <v>145</v>
      </c>
      <c r="J186" s="332">
        <f t="shared" si="21"/>
        <v>24.137931034482758</v>
      </c>
      <c r="K186" s="330">
        <v>27</v>
      </c>
      <c r="L186" s="332">
        <f t="shared" si="22"/>
        <v>77.14285714285715</v>
      </c>
      <c r="M186" s="333">
        <v>0</v>
      </c>
      <c r="N186" s="431"/>
    </row>
    <row r="187" spans="1:14" s="90" customFormat="1" ht="14.25" customHeight="1">
      <c r="A187" s="323" t="s">
        <v>213</v>
      </c>
      <c r="B187" s="330">
        <v>63</v>
      </c>
      <c r="C187" s="248">
        <f t="shared" si="18"/>
        <v>50.806451612903224</v>
      </c>
      <c r="D187" s="245">
        <v>61</v>
      </c>
      <c r="E187" s="248">
        <f t="shared" si="19"/>
        <v>49.193548387096776</v>
      </c>
      <c r="F187" s="331">
        <v>124</v>
      </c>
      <c r="G187" s="330">
        <v>461</v>
      </c>
      <c r="H187" s="332">
        <f t="shared" si="20"/>
        <v>26.89804772234273</v>
      </c>
      <c r="I187" s="330">
        <v>461</v>
      </c>
      <c r="J187" s="332">
        <f t="shared" si="21"/>
        <v>26.89804772234273</v>
      </c>
      <c r="K187" s="330">
        <v>46</v>
      </c>
      <c r="L187" s="332">
        <f t="shared" si="22"/>
        <v>37.096774193548384</v>
      </c>
      <c r="M187" s="333">
        <v>0</v>
      </c>
      <c r="N187" s="431"/>
    </row>
    <row r="188" spans="1:14" s="90" customFormat="1" ht="14.25" customHeight="1">
      <c r="A188" s="323" t="s">
        <v>214</v>
      </c>
      <c r="B188" s="330">
        <v>56</v>
      </c>
      <c r="C188" s="248">
        <f t="shared" si="18"/>
        <v>54.90196078431373</v>
      </c>
      <c r="D188" s="245">
        <v>46</v>
      </c>
      <c r="E188" s="248">
        <f t="shared" si="19"/>
        <v>45.09803921568628</v>
      </c>
      <c r="F188" s="331">
        <v>102</v>
      </c>
      <c r="G188" s="330">
        <v>250</v>
      </c>
      <c r="H188" s="332">
        <f t="shared" si="20"/>
        <v>40.8</v>
      </c>
      <c r="I188" s="330">
        <v>250</v>
      </c>
      <c r="J188" s="332">
        <f t="shared" si="21"/>
        <v>40.8</v>
      </c>
      <c r="K188" s="330">
        <v>0</v>
      </c>
      <c r="L188" s="332">
        <f t="shared" si="22"/>
        <v>0</v>
      </c>
      <c r="M188" s="333">
        <v>0</v>
      </c>
      <c r="N188" s="431"/>
    </row>
    <row r="189" spans="1:14" s="90" customFormat="1" ht="14.25" customHeight="1">
      <c r="A189" s="323" t="s">
        <v>277</v>
      </c>
      <c r="B189" s="330">
        <v>24</v>
      </c>
      <c r="C189" s="248">
        <f t="shared" si="18"/>
        <v>39.34426229508197</v>
      </c>
      <c r="D189" s="245">
        <v>37</v>
      </c>
      <c r="E189" s="248">
        <f t="shared" si="19"/>
        <v>60.65573770491803</v>
      </c>
      <c r="F189" s="331">
        <v>61</v>
      </c>
      <c r="G189" s="330">
        <v>195</v>
      </c>
      <c r="H189" s="332">
        <f t="shared" si="20"/>
        <v>31.28205128205128</v>
      </c>
      <c r="I189" s="330">
        <v>195</v>
      </c>
      <c r="J189" s="332">
        <f t="shared" si="21"/>
        <v>31.28205128205128</v>
      </c>
      <c r="K189" s="330">
        <v>0</v>
      </c>
      <c r="L189" s="332">
        <f t="shared" si="22"/>
        <v>0</v>
      </c>
      <c r="M189" s="333">
        <v>0</v>
      </c>
      <c r="N189" s="431"/>
    </row>
    <row r="190" spans="1:14" s="90" customFormat="1" ht="14.25" customHeight="1">
      <c r="A190" s="323" t="s">
        <v>215</v>
      </c>
      <c r="B190" s="330">
        <v>44</v>
      </c>
      <c r="C190" s="248">
        <f t="shared" si="18"/>
        <v>63.76811594202898</v>
      </c>
      <c r="D190" s="245">
        <v>25</v>
      </c>
      <c r="E190" s="248">
        <f t="shared" si="19"/>
        <v>36.231884057971016</v>
      </c>
      <c r="F190" s="331">
        <v>69</v>
      </c>
      <c r="G190" s="330">
        <v>296</v>
      </c>
      <c r="H190" s="332">
        <f t="shared" si="20"/>
        <v>23.31081081081081</v>
      </c>
      <c r="I190" s="330">
        <v>296</v>
      </c>
      <c r="J190" s="332">
        <f t="shared" si="21"/>
        <v>23.31081081081081</v>
      </c>
      <c r="K190" s="330">
        <v>0</v>
      </c>
      <c r="L190" s="332">
        <f t="shared" si="22"/>
        <v>0</v>
      </c>
      <c r="M190" s="333">
        <v>0</v>
      </c>
      <c r="N190" s="431"/>
    </row>
    <row r="191" spans="1:14" s="90" customFormat="1" ht="14.25" customHeight="1">
      <c r="A191" s="323" t="s">
        <v>216</v>
      </c>
      <c r="B191" s="330">
        <v>79</v>
      </c>
      <c r="C191" s="248">
        <f t="shared" si="18"/>
        <v>50</v>
      </c>
      <c r="D191" s="245">
        <v>79</v>
      </c>
      <c r="E191" s="248">
        <f t="shared" si="19"/>
        <v>50</v>
      </c>
      <c r="F191" s="331">
        <v>158</v>
      </c>
      <c r="G191" s="330">
        <v>664</v>
      </c>
      <c r="H191" s="332">
        <f t="shared" si="20"/>
        <v>23.795180722891565</v>
      </c>
      <c r="I191" s="330">
        <v>664</v>
      </c>
      <c r="J191" s="332">
        <f t="shared" si="21"/>
        <v>23.795180722891565</v>
      </c>
      <c r="K191" s="330">
        <v>50</v>
      </c>
      <c r="L191" s="332">
        <f t="shared" si="22"/>
        <v>31.645569620253166</v>
      </c>
      <c r="M191" s="333">
        <v>0</v>
      </c>
      <c r="N191" s="431"/>
    </row>
    <row r="192" spans="1:14" s="90" customFormat="1" ht="14.25" customHeight="1">
      <c r="A192" s="323" t="s">
        <v>263</v>
      </c>
      <c r="B192" s="330">
        <v>11</v>
      </c>
      <c r="C192" s="248">
        <f t="shared" si="18"/>
        <v>45.83333333333333</v>
      </c>
      <c r="D192" s="245">
        <v>13</v>
      </c>
      <c r="E192" s="248">
        <f t="shared" si="19"/>
        <v>54.166666666666664</v>
      </c>
      <c r="F192" s="331">
        <v>24</v>
      </c>
      <c r="G192" s="330">
        <v>124</v>
      </c>
      <c r="H192" s="332">
        <f t="shared" si="20"/>
        <v>19.35483870967742</v>
      </c>
      <c r="I192" s="330">
        <v>124</v>
      </c>
      <c r="J192" s="332">
        <f t="shared" si="21"/>
        <v>19.35483870967742</v>
      </c>
      <c r="K192" s="330">
        <v>0</v>
      </c>
      <c r="L192" s="332">
        <f t="shared" si="22"/>
        <v>0</v>
      </c>
      <c r="M192" s="333">
        <v>0</v>
      </c>
      <c r="N192" s="431"/>
    </row>
    <row r="193" spans="1:14" s="90" customFormat="1" ht="14.25" customHeight="1">
      <c r="A193" s="323" t="s">
        <v>47</v>
      </c>
      <c r="B193" s="330">
        <v>0</v>
      </c>
      <c r="C193" s="248">
        <v>0</v>
      </c>
      <c r="D193" s="245">
        <v>0</v>
      </c>
      <c r="E193" s="248">
        <v>0</v>
      </c>
      <c r="F193" s="331">
        <v>0</v>
      </c>
      <c r="G193" s="330">
        <v>35</v>
      </c>
      <c r="H193" s="332">
        <v>0</v>
      </c>
      <c r="I193" s="330">
        <v>0</v>
      </c>
      <c r="J193" s="332">
        <v>0</v>
      </c>
      <c r="K193" s="330">
        <v>0</v>
      </c>
      <c r="L193" s="332">
        <v>0</v>
      </c>
      <c r="M193" s="333">
        <v>0</v>
      </c>
      <c r="N193" s="431"/>
    </row>
    <row r="194" spans="1:14" s="90" customFormat="1" ht="14.25" customHeight="1">
      <c r="A194" s="323" t="s">
        <v>262</v>
      </c>
      <c r="B194" s="330">
        <v>24</v>
      </c>
      <c r="C194" s="248">
        <f>B194/F194*100</f>
        <v>51.06382978723404</v>
      </c>
      <c r="D194" s="245">
        <v>23</v>
      </c>
      <c r="E194" s="248">
        <f>D194/F194*100</f>
        <v>48.93617021276596</v>
      </c>
      <c r="F194" s="331">
        <v>47</v>
      </c>
      <c r="G194" s="330">
        <v>128</v>
      </c>
      <c r="H194" s="332">
        <f>F194/G194*100</f>
        <v>36.71875</v>
      </c>
      <c r="I194" s="330">
        <v>128</v>
      </c>
      <c r="J194" s="332">
        <f>F194/I194*100</f>
        <v>36.71875</v>
      </c>
      <c r="K194" s="330">
        <v>27</v>
      </c>
      <c r="L194" s="332">
        <f>K194/F194*100</f>
        <v>57.446808510638306</v>
      </c>
      <c r="M194" s="333">
        <v>0</v>
      </c>
      <c r="N194" s="431"/>
    </row>
    <row r="195" spans="1:14" s="90" customFormat="1" ht="14.25" customHeight="1">
      <c r="A195" s="323" t="s">
        <v>48</v>
      </c>
      <c r="B195" s="330">
        <v>0</v>
      </c>
      <c r="C195" s="248">
        <v>0</v>
      </c>
      <c r="D195" s="245">
        <v>0</v>
      </c>
      <c r="E195" s="248">
        <v>0</v>
      </c>
      <c r="F195" s="331">
        <v>0</v>
      </c>
      <c r="G195" s="330">
        <v>90</v>
      </c>
      <c r="H195" s="332">
        <v>0</v>
      </c>
      <c r="I195" s="330">
        <v>0</v>
      </c>
      <c r="J195" s="332">
        <v>0</v>
      </c>
      <c r="K195" s="330">
        <v>0</v>
      </c>
      <c r="L195" s="332">
        <v>0</v>
      </c>
      <c r="M195" s="333">
        <v>0</v>
      </c>
      <c r="N195" s="431"/>
    </row>
    <row r="196" spans="1:14" s="90" customFormat="1" ht="14.25" customHeight="1">
      <c r="A196" s="323" t="s">
        <v>49</v>
      </c>
      <c r="B196" s="330">
        <v>0</v>
      </c>
      <c r="C196" s="248">
        <v>0</v>
      </c>
      <c r="D196" s="245">
        <v>0</v>
      </c>
      <c r="E196" s="248">
        <v>0</v>
      </c>
      <c r="F196" s="331">
        <v>0</v>
      </c>
      <c r="G196" s="330">
        <v>82</v>
      </c>
      <c r="H196" s="332">
        <v>0</v>
      </c>
      <c r="I196" s="330">
        <v>0</v>
      </c>
      <c r="J196" s="332">
        <v>0</v>
      </c>
      <c r="K196" s="330">
        <v>0</v>
      </c>
      <c r="L196" s="332">
        <v>0</v>
      </c>
      <c r="M196" s="333">
        <v>0</v>
      </c>
      <c r="N196" s="431"/>
    </row>
    <row r="197" spans="1:13" s="129" customFormat="1" ht="26.25" customHeight="1" thickBot="1">
      <c r="A197" s="345" t="s">
        <v>85</v>
      </c>
      <c r="B197" s="318">
        <f>SUM(B150:B196)</f>
        <v>2169</v>
      </c>
      <c r="C197" s="325">
        <f>B197/F197*100</f>
        <v>52.72241127856101</v>
      </c>
      <c r="D197" s="326">
        <f aca="true" t="shared" si="23" ref="D197:M197">SUM(D150:D196)</f>
        <v>1945</v>
      </c>
      <c r="E197" s="325">
        <f>D197/F197*100</f>
        <v>47.27758872143899</v>
      </c>
      <c r="F197" s="327">
        <f t="shared" si="23"/>
        <v>4114</v>
      </c>
      <c r="G197" s="318">
        <f t="shared" si="23"/>
        <v>15786</v>
      </c>
      <c r="H197" s="319">
        <f>F197/G197*100</f>
        <v>26.0610667680223</v>
      </c>
      <c r="I197" s="318">
        <f t="shared" si="23"/>
        <v>15205</v>
      </c>
      <c r="J197" s="319">
        <f>F197/I197*100</f>
        <v>27.056889181190396</v>
      </c>
      <c r="K197" s="321">
        <f t="shared" si="23"/>
        <v>723</v>
      </c>
      <c r="L197" s="322">
        <f>K197/F197*100</f>
        <v>17.574137092853668</v>
      </c>
      <c r="M197" s="315">
        <f t="shared" si="23"/>
        <v>47</v>
      </c>
    </row>
    <row r="198" spans="1:7" s="41" customFormat="1" ht="12.75">
      <c r="A198" s="55"/>
      <c r="B198" s="60"/>
      <c r="C198" s="61"/>
      <c r="D198" s="62"/>
      <c r="E198" s="57"/>
      <c r="F198" s="51"/>
      <c r="G198" s="58"/>
    </row>
    <row r="199" spans="1:26" s="11" customFormat="1" ht="12.75">
      <c r="A199" s="34" t="s">
        <v>552</v>
      </c>
      <c r="B199" s="19"/>
      <c r="C199" s="20"/>
      <c r="D199" s="16"/>
      <c r="E199" s="21"/>
      <c r="F199" s="14"/>
      <c r="G199" s="14"/>
      <c r="H199" s="22"/>
      <c r="I199" s="3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8" s="37" customFormat="1" ht="12.75">
      <c r="A200" s="50"/>
      <c r="B200" s="51"/>
      <c r="C200" s="52"/>
      <c r="D200" s="53"/>
      <c r="E200" s="45"/>
      <c r="F200" s="51"/>
      <c r="G200" s="45"/>
      <c r="H200" s="12"/>
    </row>
    <row r="201" spans="1:13" s="64" customFormat="1" ht="37.5" customHeight="1" thickBot="1">
      <c r="A201" s="283" t="s">
        <v>585</v>
      </c>
      <c r="B201" s="505" t="s">
        <v>329</v>
      </c>
      <c r="C201" s="506"/>
      <c r="D201" s="506"/>
      <c r="E201" s="506"/>
      <c r="F201" s="506"/>
      <c r="G201" s="506"/>
      <c r="H201" s="506"/>
      <c r="I201" s="506"/>
      <c r="J201" s="506"/>
      <c r="K201" s="506"/>
      <c r="L201" s="506"/>
      <c r="M201" s="507"/>
    </row>
    <row r="202" spans="1:13" s="202" customFormat="1" ht="34.5" customHeight="1">
      <c r="A202" s="522" t="s">
        <v>107</v>
      </c>
      <c r="B202" s="524" t="s">
        <v>59</v>
      </c>
      <c r="C202" s="525"/>
      <c r="D202" s="508" t="s">
        <v>60</v>
      </c>
      <c r="E202" s="525"/>
      <c r="F202" s="509" t="s">
        <v>61</v>
      </c>
      <c r="G202" s="511" t="s">
        <v>11</v>
      </c>
      <c r="H202" s="513" t="s">
        <v>10</v>
      </c>
      <c r="I202" s="511" t="s">
        <v>439</v>
      </c>
      <c r="J202" s="513" t="s">
        <v>9</v>
      </c>
      <c r="K202" s="511" t="s">
        <v>316</v>
      </c>
      <c r="L202" s="513" t="s">
        <v>261</v>
      </c>
      <c r="M202" s="520" t="s">
        <v>438</v>
      </c>
    </row>
    <row r="203" spans="1:13" s="202" customFormat="1" ht="41.25" customHeight="1" thickBot="1">
      <c r="A203" s="523"/>
      <c r="B203" s="428" t="s">
        <v>63</v>
      </c>
      <c r="C203" s="429" t="s">
        <v>54</v>
      </c>
      <c r="D203" s="430" t="s">
        <v>63</v>
      </c>
      <c r="E203" s="429" t="s">
        <v>54</v>
      </c>
      <c r="F203" s="510"/>
      <c r="G203" s="512"/>
      <c r="H203" s="514"/>
      <c r="I203" s="512"/>
      <c r="J203" s="514"/>
      <c r="K203" s="512"/>
      <c r="L203" s="514"/>
      <c r="M203" s="521"/>
    </row>
    <row r="204" spans="1:14" s="90" customFormat="1" ht="24" customHeight="1">
      <c r="A204" s="323" t="s">
        <v>229</v>
      </c>
      <c r="B204" s="330">
        <v>27</v>
      </c>
      <c r="C204" s="248">
        <f>B204/F204*100</f>
        <v>61.36363636363637</v>
      </c>
      <c r="D204" s="245">
        <v>17</v>
      </c>
      <c r="E204" s="248">
        <f>D204/F204*100</f>
        <v>38.63636363636363</v>
      </c>
      <c r="F204" s="331">
        <v>44</v>
      </c>
      <c r="G204" s="330">
        <v>150</v>
      </c>
      <c r="H204" s="332">
        <f>F204/G204*100</f>
        <v>29.333333333333332</v>
      </c>
      <c r="I204" s="330">
        <v>150</v>
      </c>
      <c r="J204" s="332">
        <f>F204/I204*100</f>
        <v>29.333333333333332</v>
      </c>
      <c r="K204" s="330">
        <v>0</v>
      </c>
      <c r="L204" s="332">
        <f>K204/F204*100</f>
        <v>0</v>
      </c>
      <c r="M204" s="333">
        <v>0</v>
      </c>
      <c r="N204" s="431"/>
    </row>
    <row r="205" spans="1:14" s="90" customFormat="1" ht="24" customHeight="1">
      <c r="A205" s="323" t="s">
        <v>252</v>
      </c>
      <c r="B205" s="330">
        <v>26</v>
      </c>
      <c r="C205" s="248">
        <f aca="true" t="shared" si="24" ref="C205:C255">B205/F205*100</f>
        <v>46.42857142857143</v>
      </c>
      <c r="D205" s="245">
        <v>30</v>
      </c>
      <c r="E205" s="248">
        <f aca="true" t="shared" si="25" ref="E205:E255">D205/F205*100</f>
        <v>53.57142857142857</v>
      </c>
      <c r="F205" s="331">
        <v>56</v>
      </c>
      <c r="G205" s="330">
        <v>313</v>
      </c>
      <c r="H205" s="332">
        <f aca="true" t="shared" si="26" ref="H205:H255">F205/G205*100</f>
        <v>17.89137380191693</v>
      </c>
      <c r="I205" s="330">
        <v>313</v>
      </c>
      <c r="J205" s="332">
        <f aca="true" t="shared" si="27" ref="J205:J255">F205/I205*100</f>
        <v>17.89137380191693</v>
      </c>
      <c r="K205" s="330">
        <v>8</v>
      </c>
      <c r="L205" s="332">
        <f aca="true" t="shared" si="28" ref="L205:L255">K205/F205*100</f>
        <v>14.285714285714285</v>
      </c>
      <c r="M205" s="333">
        <v>0</v>
      </c>
      <c r="N205" s="431"/>
    </row>
    <row r="206" spans="1:14" s="90" customFormat="1" ht="24" customHeight="1">
      <c r="A206" s="323" t="s">
        <v>251</v>
      </c>
      <c r="B206" s="330">
        <v>32</v>
      </c>
      <c r="C206" s="248">
        <f t="shared" si="24"/>
        <v>50</v>
      </c>
      <c r="D206" s="245">
        <v>32</v>
      </c>
      <c r="E206" s="248">
        <f t="shared" si="25"/>
        <v>50</v>
      </c>
      <c r="F206" s="331">
        <v>64</v>
      </c>
      <c r="G206" s="330">
        <v>259</v>
      </c>
      <c r="H206" s="332">
        <f t="shared" si="26"/>
        <v>24.71042471042471</v>
      </c>
      <c r="I206" s="330">
        <v>259</v>
      </c>
      <c r="J206" s="332">
        <f t="shared" si="27"/>
        <v>24.71042471042471</v>
      </c>
      <c r="K206" s="330">
        <v>14</v>
      </c>
      <c r="L206" s="332">
        <f t="shared" si="28"/>
        <v>21.875</v>
      </c>
      <c r="M206" s="333">
        <v>0</v>
      </c>
      <c r="N206" s="431"/>
    </row>
    <row r="207" spans="1:14" s="90" customFormat="1" ht="24" customHeight="1">
      <c r="A207" s="323" t="s">
        <v>470</v>
      </c>
      <c r="B207" s="330">
        <v>0</v>
      </c>
      <c r="C207" s="248">
        <v>0</v>
      </c>
      <c r="D207" s="245">
        <v>0</v>
      </c>
      <c r="E207" s="248">
        <v>0</v>
      </c>
      <c r="F207" s="331">
        <v>0</v>
      </c>
      <c r="G207" s="330">
        <v>84</v>
      </c>
      <c r="H207" s="332">
        <f t="shared" si="26"/>
        <v>0</v>
      </c>
      <c r="I207" s="330">
        <v>0</v>
      </c>
      <c r="J207" s="332">
        <v>0</v>
      </c>
      <c r="K207" s="330">
        <v>0</v>
      </c>
      <c r="L207" s="332">
        <v>0</v>
      </c>
      <c r="M207" s="333">
        <v>0</v>
      </c>
      <c r="N207" s="431"/>
    </row>
    <row r="208" spans="1:14" s="90" customFormat="1" ht="24" customHeight="1">
      <c r="A208" s="323" t="s">
        <v>228</v>
      </c>
      <c r="B208" s="330">
        <v>281</v>
      </c>
      <c r="C208" s="248">
        <f t="shared" si="24"/>
        <v>51.654411764705884</v>
      </c>
      <c r="D208" s="245">
        <v>263</v>
      </c>
      <c r="E208" s="248">
        <f t="shared" si="25"/>
        <v>48.345588235294116</v>
      </c>
      <c r="F208" s="331">
        <v>544</v>
      </c>
      <c r="G208" s="330">
        <v>1762</v>
      </c>
      <c r="H208" s="332">
        <f t="shared" si="26"/>
        <v>30.87400681044268</v>
      </c>
      <c r="I208" s="330">
        <v>1762</v>
      </c>
      <c r="J208" s="332">
        <f t="shared" si="27"/>
        <v>30.87400681044268</v>
      </c>
      <c r="K208" s="330">
        <v>73</v>
      </c>
      <c r="L208" s="332">
        <f t="shared" si="28"/>
        <v>13.419117647058822</v>
      </c>
      <c r="M208" s="333">
        <v>0</v>
      </c>
      <c r="N208" s="431"/>
    </row>
    <row r="209" spans="1:14" s="90" customFormat="1" ht="24" customHeight="1">
      <c r="A209" s="323" t="s">
        <v>250</v>
      </c>
      <c r="B209" s="330">
        <v>119</v>
      </c>
      <c r="C209" s="248">
        <f t="shared" si="24"/>
        <v>50.42372881355932</v>
      </c>
      <c r="D209" s="245">
        <v>117</v>
      </c>
      <c r="E209" s="248">
        <f t="shared" si="25"/>
        <v>49.57627118644068</v>
      </c>
      <c r="F209" s="331">
        <v>236</v>
      </c>
      <c r="G209" s="330">
        <v>959</v>
      </c>
      <c r="H209" s="332">
        <f t="shared" si="26"/>
        <v>24.608967674661105</v>
      </c>
      <c r="I209" s="330">
        <v>959</v>
      </c>
      <c r="J209" s="332">
        <f t="shared" si="27"/>
        <v>24.608967674661105</v>
      </c>
      <c r="K209" s="330">
        <v>65</v>
      </c>
      <c r="L209" s="332">
        <f t="shared" si="28"/>
        <v>27.54237288135593</v>
      </c>
      <c r="M209" s="333">
        <v>0</v>
      </c>
      <c r="N209" s="431"/>
    </row>
    <row r="210" spans="1:14" s="90" customFormat="1" ht="24" customHeight="1">
      <c r="A210" s="323" t="s">
        <v>249</v>
      </c>
      <c r="B210" s="330">
        <v>58</v>
      </c>
      <c r="C210" s="248">
        <f t="shared" si="24"/>
        <v>57.99999999999999</v>
      </c>
      <c r="D210" s="245">
        <v>42</v>
      </c>
      <c r="E210" s="248">
        <f t="shared" si="25"/>
        <v>42</v>
      </c>
      <c r="F210" s="331">
        <v>100</v>
      </c>
      <c r="G210" s="330">
        <v>436</v>
      </c>
      <c r="H210" s="332">
        <f t="shared" si="26"/>
        <v>22.93577981651376</v>
      </c>
      <c r="I210" s="330">
        <v>436</v>
      </c>
      <c r="J210" s="332">
        <f t="shared" si="27"/>
        <v>22.93577981651376</v>
      </c>
      <c r="K210" s="330">
        <v>27</v>
      </c>
      <c r="L210" s="332">
        <f t="shared" si="28"/>
        <v>27</v>
      </c>
      <c r="M210" s="333">
        <v>0</v>
      </c>
      <c r="N210" s="431"/>
    </row>
    <row r="211" spans="1:14" s="90" customFormat="1" ht="24" customHeight="1">
      <c r="A211" s="323" t="s">
        <v>248</v>
      </c>
      <c r="B211" s="330">
        <v>49</v>
      </c>
      <c r="C211" s="248">
        <f t="shared" si="24"/>
        <v>66.21621621621621</v>
      </c>
      <c r="D211" s="245">
        <v>25</v>
      </c>
      <c r="E211" s="248">
        <f t="shared" si="25"/>
        <v>33.78378378378378</v>
      </c>
      <c r="F211" s="331">
        <v>74</v>
      </c>
      <c r="G211" s="330">
        <v>358</v>
      </c>
      <c r="H211" s="332">
        <f t="shared" si="26"/>
        <v>20.670391061452513</v>
      </c>
      <c r="I211" s="330">
        <v>358</v>
      </c>
      <c r="J211" s="332">
        <f t="shared" si="27"/>
        <v>20.670391061452513</v>
      </c>
      <c r="K211" s="330">
        <v>0</v>
      </c>
      <c r="L211" s="332">
        <f t="shared" si="28"/>
        <v>0</v>
      </c>
      <c r="M211" s="333">
        <v>0</v>
      </c>
      <c r="N211" s="431"/>
    </row>
    <row r="212" spans="1:14" s="90" customFormat="1" ht="24" customHeight="1">
      <c r="A212" s="323" t="s">
        <v>247</v>
      </c>
      <c r="B212" s="330">
        <v>34</v>
      </c>
      <c r="C212" s="248">
        <f t="shared" si="24"/>
        <v>51.515151515151516</v>
      </c>
      <c r="D212" s="245">
        <v>32</v>
      </c>
      <c r="E212" s="248">
        <f t="shared" si="25"/>
        <v>48.484848484848484</v>
      </c>
      <c r="F212" s="331">
        <v>66</v>
      </c>
      <c r="G212" s="330">
        <v>204</v>
      </c>
      <c r="H212" s="332">
        <f t="shared" si="26"/>
        <v>32.35294117647059</v>
      </c>
      <c r="I212" s="330">
        <v>204</v>
      </c>
      <c r="J212" s="332">
        <f t="shared" si="27"/>
        <v>32.35294117647059</v>
      </c>
      <c r="K212" s="330">
        <v>21</v>
      </c>
      <c r="L212" s="332">
        <f t="shared" si="28"/>
        <v>31.818181818181817</v>
      </c>
      <c r="M212" s="333">
        <v>0</v>
      </c>
      <c r="N212" s="431"/>
    </row>
    <row r="213" spans="1:14" s="90" customFormat="1" ht="24" customHeight="1">
      <c r="A213" s="323" t="s">
        <v>246</v>
      </c>
      <c r="B213" s="330">
        <v>19</v>
      </c>
      <c r="C213" s="248">
        <f t="shared" si="24"/>
        <v>44.18604651162791</v>
      </c>
      <c r="D213" s="245">
        <v>24</v>
      </c>
      <c r="E213" s="248">
        <f t="shared" si="25"/>
        <v>55.81395348837209</v>
      </c>
      <c r="F213" s="331">
        <v>43</v>
      </c>
      <c r="G213" s="330">
        <v>263</v>
      </c>
      <c r="H213" s="332">
        <f t="shared" si="26"/>
        <v>16.34980988593156</v>
      </c>
      <c r="I213" s="330">
        <v>263</v>
      </c>
      <c r="J213" s="332">
        <f t="shared" si="27"/>
        <v>16.34980988593156</v>
      </c>
      <c r="K213" s="330">
        <v>18</v>
      </c>
      <c r="L213" s="332">
        <f t="shared" si="28"/>
        <v>41.86046511627907</v>
      </c>
      <c r="M213" s="333">
        <v>8</v>
      </c>
      <c r="N213" s="431"/>
    </row>
    <row r="214" spans="1:14" s="90" customFormat="1" ht="24" customHeight="1">
      <c r="A214" s="323" t="s">
        <v>471</v>
      </c>
      <c r="B214" s="330">
        <v>0</v>
      </c>
      <c r="C214" s="248">
        <v>0</v>
      </c>
      <c r="D214" s="245">
        <v>0</v>
      </c>
      <c r="E214" s="248">
        <v>0</v>
      </c>
      <c r="F214" s="331">
        <v>0</v>
      </c>
      <c r="G214" s="330">
        <v>64</v>
      </c>
      <c r="H214" s="332">
        <f t="shared" si="26"/>
        <v>0</v>
      </c>
      <c r="I214" s="330">
        <v>0</v>
      </c>
      <c r="J214" s="332">
        <v>0</v>
      </c>
      <c r="K214" s="330">
        <v>0</v>
      </c>
      <c r="L214" s="332">
        <v>0</v>
      </c>
      <c r="M214" s="333">
        <v>0</v>
      </c>
      <c r="N214" s="431"/>
    </row>
    <row r="215" spans="1:14" s="90" customFormat="1" ht="24" customHeight="1">
      <c r="A215" s="323" t="s">
        <v>245</v>
      </c>
      <c r="B215" s="330">
        <v>50</v>
      </c>
      <c r="C215" s="248">
        <f t="shared" si="24"/>
        <v>52.63157894736842</v>
      </c>
      <c r="D215" s="245">
        <v>45</v>
      </c>
      <c r="E215" s="248">
        <f t="shared" si="25"/>
        <v>47.368421052631575</v>
      </c>
      <c r="F215" s="331">
        <v>95</v>
      </c>
      <c r="G215" s="330">
        <v>392</v>
      </c>
      <c r="H215" s="332">
        <f t="shared" si="26"/>
        <v>24.23469387755102</v>
      </c>
      <c r="I215" s="330">
        <v>392</v>
      </c>
      <c r="J215" s="332">
        <f t="shared" si="27"/>
        <v>24.23469387755102</v>
      </c>
      <c r="K215" s="330">
        <v>26</v>
      </c>
      <c r="L215" s="332">
        <f t="shared" si="28"/>
        <v>27.368421052631582</v>
      </c>
      <c r="M215" s="333">
        <v>0</v>
      </c>
      <c r="N215" s="431"/>
    </row>
    <row r="216" spans="1:14" s="90" customFormat="1" ht="24" customHeight="1">
      <c r="A216" s="323" t="s">
        <v>244</v>
      </c>
      <c r="B216" s="330">
        <v>61</v>
      </c>
      <c r="C216" s="248">
        <f t="shared" si="24"/>
        <v>53.04347826086957</v>
      </c>
      <c r="D216" s="245">
        <v>54</v>
      </c>
      <c r="E216" s="248">
        <f t="shared" si="25"/>
        <v>46.95652173913044</v>
      </c>
      <c r="F216" s="331">
        <v>115</v>
      </c>
      <c r="G216" s="330">
        <v>508</v>
      </c>
      <c r="H216" s="332">
        <f t="shared" si="26"/>
        <v>22.63779527559055</v>
      </c>
      <c r="I216" s="330">
        <v>508</v>
      </c>
      <c r="J216" s="332">
        <f t="shared" si="27"/>
        <v>22.63779527559055</v>
      </c>
      <c r="K216" s="330">
        <v>31</v>
      </c>
      <c r="L216" s="332">
        <f t="shared" si="28"/>
        <v>26.956521739130434</v>
      </c>
      <c r="M216" s="333">
        <v>0</v>
      </c>
      <c r="N216" s="431"/>
    </row>
    <row r="217" spans="1:14" s="90" customFormat="1" ht="24" customHeight="1">
      <c r="A217" s="323" t="s">
        <v>472</v>
      </c>
      <c r="B217" s="330">
        <v>0</v>
      </c>
      <c r="C217" s="248">
        <v>0</v>
      </c>
      <c r="D217" s="245">
        <v>0</v>
      </c>
      <c r="E217" s="248">
        <v>0</v>
      </c>
      <c r="F217" s="331">
        <v>0</v>
      </c>
      <c r="G217" s="330">
        <v>21</v>
      </c>
      <c r="H217" s="332">
        <f t="shared" si="26"/>
        <v>0</v>
      </c>
      <c r="I217" s="330">
        <v>0</v>
      </c>
      <c r="J217" s="332">
        <v>0</v>
      </c>
      <c r="K217" s="330">
        <v>0</v>
      </c>
      <c r="L217" s="332">
        <v>0</v>
      </c>
      <c r="M217" s="333">
        <v>0</v>
      </c>
      <c r="N217" s="431"/>
    </row>
    <row r="218" spans="1:14" s="90" customFormat="1" ht="24" customHeight="1">
      <c r="A218" s="323" t="s">
        <v>227</v>
      </c>
      <c r="B218" s="330">
        <v>141</v>
      </c>
      <c r="C218" s="248">
        <f t="shared" si="24"/>
        <v>52.41635687732342</v>
      </c>
      <c r="D218" s="245">
        <v>128</v>
      </c>
      <c r="E218" s="248">
        <f t="shared" si="25"/>
        <v>47.58364312267658</v>
      </c>
      <c r="F218" s="331">
        <v>269</v>
      </c>
      <c r="G218" s="330">
        <v>1010</v>
      </c>
      <c r="H218" s="332">
        <f t="shared" si="26"/>
        <v>26.633663366336634</v>
      </c>
      <c r="I218" s="330">
        <v>1010</v>
      </c>
      <c r="J218" s="332">
        <f t="shared" si="27"/>
        <v>26.633663366336634</v>
      </c>
      <c r="K218" s="330">
        <v>104</v>
      </c>
      <c r="L218" s="332">
        <f t="shared" si="28"/>
        <v>38.66171003717472</v>
      </c>
      <c r="M218" s="333">
        <v>0</v>
      </c>
      <c r="N218" s="431"/>
    </row>
    <row r="219" spans="1:14" s="90" customFormat="1" ht="24" customHeight="1">
      <c r="A219" s="323" t="s">
        <v>243</v>
      </c>
      <c r="B219" s="330">
        <v>2</v>
      </c>
      <c r="C219" s="248">
        <f t="shared" si="24"/>
        <v>40</v>
      </c>
      <c r="D219" s="245">
        <v>3</v>
      </c>
      <c r="E219" s="248">
        <f t="shared" si="25"/>
        <v>60</v>
      </c>
      <c r="F219" s="331">
        <v>5</v>
      </c>
      <c r="G219" s="330">
        <v>42</v>
      </c>
      <c r="H219" s="332">
        <f t="shared" si="26"/>
        <v>11.904761904761903</v>
      </c>
      <c r="I219" s="330">
        <v>42</v>
      </c>
      <c r="J219" s="332">
        <f t="shared" si="27"/>
        <v>11.904761904761903</v>
      </c>
      <c r="K219" s="330">
        <v>0</v>
      </c>
      <c r="L219" s="332">
        <f t="shared" si="28"/>
        <v>0</v>
      </c>
      <c r="M219" s="333">
        <v>0</v>
      </c>
      <c r="N219" s="431"/>
    </row>
    <row r="220" spans="1:14" s="90" customFormat="1" ht="24" customHeight="1">
      <c r="A220" s="323" t="s">
        <v>466</v>
      </c>
      <c r="B220" s="330">
        <v>5</v>
      </c>
      <c r="C220" s="248">
        <f t="shared" si="24"/>
        <v>45.45454545454545</v>
      </c>
      <c r="D220" s="245">
        <v>6</v>
      </c>
      <c r="E220" s="248">
        <f t="shared" si="25"/>
        <v>54.54545454545454</v>
      </c>
      <c r="F220" s="331">
        <v>11</v>
      </c>
      <c r="G220" s="330">
        <v>120</v>
      </c>
      <c r="H220" s="332">
        <f t="shared" si="26"/>
        <v>9.166666666666666</v>
      </c>
      <c r="I220" s="330">
        <v>120</v>
      </c>
      <c r="J220" s="332">
        <f t="shared" si="27"/>
        <v>9.166666666666666</v>
      </c>
      <c r="K220" s="330">
        <v>5</v>
      </c>
      <c r="L220" s="332">
        <f t="shared" si="28"/>
        <v>45.45454545454545</v>
      </c>
      <c r="M220" s="333">
        <v>0</v>
      </c>
      <c r="N220" s="431"/>
    </row>
    <row r="221" spans="1:14" s="90" customFormat="1" ht="24" customHeight="1">
      <c r="A221" s="323" t="s">
        <v>473</v>
      </c>
      <c r="B221" s="330">
        <v>0</v>
      </c>
      <c r="C221" s="248">
        <v>0</v>
      </c>
      <c r="D221" s="245">
        <v>0</v>
      </c>
      <c r="E221" s="248">
        <v>0</v>
      </c>
      <c r="F221" s="331">
        <v>0</v>
      </c>
      <c r="G221" s="330">
        <v>60</v>
      </c>
      <c r="H221" s="332">
        <f t="shared" si="26"/>
        <v>0</v>
      </c>
      <c r="I221" s="330">
        <v>0</v>
      </c>
      <c r="J221" s="332">
        <v>0</v>
      </c>
      <c r="K221" s="330">
        <v>0</v>
      </c>
      <c r="L221" s="332">
        <v>0</v>
      </c>
      <c r="M221" s="333">
        <v>0</v>
      </c>
      <c r="N221" s="431"/>
    </row>
    <row r="222" spans="1:14" s="90" customFormat="1" ht="24" customHeight="1" thickBot="1">
      <c r="A222" s="323" t="s">
        <v>226</v>
      </c>
      <c r="B222" s="330">
        <v>75</v>
      </c>
      <c r="C222" s="248">
        <f t="shared" si="24"/>
        <v>56.390977443609025</v>
      </c>
      <c r="D222" s="245">
        <v>58</v>
      </c>
      <c r="E222" s="248">
        <f t="shared" si="25"/>
        <v>43.609022556390975</v>
      </c>
      <c r="F222" s="331">
        <v>133</v>
      </c>
      <c r="G222" s="330">
        <v>497</v>
      </c>
      <c r="H222" s="332">
        <f t="shared" si="26"/>
        <v>26.76056338028169</v>
      </c>
      <c r="I222" s="330">
        <v>497</v>
      </c>
      <c r="J222" s="332">
        <f t="shared" si="27"/>
        <v>26.76056338028169</v>
      </c>
      <c r="K222" s="330">
        <v>27</v>
      </c>
      <c r="L222" s="332">
        <f t="shared" si="28"/>
        <v>20.30075187969925</v>
      </c>
      <c r="M222" s="500">
        <v>4</v>
      </c>
      <c r="N222" s="431"/>
    </row>
    <row r="223" spans="1:13" s="202" customFormat="1" ht="34.5" customHeight="1">
      <c r="A223" s="522" t="s">
        <v>107</v>
      </c>
      <c r="B223" s="524" t="s">
        <v>59</v>
      </c>
      <c r="C223" s="525"/>
      <c r="D223" s="508" t="s">
        <v>60</v>
      </c>
      <c r="E223" s="525"/>
      <c r="F223" s="509" t="s">
        <v>61</v>
      </c>
      <c r="G223" s="511" t="s">
        <v>11</v>
      </c>
      <c r="H223" s="513" t="s">
        <v>10</v>
      </c>
      <c r="I223" s="511" t="s">
        <v>439</v>
      </c>
      <c r="J223" s="513" t="s">
        <v>9</v>
      </c>
      <c r="K223" s="511" t="s">
        <v>316</v>
      </c>
      <c r="L223" s="513" t="s">
        <v>261</v>
      </c>
      <c r="M223" s="528" t="s">
        <v>438</v>
      </c>
    </row>
    <row r="224" spans="1:13" s="202" customFormat="1" ht="41.25" customHeight="1" thickBot="1">
      <c r="A224" s="523"/>
      <c r="B224" s="428" t="s">
        <v>63</v>
      </c>
      <c r="C224" s="429" t="s">
        <v>54</v>
      </c>
      <c r="D224" s="430" t="s">
        <v>63</v>
      </c>
      <c r="E224" s="429" t="s">
        <v>54</v>
      </c>
      <c r="F224" s="510"/>
      <c r="G224" s="512"/>
      <c r="H224" s="514"/>
      <c r="I224" s="512"/>
      <c r="J224" s="514"/>
      <c r="K224" s="512"/>
      <c r="L224" s="514"/>
      <c r="M224" s="529"/>
    </row>
    <row r="225" spans="1:14" s="90" customFormat="1" ht="24" customHeight="1">
      <c r="A225" s="323" t="s">
        <v>467</v>
      </c>
      <c r="B225" s="330">
        <v>11</v>
      </c>
      <c r="C225" s="248">
        <f t="shared" si="24"/>
        <v>50</v>
      </c>
      <c r="D225" s="245">
        <v>11</v>
      </c>
      <c r="E225" s="248">
        <f t="shared" si="25"/>
        <v>50</v>
      </c>
      <c r="F225" s="331">
        <v>22</v>
      </c>
      <c r="G225" s="330">
        <v>104</v>
      </c>
      <c r="H225" s="332">
        <f t="shared" si="26"/>
        <v>21.153846153846153</v>
      </c>
      <c r="I225" s="330">
        <v>104</v>
      </c>
      <c r="J225" s="332">
        <f t="shared" si="27"/>
        <v>21.153846153846153</v>
      </c>
      <c r="K225" s="330">
        <v>7</v>
      </c>
      <c r="L225" s="332">
        <f t="shared" si="28"/>
        <v>31.818181818181817</v>
      </c>
      <c r="M225" s="501">
        <v>0</v>
      </c>
      <c r="N225" s="431"/>
    </row>
    <row r="226" spans="1:14" s="90" customFormat="1" ht="24" customHeight="1">
      <c r="A226" s="323" t="s">
        <v>242</v>
      </c>
      <c r="B226" s="330">
        <v>31</v>
      </c>
      <c r="C226" s="248">
        <f t="shared" si="24"/>
        <v>58.490566037735846</v>
      </c>
      <c r="D226" s="245">
        <v>22</v>
      </c>
      <c r="E226" s="248">
        <f t="shared" si="25"/>
        <v>41.509433962264154</v>
      </c>
      <c r="F226" s="331">
        <v>53</v>
      </c>
      <c r="G226" s="330">
        <v>166</v>
      </c>
      <c r="H226" s="332">
        <f t="shared" si="26"/>
        <v>31.92771084337349</v>
      </c>
      <c r="I226" s="330">
        <v>166</v>
      </c>
      <c r="J226" s="332">
        <f t="shared" si="27"/>
        <v>31.92771084337349</v>
      </c>
      <c r="K226" s="330">
        <v>29</v>
      </c>
      <c r="L226" s="332">
        <f t="shared" si="28"/>
        <v>54.71698113207547</v>
      </c>
      <c r="M226" s="333">
        <v>0</v>
      </c>
      <c r="N226" s="431"/>
    </row>
    <row r="227" spans="1:14" s="90" customFormat="1" ht="24" customHeight="1">
      <c r="A227" s="323" t="s">
        <v>225</v>
      </c>
      <c r="B227" s="330">
        <v>80</v>
      </c>
      <c r="C227" s="248">
        <f t="shared" si="24"/>
        <v>58.3941605839416</v>
      </c>
      <c r="D227" s="245">
        <v>57</v>
      </c>
      <c r="E227" s="248">
        <f t="shared" si="25"/>
        <v>41.605839416058394</v>
      </c>
      <c r="F227" s="331">
        <v>137</v>
      </c>
      <c r="G227" s="330">
        <v>636</v>
      </c>
      <c r="H227" s="332">
        <f t="shared" si="26"/>
        <v>21.540880503144656</v>
      </c>
      <c r="I227" s="330">
        <v>636</v>
      </c>
      <c r="J227" s="332">
        <f t="shared" si="27"/>
        <v>21.540880503144656</v>
      </c>
      <c r="K227" s="330">
        <v>56</v>
      </c>
      <c r="L227" s="332">
        <f t="shared" si="28"/>
        <v>40.87591240875913</v>
      </c>
      <c r="M227" s="333">
        <v>0</v>
      </c>
      <c r="N227" s="431"/>
    </row>
    <row r="228" spans="1:14" s="90" customFormat="1" ht="24" customHeight="1">
      <c r="A228" s="323" t="s">
        <v>70</v>
      </c>
      <c r="B228" s="330">
        <v>879</v>
      </c>
      <c r="C228" s="248">
        <f t="shared" si="24"/>
        <v>54.05904059040591</v>
      </c>
      <c r="D228" s="245">
        <v>747</v>
      </c>
      <c r="E228" s="248">
        <f t="shared" si="25"/>
        <v>45.94095940959409</v>
      </c>
      <c r="F228" s="331">
        <v>1626</v>
      </c>
      <c r="G228" s="330">
        <v>4946</v>
      </c>
      <c r="H228" s="332">
        <f t="shared" si="26"/>
        <v>32.875050545895675</v>
      </c>
      <c r="I228" s="330">
        <v>4946</v>
      </c>
      <c r="J228" s="332">
        <f t="shared" si="27"/>
        <v>32.875050545895675</v>
      </c>
      <c r="K228" s="330">
        <v>402</v>
      </c>
      <c r="L228" s="332">
        <f t="shared" si="28"/>
        <v>24.723247232472325</v>
      </c>
      <c r="M228" s="333">
        <v>0</v>
      </c>
      <c r="N228" s="431"/>
    </row>
    <row r="229" spans="1:14" s="90" customFormat="1" ht="24" customHeight="1">
      <c r="A229" s="323" t="s">
        <v>474</v>
      </c>
      <c r="B229" s="330">
        <v>0</v>
      </c>
      <c r="C229" s="248">
        <v>0</v>
      </c>
      <c r="D229" s="245">
        <v>0</v>
      </c>
      <c r="E229" s="248">
        <v>0</v>
      </c>
      <c r="F229" s="331">
        <v>0</v>
      </c>
      <c r="G229" s="330">
        <v>12</v>
      </c>
      <c r="H229" s="332">
        <f t="shared" si="26"/>
        <v>0</v>
      </c>
      <c r="I229" s="330">
        <v>0</v>
      </c>
      <c r="J229" s="332">
        <v>0</v>
      </c>
      <c r="K229" s="330">
        <v>0</v>
      </c>
      <c r="L229" s="332">
        <v>0</v>
      </c>
      <c r="M229" s="333">
        <v>0</v>
      </c>
      <c r="N229" s="431"/>
    </row>
    <row r="230" spans="1:14" s="90" customFormat="1" ht="24" customHeight="1">
      <c r="A230" s="323" t="s">
        <v>475</v>
      </c>
      <c r="B230" s="330">
        <v>0</v>
      </c>
      <c r="C230" s="248">
        <v>0</v>
      </c>
      <c r="D230" s="245">
        <v>0</v>
      </c>
      <c r="E230" s="248">
        <v>0</v>
      </c>
      <c r="F230" s="331">
        <v>0</v>
      </c>
      <c r="G230" s="330">
        <v>47</v>
      </c>
      <c r="H230" s="332">
        <f t="shared" si="26"/>
        <v>0</v>
      </c>
      <c r="I230" s="330">
        <v>0</v>
      </c>
      <c r="J230" s="332">
        <v>0</v>
      </c>
      <c r="K230" s="330">
        <v>0</v>
      </c>
      <c r="L230" s="332">
        <v>0</v>
      </c>
      <c r="M230" s="333">
        <v>0</v>
      </c>
      <c r="N230" s="431"/>
    </row>
    <row r="231" spans="1:14" s="90" customFormat="1" ht="24" customHeight="1">
      <c r="A231" s="323" t="s">
        <v>476</v>
      </c>
      <c r="B231" s="330">
        <v>0</v>
      </c>
      <c r="C231" s="248">
        <v>0</v>
      </c>
      <c r="D231" s="245">
        <v>0</v>
      </c>
      <c r="E231" s="248">
        <v>0</v>
      </c>
      <c r="F231" s="331">
        <v>0</v>
      </c>
      <c r="G231" s="330">
        <v>94</v>
      </c>
      <c r="H231" s="332">
        <f t="shared" si="26"/>
        <v>0</v>
      </c>
      <c r="I231" s="330">
        <v>0</v>
      </c>
      <c r="J231" s="332">
        <v>0</v>
      </c>
      <c r="K231" s="330">
        <v>0</v>
      </c>
      <c r="L231" s="332">
        <v>0</v>
      </c>
      <c r="M231" s="333">
        <v>0</v>
      </c>
      <c r="N231" s="431"/>
    </row>
    <row r="232" spans="1:14" s="90" customFormat="1" ht="24" customHeight="1">
      <c r="A232" s="323" t="s">
        <v>224</v>
      </c>
      <c r="B232" s="330">
        <v>40</v>
      </c>
      <c r="C232" s="248">
        <f t="shared" si="24"/>
        <v>53.333333333333336</v>
      </c>
      <c r="D232" s="245">
        <v>35</v>
      </c>
      <c r="E232" s="248">
        <f t="shared" si="25"/>
        <v>46.666666666666664</v>
      </c>
      <c r="F232" s="331">
        <v>75</v>
      </c>
      <c r="G232" s="330">
        <v>493</v>
      </c>
      <c r="H232" s="332">
        <f t="shared" si="26"/>
        <v>15.212981744421908</v>
      </c>
      <c r="I232" s="330">
        <v>493</v>
      </c>
      <c r="J232" s="332">
        <f t="shared" si="27"/>
        <v>15.212981744421908</v>
      </c>
      <c r="K232" s="330">
        <v>16</v>
      </c>
      <c r="L232" s="332">
        <f t="shared" si="28"/>
        <v>21.333333333333336</v>
      </c>
      <c r="M232" s="333">
        <v>0</v>
      </c>
      <c r="N232" s="431"/>
    </row>
    <row r="233" spans="1:14" s="90" customFormat="1" ht="24" customHeight="1">
      <c r="A233" s="323" t="s">
        <v>241</v>
      </c>
      <c r="B233" s="330">
        <v>29</v>
      </c>
      <c r="C233" s="248">
        <f t="shared" si="24"/>
        <v>52.72727272727272</v>
      </c>
      <c r="D233" s="245">
        <v>26</v>
      </c>
      <c r="E233" s="248">
        <f t="shared" si="25"/>
        <v>47.27272727272727</v>
      </c>
      <c r="F233" s="331">
        <v>55</v>
      </c>
      <c r="G233" s="330">
        <v>312</v>
      </c>
      <c r="H233" s="332">
        <f t="shared" si="26"/>
        <v>17.628205128205128</v>
      </c>
      <c r="I233" s="330">
        <v>312</v>
      </c>
      <c r="J233" s="332">
        <f t="shared" si="27"/>
        <v>17.628205128205128</v>
      </c>
      <c r="K233" s="330">
        <v>0</v>
      </c>
      <c r="L233" s="332">
        <f t="shared" si="28"/>
        <v>0</v>
      </c>
      <c r="M233" s="333">
        <v>0</v>
      </c>
      <c r="N233" s="431"/>
    </row>
    <row r="234" spans="1:14" s="90" customFormat="1" ht="24" customHeight="1">
      <c r="A234" s="323" t="s">
        <v>477</v>
      </c>
      <c r="B234" s="330">
        <v>0</v>
      </c>
      <c r="C234" s="248">
        <v>0</v>
      </c>
      <c r="D234" s="245">
        <v>0</v>
      </c>
      <c r="E234" s="248">
        <v>0</v>
      </c>
      <c r="F234" s="331">
        <v>0</v>
      </c>
      <c r="G234" s="330">
        <v>71</v>
      </c>
      <c r="H234" s="332">
        <f t="shared" si="26"/>
        <v>0</v>
      </c>
      <c r="I234" s="330">
        <v>0</v>
      </c>
      <c r="J234" s="332">
        <v>0</v>
      </c>
      <c r="K234" s="330">
        <v>0</v>
      </c>
      <c r="L234" s="332">
        <v>0</v>
      </c>
      <c r="M234" s="333">
        <v>0</v>
      </c>
      <c r="N234" s="431"/>
    </row>
    <row r="235" spans="1:14" s="90" customFormat="1" ht="24" customHeight="1">
      <c r="A235" s="323" t="s">
        <v>223</v>
      </c>
      <c r="B235" s="330">
        <v>44</v>
      </c>
      <c r="C235" s="248">
        <f t="shared" si="24"/>
        <v>57.14285714285714</v>
      </c>
      <c r="D235" s="245">
        <v>33</v>
      </c>
      <c r="E235" s="248">
        <f t="shared" si="25"/>
        <v>42.857142857142854</v>
      </c>
      <c r="F235" s="331">
        <v>77</v>
      </c>
      <c r="G235" s="330">
        <v>523</v>
      </c>
      <c r="H235" s="332">
        <f t="shared" si="26"/>
        <v>14.722753346080305</v>
      </c>
      <c r="I235" s="330">
        <v>523</v>
      </c>
      <c r="J235" s="332">
        <f t="shared" si="27"/>
        <v>14.722753346080305</v>
      </c>
      <c r="K235" s="330">
        <v>20</v>
      </c>
      <c r="L235" s="332">
        <f t="shared" si="28"/>
        <v>25.97402597402597</v>
      </c>
      <c r="M235" s="333">
        <v>0</v>
      </c>
      <c r="N235" s="431"/>
    </row>
    <row r="236" spans="1:14" s="90" customFormat="1" ht="24" customHeight="1">
      <c r="A236" s="323" t="s">
        <v>478</v>
      </c>
      <c r="B236" s="330">
        <v>0</v>
      </c>
      <c r="C236" s="248">
        <v>0</v>
      </c>
      <c r="D236" s="245">
        <v>0</v>
      </c>
      <c r="E236" s="248">
        <v>0</v>
      </c>
      <c r="F236" s="331">
        <v>0</v>
      </c>
      <c r="G236" s="330">
        <v>50</v>
      </c>
      <c r="H236" s="332">
        <f t="shared" si="26"/>
        <v>0</v>
      </c>
      <c r="I236" s="330">
        <v>0</v>
      </c>
      <c r="J236" s="332">
        <v>0</v>
      </c>
      <c r="K236" s="330">
        <v>0</v>
      </c>
      <c r="L236" s="332">
        <v>0</v>
      </c>
      <c r="M236" s="333">
        <v>0</v>
      </c>
      <c r="N236" s="431"/>
    </row>
    <row r="237" spans="1:14" s="90" customFormat="1" ht="24" customHeight="1">
      <c r="A237" s="323" t="s">
        <v>479</v>
      </c>
      <c r="B237" s="330">
        <v>0</v>
      </c>
      <c r="C237" s="248">
        <v>0</v>
      </c>
      <c r="D237" s="245">
        <v>0</v>
      </c>
      <c r="E237" s="248">
        <v>0</v>
      </c>
      <c r="F237" s="331">
        <v>0</v>
      </c>
      <c r="G237" s="330">
        <v>44</v>
      </c>
      <c r="H237" s="332">
        <f t="shared" si="26"/>
        <v>0</v>
      </c>
      <c r="I237" s="330">
        <v>0</v>
      </c>
      <c r="J237" s="332">
        <v>0</v>
      </c>
      <c r="K237" s="330">
        <v>0</v>
      </c>
      <c r="L237" s="332">
        <v>0</v>
      </c>
      <c r="M237" s="333">
        <v>0</v>
      </c>
      <c r="N237" s="431"/>
    </row>
    <row r="238" spans="1:14" s="90" customFormat="1" ht="24" customHeight="1">
      <c r="A238" s="323" t="s">
        <v>480</v>
      </c>
      <c r="B238" s="330">
        <v>0</v>
      </c>
      <c r="C238" s="248">
        <v>0</v>
      </c>
      <c r="D238" s="245">
        <v>0</v>
      </c>
      <c r="E238" s="248">
        <v>0</v>
      </c>
      <c r="F238" s="331">
        <v>0</v>
      </c>
      <c r="G238" s="330">
        <v>98</v>
      </c>
      <c r="H238" s="332">
        <f t="shared" si="26"/>
        <v>0</v>
      </c>
      <c r="I238" s="330">
        <v>0</v>
      </c>
      <c r="J238" s="332">
        <v>0</v>
      </c>
      <c r="K238" s="330">
        <v>0</v>
      </c>
      <c r="L238" s="332">
        <v>0</v>
      </c>
      <c r="M238" s="333">
        <v>0</v>
      </c>
      <c r="N238" s="431"/>
    </row>
    <row r="239" spans="1:14" s="90" customFormat="1" ht="24" customHeight="1">
      <c r="A239" s="323" t="s">
        <v>240</v>
      </c>
      <c r="B239" s="330">
        <v>28</v>
      </c>
      <c r="C239" s="248">
        <f t="shared" si="24"/>
        <v>66.66666666666666</v>
      </c>
      <c r="D239" s="245">
        <v>14</v>
      </c>
      <c r="E239" s="248">
        <f t="shared" si="25"/>
        <v>33.33333333333333</v>
      </c>
      <c r="F239" s="331">
        <v>42</v>
      </c>
      <c r="G239" s="330">
        <v>180</v>
      </c>
      <c r="H239" s="332">
        <f t="shared" si="26"/>
        <v>23.333333333333332</v>
      </c>
      <c r="I239" s="330">
        <v>180</v>
      </c>
      <c r="J239" s="332">
        <f t="shared" si="27"/>
        <v>23.333333333333332</v>
      </c>
      <c r="K239" s="330">
        <v>0</v>
      </c>
      <c r="L239" s="332">
        <f t="shared" si="28"/>
        <v>0</v>
      </c>
      <c r="M239" s="333">
        <v>0</v>
      </c>
      <c r="N239" s="431"/>
    </row>
    <row r="240" spans="1:14" s="90" customFormat="1" ht="24" customHeight="1">
      <c r="A240" s="323" t="s">
        <v>481</v>
      </c>
      <c r="B240" s="330">
        <v>0</v>
      </c>
      <c r="C240" s="248">
        <v>0</v>
      </c>
      <c r="D240" s="245">
        <v>0</v>
      </c>
      <c r="E240" s="248">
        <v>0</v>
      </c>
      <c r="F240" s="331">
        <v>0</v>
      </c>
      <c r="G240" s="330">
        <v>9</v>
      </c>
      <c r="H240" s="332">
        <f t="shared" si="26"/>
        <v>0</v>
      </c>
      <c r="I240" s="330">
        <v>0</v>
      </c>
      <c r="J240" s="332">
        <v>0</v>
      </c>
      <c r="K240" s="330">
        <v>0</v>
      </c>
      <c r="L240" s="332">
        <v>0</v>
      </c>
      <c r="M240" s="333">
        <v>0</v>
      </c>
      <c r="N240" s="431"/>
    </row>
    <row r="241" spans="1:14" s="90" customFormat="1" ht="24" customHeight="1">
      <c r="A241" s="323" t="s">
        <v>239</v>
      </c>
      <c r="B241" s="330">
        <v>22</v>
      </c>
      <c r="C241" s="248">
        <f t="shared" si="24"/>
        <v>50</v>
      </c>
      <c r="D241" s="245">
        <v>22</v>
      </c>
      <c r="E241" s="248">
        <f t="shared" si="25"/>
        <v>50</v>
      </c>
      <c r="F241" s="331">
        <v>44</v>
      </c>
      <c r="G241" s="330">
        <v>165</v>
      </c>
      <c r="H241" s="332">
        <f t="shared" si="26"/>
        <v>26.666666666666668</v>
      </c>
      <c r="I241" s="330">
        <v>165</v>
      </c>
      <c r="J241" s="332">
        <f t="shared" si="27"/>
        <v>26.666666666666668</v>
      </c>
      <c r="K241" s="330">
        <v>12</v>
      </c>
      <c r="L241" s="332">
        <f t="shared" si="28"/>
        <v>27.27272727272727</v>
      </c>
      <c r="M241" s="333">
        <v>0</v>
      </c>
      <c r="N241" s="431"/>
    </row>
    <row r="242" spans="1:14" s="90" customFormat="1" ht="24" customHeight="1">
      <c r="A242" s="323" t="s">
        <v>238</v>
      </c>
      <c r="B242" s="330">
        <v>17</v>
      </c>
      <c r="C242" s="248">
        <f t="shared" si="24"/>
        <v>41.46341463414634</v>
      </c>
      <c r="D242" s="245">
        <v>24</v>
      </c>
      <c r="E242" s="248">
        <f t="shared" si="25"/>
        <v>58.536585365853654</v>
      </c>
      <c r="F242" s="331">
        <v>41</v>
      </c>
      <c r="G242" s="330">
        <v>290</v>
      </c>
      <c r="H242" s="332">
        <f t="shared" si="26"/>
        <v>14.13793103448276</v>
      </c>
      <c r="I242" s="330">
        <v>290</v>
      </c>
      <c r="J242" s="332">
        <f t="shared" si="27"/>
        <v>14.13793103448276</v>
      </c>
      <c r="K242" s="330">
        <v>8</v>
      </c>
      <c r="L242" s="332">
        <f t="shared" si="28"/>
        <v>19.51219512195122</v>
      </c>
      <c r="M242" s="333">
        <v>0</v>
      </c>
      <c r="N242" s="431"/>
    </row>
    <row r="243" spans="1:14" s="90" customFormat="1" ht="24" customHeight="1">
      <c r="A243" s="323" t="s">
        <v>237</v>
      </c>
      <c r="B243" s="330">
        <v>17</v>
      </c>
      <c r="C243" s="248">
        <f t="shared" si="24"/>
        <v>62.96296296296296</v>
      </c>
      <c r="D243" s="245">
        <v>10</v>
      </c>
      <c r="E243" s="248">
        <f t="shared" si="25"/>
        <v>37.03703703703704</v>
      </c>
      <c r="F243" s="331">
        <v>27</v>
      </c>
      <c r="G243" s="330">
        <v>121</v>
      </c>
      <c r="H243" s="332">
        <f t="shared" si="26"/>
        <v>22.31404958677686</v>
      </c>
      <c r="I243" s="330">
        <v>121</v>
      </c>
      <c r="J243" s="332">
        <f t="shared" si="27"/>
        <v>22.31404958677686</v>
      </c>
      <c r="K243" s="330">
        <v>15</v>
      </c>
      <c r="L243" s="332">
        <f t="shared" si="28"/>
        <v>55.55555555555556</v>
      </c>
      <c r="M243" s="333">
        <v>0</v>
      </c>
      <c r="N243" s="431"/>
    </row>
    <row r="244" spans="1:14" s="90" customFormat="1" ht="24" customHeight="1" thickBot="1">
      <c r="A244" s="323" t="s">
        <v>236</v>
      </c>
      <c r="B244" s="330">
        <v>21</v>
      </c>
      <c r="C244" s="248">
        <f t="shared" si="24"/>
        <v>51.21951219512195</v>
      </c>
      <c r="D244" s="245">
        <v>20</v>
      </c>
      <c r="E244" s="248">
        <f t="shared" si="25"/>
        <v>48.78048780487805</v>
      </c>
      <c r="F244" s="331">
        <v>41</v>
      </c>
      <c r="G244" s="330">
        <v>166</v>
      </c>
      <c r="H244" s="332">
        <f t="shared" si="26"/>
        <v>24.69879518072289</v>
      </c>
      <c r="I244" s="330">
        <v>166</v>
      </c>
      <c r="J244" s="332">
        <f t="shared" si="27"/>
        <v>24.69879518072289</v>
      </c>
      <c r="K244" s="330">
        <v>7</v>
      </c>
      <c r="L244" s="332">
        <f t="shared" si="28"/>
        <v>17.073170731707318</v>
      </c>
      <c r="M244" s="500">
        <v>0</v>
      </c>
      <c r="N244" s="431"/>
    </row>
    <row r="245" spans="1:13" s="202" customFormat="1" ht="34.5" customHeight="1">
      <c r="A245" s="522" t="s">
        <v>107</v>
      </c>
      <c r="B245" s="524" t="s">
        <v>59</v>
      </c>
      <c r="C245" s="525"/>
      <c r="D245" s="508" t="s">
        <v>60</v>
      </c>
      <c r="E245" s="525"/>
      <c r="F245" s="509" t="s">
        <v>61</v>
      </c>
      <c r="G245" s="511" t="s">
        <v>11</v>
      </c>
      <c r="H245" s="513" t="s">
        <v>10</v>
      </c>
      <c r="I245" s="511" t="s">
        <v>439</v>
      </c>
      <c r="J245" s="513" t="s">
        <v>9</v>
      </c>
      <c r="K245" s="511" t="s">
        <v>316</v>
      </c>
      <c r="L245" s="513" t="s">
        <v>261</v>
      </c>
      <c r="M245" s="528" t="s">
        <v>438</v>
      </c>
    </row>
    <row r="246" spans="1:13" s="202" customFormat="1" ht="41.25" customHeight="1" thickBot="1">
      <c r="A246" s="523"/>
      <c r="B246" s="428" t="s">
        <v>63</v>
      </c>
      <c r="C246" s="429" t="s">
        <v>54</v>
      </c>
      <c r="D246" s="430" t="s">
        <v>63</v>
      </c>
      <c r="E246" s="429" t="s">
        <v>54</v>
      </c>
      <c r="F246" s="510"/>
      <c r="G246" s="512"/>
      <c r="H246" s="514"/>
      <c r="I246" s="512"/>
      <c r="J246" s="514"/>
      <c r="K246" s="512"/>
      <c r="L246" s="514"/>
      <c r="M246" s="529"/>
    </row>
    <row r="247" spans="1:14" s="90" customFormat="1" ht="24" customHeight="1">
      <c r="A247" s="323" t="s">
        <v>235</v>
      </c>
      <c r="B247" s="330">
        <v>172</v>
      </c>
      <c r="C247" s="248">
        <f t="shared" si="24"/>
        <v>52.27963525835866</v>
      </c>
      <c r="D247" s="245">
        <v>157</v>
      </c>
      <c r="E247" s="248">
        <f t="shared" si="25"/>
        <v>47.72036474164133</v>
      </c>
      <c r="F247" s="331">
        <v>329</v>
      </c>
      <c r="G247" s="330">
        <v>1176</v>
      </c>
      <c r="H247" s="332">
        <f t="shared" si="26"/>
        <v>27.976190476190478</v>
      </c>
      <c r="I247" s="330">
        <v>1176</v>
      </c>
      <c r="J247" s="332">
        <f t="shared" si="27"/>
        <v>27.976190476190478</v>
      </c>
      <c r="K247" s="330">
        <v>98</v>
      </c>
      <c r="L247" s="332">
        <f t="shared" si="28"/>
        <v>29.78723404255319</v>
      </c>
      <c r="M247" s="501">
        <v>8</v>
      </c>
      <c r="N247" s="431"/>
    </row>
    <row r="248" spans="1:14" s="90" customFormat="1" ht="24" customHeight="1">
      <c r="A248" s="323" t="s">
        <v>234</v>
      </c>
      <c r="B248" s="330">
        <v>23</v>
      </c>
      <c r="C248" s="248">
        <f t="shared" si="24"/>
        <v>60.526315789473685</v>
      </c>
      <c r="D248" s="245">
        <v>15</v>
      </c>
      <c r="E248" s="248">
        <f t="shared" si="25"/>
        <v>39.473684210526315</v>
      </c>
      <c r="F248" s="331">
        <v>38</v>
      </c>
      <c r="G248" s="330">
        <v>243</v>
      </c>
      <c r="H248" s="332">
        <f t="shared" si="26"/>
        <v>15.637860082304528</v>
      </c>
      <c r="I248" s="330">
        <v>243</v>
      </c>
      <c r="J248" s="332">
        <f t="shared" si="27"/>
        <v>15.637860082304528</v>
      </c>
      <c r="K248" s="330">
        <v>0</v>
      </c>
      <c r="L248" s="332">
        <f t="shared" si="28"/>
        <v>0</v>
      </c>
      <c r="M248" s="333">
        <v>0</v>
      </c>
      <c r="N248" s="431"/>
    </row>
    <row r="249" spans="1:14" s="90" customFormat="1" ht="24" customHeight="1">
      <c r="A249" s="323" t="s">
        <v>482</v>
      </c>
      <c r="B249" s="330">
        <v>0</v>
      </c>
      <c r="C249" s="248">
        <v>0</v>
      </c>
      <c r="D249" s="245">
        <v>0</v>
      </c>
      <c r="E249" s="248">
        <v>0</v>
      </c>
      <c r="F249" s="331">
        <v>0</v>
      </c>
      <c r="G249" s="330">
        <v>293</v>
      </c>
      <c r="H249" s="332">
        <f t="shared" si="26"/>
        <v>0</v>
      </c>
      <c r="I249" s="330">
        <v>0</v>
      </c>
      <c r="J249" s="332">
        <v>0</v>
      </c>
      <c r="K249" s="330">
        <v>0</v>
      </c>
      <c r="L249" s="332">
        <v>0</v>
      </c>
      <c r="M249" s="333">
        <v>0</v>
      </c>
      <c r="N249" s="431"/>
    </row>
    <row r="250" spans="1:14" s="90" customFormat="1" ht="24" customHeight="1">
      <c r="A250" s="323" t="s">
        <v>483</v>
      </c>
      <c r="B250" s="330">
        <v>0</v>
      </c>
      <c r="C250" s="248">
        <v>0</v>
      </c>
      <c r="D250" s="245">
        <v>0</v>
      </c>
      <c r="E250" s="248">
        <v>0</v>
      </c>
      <c r="F250" s="331">
        <v>0</v>
      </c>
      <c r="G250" s="330">
        <v>52</v>
      </c>
      <c r="H250" s="332">
        <f t="shared" si="26"/>
        <v>0</v>
      </c>
      <c r="I250" s="330">
        <v>0</v>
      </c>
      <c r="J250" s="332">
        <v>0</v>
      </c>
      <c r="K250" s="330">
        <v>0</v>
      </c>
      <c r="L250" s="332">
        <v>0</v>
      </c>
      <c r="M250" s="333">
        <v>0</v>
      </c>
      <c r="N250" s="431"/>
    </row>
    <row r="251" spans="1:14" s="90" customFormat="1" ht="24" customHeight="1">
      <c r="A251" s="323" t="s">
        <v>222</v>
      </c>
      <c r="B251" s="330">
        <v>76</v>
      </c>
      <c r="C251" s="248">
        <f t="shared" si="24"/>
        <v>50</v>
      </c>
      <c r="D251" s="245">
        <v>76</v>
      </c>
      <c r="E251" s="248">
        <f t="shared" si="25"/>
        <v>50</v>
      </c>
      <c r="F251" s="331">
        <v>152</v>
      </c>
      <c r="G251" s="330">
        <v>490</v>
      </c>
      <c r="H251" s="332">
        <f t="shared" si="26"/>
        <v>31.020408163265305</v>
      </c>
      <c r="I251" s="330">
        <v>490</v>
      </c>
      <c r="J251" s="332">
        <f t="shared" si="27"/>
        <v>31.020408163265305</v>
      </c>
      <c r="K251" s="330">
        <v>24</v>
      </c>
      <c r="L251" s="332">
        <f t="shared" si="28"/>
        <v>15.789473684210526</v>
      </c>
      <c r="M251" s="333">
        <v>0</v>
      </c>
      <c r="N251" s="431"/>
    </row>
    <row r="252" spans="1:14" s="90" customFormat="1" ht="24" customHeight="1">
      <c r="A252" s="323" t="s">
        <v>233</v>
      </c>
      <c r="B252" s="330">
        <v>39</v>
      </c>
      <c r="C252" s="248">
        <f t="shared" si="24"/>
        <v>52</v>
      </c>
      <c r="D252" s="245">
        <v>36</v>
      </c>
      <c r="E252" s="248">
        <f t="shared" si="25"/>
        <v>48</v>
      </c>
      <c r="F252" s="331">
        <v>75</v>
      </c>
      <c r="G252" s="330">
        <v>305</v>
      </c>
      <c r="H252" s="332">
        <f t="shared" si="26"/>
        <v>24.59016393442623</v>
      </c>
      <c r="I252" s="330">
        <v>305</v>
      </c>
      <c r="J252" s="332">
        <f t="shared" si="27"/>
        <v>24.59016393442623</v>
      </c>
      <c r="K252" s="330">
        <v>45</v>
      </c>
      <c r="L252" s="332">
        <f t="shared" si="28"/>
        <v>60</v>
      </c>
      <c r="M252" s="333">
        <v>0</v>
      </c>
      <c r="N252" s="431"/>
    </row>
    <row r="253" spans="1:14" s="90" customFormat="1" ht="24" customHeight="1">
      <c r="A253" s="323" t="s">
        <v>232</v>
      </c>
      <c r="B253" s="330">
        <v>103</v>
      </c>
      <c r="C253" s="248">
        <f t="shared" si="24"/>
        <v>52.820512820512825</v>
      </c>
      <c r="D253" s="245">
        <v>92</v>
      </c>
      <c r="E253" s="248">
        <f t="shared" si="25"/>
        <v>47.179487179487175</v>
      </c>
      <c r="F253" s="331">
        <v>195</v>
      </c>
      <c r="G253" s="330">
        <v>666</v>
      </c>
      <c r="H253" s="332">
        <f t="shared" si="26"/>
        <v>29.27927927927928</v>
      </c>
      <c r="I253" s="330">
        <v>666</v>
      </c>
      <c r="J253" s="332">
        <f t="shared" si="27"/>
        <v>29.27927927927928</v>
      </c>
      <c r="K253" s="330">
        <v>70</v>
      </c>
      <c r="L253" s="332">
        <f t="shared" si="28"/>
        <v>35.8974358974359</v>
      </c>
      <c r="M253" s="333">
        <v>0</v>
      </c>
      <c r="N253" s="431"/>
    </row>
    <row r="254" spans="1:14" s="90" customFormat="1" ht="24" customHeight="1">
      <c r="A254" s="323" t="s">
        <v>468</v>
      </c>
      <c r="B254" s="330">
        <v>8</v>
      </c>
      <c r="C254" s="248">
        <f t="shared" si="24"/>
        <v>61.53846153846154</v>
      </c>
      <c r="D254" s="245">
        <v>5</v>
      </c>
      <c r="E254" s="248">
        <f t="shared" si="25"/>
        <v>38.46153846153847</v>
      </c>
      <c r="F254" s="331">
        <v>13</v>
      </c>
      <c r="G254" s="330">
        <v>107</v>
      </c>
      <c r="H254" s="332">
        <f t="shared" si="26"/>
        <v>12.149532710280374</v>
      </c>
      <c r="I254" s="330">
        <v>107</v>
      </c>
      <c r="J254" s="332">
        <f t="shared" si="27"/>
        <v>12.149532710280374</v>
      </c>
      <c r="K254" s="330">
        <v>0</v>
      </c>
      <c r="L254" s="332">
        <f t="shared" si="28"/>
        <v>0</v>
      </c>
      <c r="M254" s="333">
        <v>0</v>
      </c>
      <c r="N254" s="431"/>
    </row>
    <row r="255" spans="1:13" s="129" customFormat="1" ht="26.25" customHeight="1" thickBot="1">
      <c r="A255" s="345" t="s">
        <v>71</v>
      </c>
      <c r="B255" s="318">
        <f>SUM(B204:B254)</f>
        <v>2619</v>
      </c>
      <c r="C255" s="325">
        <f t="shared" si="24"/>
        <v>53.48172350418624</v>
      </c>
      <c r="D255" s="326">
        <f aca="true" t="shared" si="29" ref="D255:M255">SUM(D204:D254)</f>
        <v>2278</v>
      </c>
      <c r="E255" s="325">
        <f t="shared" si="25"/>
        <v>46.518276495813765</v>
      </c>
      <c r="F255" s="327">
        <f t="shared" si="29"/>
        <v>4897</v>
      </c>
      <c r="G255" s="318">
        <f t="shared" si="29"/>
        <v>19361</v>
      </c>
      <c r="H255" s="319">
        <f t="shared" si="26"/>
        <v>25.293115025050362</v>
      </c>
      <c r="I255" s="318">
        <f t="shared" si="29"/>
        <v>18362</v>
      </c>
      <c r="J255" s="319">
        <f t="shared" si="27"/>
        <v>26.669208147260647</v>
      </c>
      <c r="K255" s="321">
        <f t="shared" si="29"/>
        <v>1228</v>
      </c>
      <c r="L255" s="322">
        <f t="shared" si="28"/>
        <v>25.076577496426385</v>
      </c>
      <c r="M255" s="315">
        <f t="shared" si="29"/>
        <v>20</v>
      </c>
    </row>
    <row r="256" spans="1:13" ht="12.7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</row>
    <row r="257" spans="1:2" s="438" customFormat="1" ht="9">
      <c r="A257" s="437" t="s">
        <v>549</v>
      </c>
      <c r="B257" s="437"/>
    </row>
    <row r="258" spans="1:6" ht="12.75">
      <c r="A258" s="59" t="s">
        <v>469</v>
      </c>
      <c r="B258" s="51"/>
      <c r="C258" s="63"/>
      <c r="D258" s="51"/>
      <c r="E258" s="63"/>
      <c r="F258" s="51"/>
    </row>
    <row r="259" spans="1:8" s="37" customFormat="1" ht="12.75">
      <c r="A259" s="50"/>
      <c r="B259" s="51"/>
      <c r="C259" s="52"/>
      <c r="D259" s="53"/>
      <c r="E259" s="45"/>
      <c r="F259" s="51"/>
      <c r="G259" s="45"/>
      <c r="H259" s="12"/>
    </row>
    <row r="260" spans="1:13" s="64" customFormat="1" ht="37.5" customHeight="1">
      <c r="A260" s="283" t="s">
        <v>585</v>
      </c>
      <c r="B260" s="372" t="s">
        <v>330</v>
      </c>
      <c r="C260" s="373"/>
      <c r="D260" s="373"/>
      <c r="E260" s="373"/>
      <c r="F260" s="373"/>
      <c r="G260" s="373"/>
      <c r="H260" s="373"/>
      <c r="I260" s="373"/>
      <c r="J260" s="373"/>
      <c r="K260" s="373"/>
      <c r="L260" s="373"/>
      <c r="M260" s="432"/>
    </row>
    <row r="261" spans="1:13" s="202" customFormat="1" ht="34.5" customHeight="1">
      <c r="A261" s="530" t="s">
        <v>107</v>
      </c>
      <c r="B261" s="531" t="s">
        <v>59</v>
      </c>
      <c r="C261" s="532"/>
      <c r="D261" s="523" t="s">
        <v>60</v>
      </c>
      <c r="E261" s="532"/>
      <c r="F261" s="533" t="s">
        <v>61</v>
      </c>
      <c r="G261" s="527" t="s">
        <v>11</v>
      </c>
      <c r="H261" s="526" t="s">
        <v>10</v>
      </c>
      <c r="I261" s="527" t="s">
        <v>439</v>
      </c>
      <c r="J261" s="526" t="s">
        <v>9</v>
      </c>
      <c r="K261" s="527" t="s">
        <v>316</v>
      </c>
      <c r="L261" s="526" t="s">
        <v>261</v>
      </c>
      <c r="M261" s="520" t="s">
        <v>438</v>
      </c>
    </row>
    <row r="262" spans="1:13" s="202" customFormat="1" ht="41.25" customHeight="1" thickBot="1">
      <c r="A262" s="523"/>
      <c r="B262" s="428" t="s">
        <v>63</v>
      </c>
      <c r="C262" s="429" t="s">
        <v>54</v>
      </c>
      <c r="D262" s="430" t="s">
        <v>63</v>
      </c>
      <c r="E262" s="429" t="s">
        <v>54</v>
      </c>
      <c r="F262" s="510"/>
      <c r="G262" s="512"/>
      <c r="H262" s="514"/>
      <c r="I262" s="512"/>
      <c r="J262" s="514"/>
      <c r="K262" s="512"/>
      <c r="L262" s="514"/>
      <c r="M262" s="521"/>
    </row>
    <row r="263" spans="1:14" s="90" customFormat="1" ht="14.25" customHeight="1">
      <c r="A263" s="323" t="s">
        <v>109</v>
      </c>
      <c r="B263" s="330">
        <v>55</v>
      </c>
      <c r="C263" s="248">
        <f aca="true" t="shared" si="30" ref="C263:C271">B263/F263*100</f>
        <v>54.45544554455446</v>
      </c>
      <c r="D263" s="245">
        <v>46</v>
      </c>
      <c r="E263" s="248">
        <f aca="true" t="shared" si="31" ref="E263:E271">D263/F263*100</f>
        <v>45.54455445544555</v>
      </c>
      <c r="F263" s="331">
        <v>101</v>
      </c>
      <c r="G263" s="330">
        <v>363</v>
      </c>
      <c r="H263" s="332">
        <f aca="true" t="shared" si="32" ref="H263:H296">F263/G263*100</f>
        <v>27.823691460055095</v>
      </c>
      <c r="I263" s="330">
        <v>363</v>
      </c>
      <c r="J263" s="332">
        <f aca="true" t="shared" si="33" ref="J263:J271">F263/I263*100</f>
        <v>27.823691460055095</v>
      </c>
      <c r="K263" s="330">
        <v>12</v>
      </c>
      <c r="L263" s="332">
        <f aca="true" t="shared" si="34" ref="L263:L271">K263/F263*100</f>
        <v>11.881188118811881</v>
      </c>
      <c r="M263" s="333">
        <v>10</v>
      </c>
      <c r="N263" s="431"/>
    </row>
    <row r="264" spans="1:14" s="90" customFormat="1" ht="14.25" customHeight="1">
      <c r="A264" s="323" t="s">
        <v>110</v>
      </c>
      <c r="B264" s="330">
        <v>59</v>
      </c>
      <c r="C264" s="248">
        <f t="shared" si="30"/>
        <v>44.696969696969695</v>
      </c>
      <c r="D264" s="245">
        <v>73</v>
      </c>
      <c r="E264" s="248">
        <f t="shared" si="31"/>
        <v>55.3030303030303</v>
      </c>
      <c r="F264" s="331">
        <v>132</v>
      </c>
      <c r="G264" s="330">
        <v>316</v>
      </c>
      <c r="H264" s="332">
        <f t="shared" si="32"/>
        <v>41.77215189873418</v>
      </c>
      <c r="I264" s="330">
        <v>316</v>
      </c>
      <c r="J264" s="332">
        <f t="shared" si="33"/>
        <v>41.77215189873418</v>
      </c>
      <c r="K264" s="330">
        <v>28</v>
      </c>
      <c r="L264" s="332">
        <f t="shared" si="34"/>
        <v>21.21212121212121</v>
      </c>
      <c r="M264" s="333">
        <v>7</v>
      </c>
      <c r="N264" s="431"/>
    </row>
    <row r="265" spans="1:14" s="90" customFormat="1" ht="14.25" customHeight="1">
      <c r="A265" s="323" t="s">
        <v>111</v>
      </c>
      <c r="B265" s="330">
        <v>30</v>
      </c>
      <c r="C265" s="248">
        <f t="shared" si="30"/>
        <v>63.829787234042556</v>
      </c>
      <c r="D265" s="245">
        <v>17</v>
      </c>
      <c r="E265" s="248">
        <f t="shared" si="31"/>
        <v>36.17021276595745</v>
      </c>
      <c r="F265" s="331">
        <v>47</v>
      </c>
      <c r="G265" s="330">
        <v>152</v>
      </c>
      <c r="H265" s="332">
        <f t="shared" si="32"/>
        <v>30.92105263157895</v>
      </c>
      <c r="I265" s="330">
        <v>152</v>
      </c>
      <c r="J265" s="332">
        <f t="shared" si="33"/>
        <v>30.92105263157895</v>
      </c>
      <c r="K265" s="330">
        <v>0</v>
      </c>
      <c r="L265" s="332">
        <f t="shared" si="34"/>
        <v>0</v>
      </c>
      <c r="M265" s="333">
        <v>0</v>
      </c>
      <c r="N265" s="431"/>
    </row>
    <row r="266" spans="1:14" s="90" customFormat="1" ht="14.25" customHeight="1">
      <c r="A266" s="323" t="s">
        <v>112</v>
      </c>
      <c r="B266" s="330">
        <v>22</v>
      </c>
      <c r="C266" s="248">
        <f t="shared" si="30"/>
        <v>44.89795918367347</v>
      </c>
      <c r="D266" s="245">
        <v>27</v>
      </c>
      <c r="E266" s="248">
        <f t="shared" si="31"/>
        <v>55.10204081632652</v>
      </c>
      <c r="F266" s="331">
        <v>49</v>
      </c>
      <c r="G266" s="330">
        <v>205</v>
      </c>
      <c r="H266" s="332">
        <f t="shared" si="32"/>
        <v>23.902439024390244</v>
      </c>
      <c r="I266" s="330">
        <v>205</v>
      </c>
      <c r="J266" s="332">
        <f t="shared" si="33"/>
        <v>23.902439024390244</v>
      </c>
      <c r="K266" s="330">
        <v>0</v>
      </c>
      <c r="L266" s="332">
        <f t="shared" si="34"/>
        <v>0</v>
      </c>
      <c r="M266" s="333">
        <v>0</v>
      </c>
      <c r="N266" s="431"/>
    </row>
    <row r="267" spans="1:14" s="90" customFormat="1" ht="14.25" customHeight="1">
      <c r="A267" s="323" t="s">
        <v>113</v>
      </c>
      <c r="B267" s="330">
        <v>29</v>
      </c>
      <c r="C267" s="248">
        <f t="shared" si="30"/>
        <v>76.31578947368422</v>
      </c>
      <c r="D267" s="245">
        <v>9</v>
      </c>
      <c r="E267" s="248">
        <f t="shared" si="31"/>
        <v>23.684210526315788</v>
      </c>
      <c r="F267" s="331">
        <v>38</v>
      </c>
      <c r="G267" s="330">
        <v>130</v>
      </c>
      <c r="H267" s="332">
        <f t="shared" si="32"/>
        <v>29.230769230769234</v>
      </c>
      <c r="I267" s="330">
        <v>130</v>
      </c>
      <c r="J267" s="332">
        <f t="shared" si="33"/>
        <v>29.230769230769234</v>
      </c>
      <c r="K267" s="330">
        <v>0</v>
      </c>
      <c r="L267" s="332">
        <f t="shared" si="34"/>
        <v>0</v>
      </c>
      <c r="M267" s="333">
        <v>0</v>
      </c>
      <c r="N267" s="431"/>
    </row>
    <row r="268" spans="1:14" s="90" customFormat="1" ht="14.25" customHeight="1">
      <c r="A268" s="323" t="s">
        <v>72</v>
      </c>
      <c r="B268" s="330">
        <v>1581</v>
      </c>
      <c r="C268" s="248">
        <f t="shared" si="30"/>
        <v>52.14379947229551</v>
      </c>
      <c r="D268" s="245">
        <v>1451</v>
      </c>
      <c r="E268" s="248">
        <f t="shared" si="31"/>
        <v>47.85620052770449</v>
      </c>
      <c r="F268" s="331">
        <v>3032</v>
      </c>
      <c r="G268" s="330">
        <v>8493</v>
      </c>
      <c r="H268" s="332">
        <f t="shared" si="32"/>
        <v>35.69998822559755</v>
      </c>
      <c r="I268" s="330">
        <v>8493</v>
      </c>
      <c r="J268" s="332">
        <f t="shared" si="33"/>
        <v>35.69998822559755</v>
      </c>
      <c r="K268" s="330">
        <v>285</v>
      </c>
      <c r="L268" s="332">
        <f t="shared" si="34"/>
        <v>9.399736147757256</v>
      </c>
      <c r="M268" s="333">
        <v>2</v>
      </c>
      <c r="N268" s="431"/>
    </row>
    <row r="269" spans="1:14" s="90" customFormat="1" ht="14.25" customHeight="1">
      <c r="A269" s="323" t="s">
        <v>114</v>
      </c>
      <c r="B269" s="330">
        <v>20</v>
      </c>
      <c r="C269" s="248">
        <f t="shared" si="30"/>
        <v>52.63157894736842</v>
      </c>
      <c r="D269" s="245">
        <v>18</v>
      </c>
      <c r="E269" s="248">
        <f t="shared" si="31"/>
        <v>47.368421052631575</v>
      </c>
      <c r="F269" s="331">
        <v>38</v>
      </c>
      <c r="G269" s="330">
        <v>123</v>
      </c>
      <c r="H269" s="332">
        <f t="shared" si="32"/>
        <v>30.89430894308943</v>
      </c>
      <c r="I269" s="330">
        <v>123</v>
      </c>
      <c r="J269" s="332">
        <f t="shared" si="33"/>
        <v>30.89430894308943</v>
      </c>
      <c r="K269" s="330">
        <v>15</v>
      </c>
      <c r="L269" s="332">
        <f t="shared" si="34"/>
        <v>39.473684210526315</v>
      </c>
      <c r="M269" s="333">
        <v>12</v>
      </c>
      <c r="N269" s="431"/>
    </row>
    <row r="270" spans="1:14" s="90" customFormat="1" ht="14.25" customHeight="1">
      <c r="A270" s="323" t="s">
        <v>115</v>
      </c>
      <c r="B270" s="330">
        <v>41</v>
      </c>
      <c r="C270" s="248">
        <f t="shared" si="30"/>
        <v>46.590909090909086</v>
      </c>
      <c r="D270" s="245">
        <v>47</v>
      </c>
      <c r="E270" s="248">
        <f t="shared" si="31"/>
        <v>53.40909090909091</v>
      </c>
      <c r="F270" s="331">
        <v>88</v>
      </c>
      <c r="G270" s="330">
        <v>479</v>
      </c>
      <c r="H270" s="332">
        <f t="shared" si="32"/>
        <v>18.37160751565762</v>
      </c>
      <c r="I270" s="330">
        <v>479</v>
      </c>
      <c r="J270" s="332">
        <f t="shared" si="33"/>
        <v>18.37160751565762</v>
      </c>
      <c r="K270" s="330">
        <v>0</v>
      </c>
      <c r="L270" s="332">
        <f t="shared" si="34"/>
        <v>0</v>
      </c>
      <c r="M270" s="333">
        <v>0</v>
      </c>
      <c r="N270" s="431"/>
    </row>
    <row r="271" spans="1:14" s="90" customFormat="1" ht="14.25" customHeight="1">
      <c r="A271" s="323" t="s">
        <v>116</v>
      </c>
      <c r="B271" s="330">
        <v>69</v>
      </c>
      <c r="C271" s="248">
        <f t="shared" si="30"/>
        <v>49.64028776978417</v>
      </c>
      <c r="D271" s="245">
        <v>70</v>
      </c>
      <c r="E271" s="248">
        <f t="shared" si="31"/>
        <v>50.35971223021583</v>
      </c>
      <c r="F271" s="331">
        <v>139</v>
      </c>
      <c r="G271" s="330">
        <v>395</v>
      </c>
      <c r="H271" s="332">
        <f t="shared" si="32"/>
        <v>35.189873417721515</v>
      </c>
      <c r="I271" s="330">
        <v>395</v>
      </c>
      <c r="J271" s="332">
        <f t="shared" si="33"/>
        <v>35.189873417721515</v>
      </c>
      <c r="K271" s="330">
        <v>19</v>
      </c>
      <c r="L271" s="332">
        <f t="shared" si="34"/>
        <v>13.66906474820144</v>
      </c>
      <c r="M271" s="333">
        <v>0</v>
      </c>
      <c r="N271" s="431"/>
    </row>
    <row r="272" spans="1:14" s="90" customFormat="1" ht="14.25" customHeight="1">
      <c r="A272" s="323" t="s">
        <v>394</v>
      </c>
      <c r="B272" s="330">
        <v>0</v>
      </c>
      <c r="C272" s="248">
        <v>0</v>
      </c>
      <c r="D272" s="245">
        <v>0</v>
      </c>
      <c r="E272" s="248">
        <v>0</v>
      </c>
      <c r="F272" s="331">
        <v>0</v>
      </c>
      <c r="G272" s="330">
        <v>29</v>
      </c>
      <c r="H272" s="332">
        <f t="shared" si="32"/>
        <v>0</v>
      </c>
      <c r="I272" s="330">
        <v>0</v>
      </c>
      <c r="J272" s="332">
        <v>0</v>
      </c>
      <c r="K272" s="330">
        <v>0</v>
      </c>
      <c r="L272" s="332">
        <v>0</v>
      </c>
      <c r="M272" s="333">
        <v>0</v>
      </c>
      <c r="N272" s="431"/>
    </row>
    <row r="273" spans="1:14" s="90" customFormat="1" ht="24.75" customHeight="1">
      <c r="A273" s="323" t="s">
        <v>117</v>
      </c>
      <c r="B273" s="330">
        <v>146</v>
      </c>
      <c r="C273" s="248">
        <f>B273/F273*100</f>
        <v>50.3448275862069</v>
      </c>
      <c r="D273" s="245">
        <v>144</v>
      </c>
      <c r="E273" s="248">
        <f>D273/F273*100</f>
        <v>49.6551724137931</v>
      </c>
      <c r="F273" s="331">
        <v>290</v>
      </c>
      <c r="G273" s="330">
        <v>990</v>
      </c>
      <c r="H273" s="332">
        <f t="shared" si="32"/>
        <v>29.292929292929294</v>
      </c>
      <c r="I273" s="330">
        <v>990</v>
      </c>
      <c r="J273" s="332">
        <f>F273/I273*100</f>
        <v>29.292929292929294</v>
      </c>
      <c r="K273" s="330">
        <v>34</v>
      </c>
      <c r="L273" s="332">
        <f>K273/F273*100</f>
        <v>11.724137931034482</v>
      </c>
      <c r="M273" s="333">
        <v>0</v>
      </c>
      <c r="N273" s="431"/>
    </row>
    <row r="274" spans="1:14" s="90" customFormat="1" ht="14.25" customHeight="1">
      <c r="A274" s="323" t="s">
        <v>149</v>
      </c>
      <c r="B274" s="330">
        <v>2</v>
      </c>
      <c r="C274" s="248">
        <f>B274/F274*100</f>
        <v>33.33333333333333</v>
      </c>
      <c r="D274" s="245">
        <v>4</v>
      </c>
      <c r="E274" s="248">
        <f>D274/F274*100</f>
        <v>66.66666666666666</v>
      </c>
      <c r="F274" s="331">
        <v>6</v>
      </c>
      <c r="G274" s="330">
        <v>116</v>
      </c>
      <c r="H274" s="332">
        <f t="shared" si="32"/>
        <v>5.172413793103448</v>
      </c>
      <c r="I274" s="330">
        <v>116</v>
      </c>
      <c r="J274" s="332">
        <f>F274/I274*100</f>
        <v>5.172413793103448</v>
      </c>
      <c r="K274" s="330">
        <v>0</v>
      </c>
      <c r="L274" s="332">
        <f>K274/F274*100</f>
        <v>0</v>
      </c>
      <c r="M274" s="333">
        <v>0</v>
      </c>
      <c r="N274" s="431"/>
    </row>
    <row r="275" spans="1:14" s="90" customFormat="1" ht="14.25" customHeight="1">
      <c r="A275" s="323" t="s">
        <v>393</v>
      </c>
      <c r="B275" s="330">
        <v>0</v>
      </c>
      <c r="C275" s="248">
        <v>0</v>
      </c>
      <c r="D275" s="245">
        <v>0</v>
      </c>
      <c r="E275" s="248">
        <v>0</v>
      </c>
      <c r="F275" s="331">
        <v>0</v>
      </c>
      <c r="G275" s="330">
        <v>42</v>
      </c>
      <c r="H275" s="332">
        <f t="shared" si="32"/>
        <v>0</v>
      </c>
      <c r="I275" s="330">
        <v>0</v>
      </c>
      <c r="J275" s="332">
        <v>0</v>
      </c>
      <c r="K275" s="330">
        <v>0</v>
      </c>
      <c r="L275" s="332">
        <v>0</v>
      </c>
      <c r="M275" s="333">
        <v>0</v>
      </c>
      <c r="N275" s="431"/>
    </row>
    <row r="276" spans="1:14" s="90" customFormat="1" ht="14.25" customHeight="1">
      <c r="A276" s="323" t="s">
        <v>392</v>
      </c>
      <c r="B276" s="330">
        <v>0</v>
      </c>
      <c r="C276" s="248">
        <v>0</v>
      </c>
      <c r="D276" s="245">
        <v>0</v>
      </c>
      <c r="E276" s="248">
        <v>0</v>
      </c>
      <c r="F276" s="331">
        <v>0</v>
      </c>
      <c r="G276" s="330">
        <v>44</v>
      </c>
      <c r="H276" s="332">
        <f t="shared" si="32"/>
        <v>0</v>
      </c>
      <c r="I276" s="330">
        <v>0</v>
      </c>
      <c r="J276" s="332">
        <v>0</v>
      </c>
      <c r="K276" s="330">
        <v>0</v>
      </c>
      <c r="L276" s="332">
        <v>0</v>
      </c>
      <c r="M276" s="333">
        <v>0</v>
      </c>
      <c r="N276" s="431"/>
    </row>
    <row r="277" spans="1:14" s="90" customFormat="1" ht="14.25" customHeight="1">
      <c r="A277" s="323" t="s">
        <v>391</v>
      </c>
      <c r="B277" s="330">
        <v>0</v>
      </c>
      <c r="C277" s="248">
        <v>0</v>
      </c>
      <c r="D277" s="245">
        <v>0</v>
      </c>
      <c r="E277" s="248">
        <v>0</v>
      </c>
      <c r="F277" s="331">
        <v>0</v>
      </c>
      <c r="G277" s="330">
        <v>101</v>
      </c>
      <c r="H277" s="332">
        <f t="shared" si="32"/>
        <v>0</v>
      </c>
      <c r="I277" s="330">
        <v>0</v>
      </c>
      <c r="J277" s="332">
        <v>0</v>
      </c>
      <c r="K277" s="330">
        <v>0</v>
      </c>
      <c r="L277" s="332">
        <v>0</v>
      </c>
      <c r="M277" s="333">
        <v>0</v>
      </c>
      <c r="N277" s="431"/>
    </row>
    <row r="278" spans="1:14" s="90" customFormat="1" ht="24.75" customHeight="1">
      <c r="A278" s="323" t="s">
        <v>390</v>
      </c>
      <c r="B278" s="330">
        <v>0</v>
      </c>
      <c r="C278" s="248">
        <v>0</v>
      </c>
      <c r="D278" s="245">
        <v>0</v>
      </c>
      <c r="E278" s="248">
        <v>0</v>
      </c>
      <c r="F278" s="331">
        <v>0</v>
      </c>
      <c r="G278" s="330">
        <v>146</v>
      </c>
      <c r="H278" s="332">
        <f t="shared" si="32"/>
        <v>0</v>
      </c>
      <c r="I278" s="330">
        <v>0</v>
      </c>
      <c r="J278" s="332">
        <v>0</v>
      </c>
      <c r="K278" s="330">
        <v>0</v>
      </c>
      <c r="L278" s="332">
        <v>0</v>
      </c>
      <c r="M278" s="333">
        <v>0</v>
      </c>
      <c r="N278" s="431"/>
    </row>
    <row r="279" spans="1:14" s="90" customFormat="1" ht="24.75" customHeight="1">
      <c r="A279" s="323" t="s">
        <v>118</v>
      </c>
      <c r="B279" s="330">
        <v>88</v>
      </c>
      <c r="C279" s="248">
        <f aca="true" t="shared" si="35" ref="C279:C287">B279/F279*100</f>
        <v>51.76470588235295</v>
      </c>
      <c r="D279" s="245">
        <v>82</v>
      </c>
      <c r="E279" s="248">
        <f aca="true" t="shared" si="36" ref="E279:E287">D279/F279*100</f>
        <v>48.23529411764706</v>
      </c>
      <c r="F279" s="331">
        <v>170</v>
      </c>
      <c r="G279" s="330">
        <v>441</v>
      </c>
      <c r="H279" s="332">
        <f t="shared" si="32"/>
        <v>38.54875283446712</v>
      </c>
      <c r="I279" s="330">
        <v>441</v>
      </c>
      <c r="J279" s="332">
        <f aca="true" t="shared" si="37" ref="J279:J287">F279/I279*100</f>
        <v>38.54875283446712</v>
      </c>
      <c r="K279" s="330">
        <v>9</v>
      </c>
      <c r="L279" s="332">
        <f aca="true" t="shared" si="38" ref="L279:L287">K279/F279*100</f>
        <v>5.294117647058823</v>
      </c>
      <c r="M279" s="333">
        <v>0</v>
      </c>
      <c r="N279" s="431"/>
    </row>
    <row r="280" spans="1:14" s="90" customFormat="1" ht="24.75" customHeight="1">
      <c r="A280" s="323" t="s">
        <v>119</v>
      </c>
      <c r="B280" s="330">
        <v>97</v>
      </c>
      <c r="C280" s="248">
        <f t="shared" si="35"/>
        <v>54.80225988700565</v>
      </c>
      <c r="D280" s="245">
        <v>80</v>
      </c>
      <c r="E280" s="248">
        <f t="shared" si="36"/>
        <v>45.19774011299435</v>
      </c>
      <c r="F280" s="331">
        <v>177</v>
      </c>
      <c r="G280" s="330">
        <v>487</v>
      </c>
      <c r="H280" s="332">
        <f t="shared" si="32"/>
        <v>36.34496919917864</v>
      </c>
      <c r="I280" s="330">
        <v>487</v>
      </c>
      <c r="J280" s="332">
        <f t="shared" si="37"/>
        <v>36.34496919917864</v>
      </c>
      <c r="K280" s="330">
        <v>75</v>
      </c>
      <c r="L280" s="332">
        <f t="shared" si="38"/>
        <v>42.3728813559322</v>
      </c>
      <c r="M280" s="333">
        <v>4</v>
      </c>
      <c r="N280" s="431"/>
    </row>
    <row r="281" spans="1:14" s="90" customFormat="1" ht="24.75" customHeight="1">
      <c r="A281" s="323" t="s">
        <v>120</v>
      </c>
      <c r="B281" s="330">
        <v>20</v>
      </c>
      <c r="C281" s="248">
        <f t="shared" si="35"/>
        <v>45.45454545454545</v>
      </c>
      <c r="D281" s="245">
        <v>24</v>
      </c>
      <c r="E281" s="248">
        <f t="shared" si="36"/>
        <v>54.54545454545454</v>
      </c>
      <c r="F281" s="331">
        <v>44</v>
      </c>
      <c r="G281" s="330">
        <v>232</v>
      </c>
      <c r="H281" s="332">
        <f t="shared" si="32"/>
        <v>18.96551724137931</v>
      </c>
      <c r="I281" s="330">
        <v>232</v>
      </c>
      <c r="J281" s="332">
        <f t="shared" si="37"/>
        <v>18.96551724137931</v>
      </c>
      <c r="K281" s="330">
        <v>14</v>
      </c>
      <c r="L281" s="332">
        <f t="shared" si="38"/>
        <v>31.818181818181817</v>
      </c>
      <c r="M281" s="333">
        <v>0</v>
      </c>
      <c r="N281" s="431"/>
    </row>
    <row r="282" spans="1:14" s="90" customFormat="1" ht="24.75" customHeight="1">
      <c r="A282" s="323" t="s">
        <v>156</v>
      </c>
      <c r="B282" s="330">
        <v>15</v>
      </c>
      <c r="C282" s="248">
        <f t="shared" si="35"/>
        <v>55.55555555555556</v>
      </c>
      <c r="D282" s="245">
        <v>12</v>
      </c>
      <c r="E282" s="248">
        <f t="shared" si="36"/>
        <v>44.44444444444444</v>
      </c>
      <c r="F282" s="331">
        <v>27</v>
      </c>
      <c r="G282" s="330">
        <v>157</v>
      </c>
      <c r="H282" s="332">
        <f t="shared" si="32"/>
        <v>17.197452229299362</v>
      </c>
      <c r="I282" s="330">
        <v>157</v>
      </c>
      <c r="J282" s="332">
        <f t="shared" si="37"/>
        <v>17.197452229299362</v>
      </c>
      <c r="K282" s="330">
        <v>10</v>
      </c>
      <c r="L282" s="332">
        <f t="shared" si="38"/>
        <v>37.03703703703704</v>
      </c>
      <c r="M282" s="333">
        <v>0</v>
      </c>
      <c r="N282" s="431"/>
    </row>
    <row r="283" spans="1:14" s="90" customFormat="1" ht="24.75" customHeight="1">
      <c r="A283" s="323" t="s">
        <v>121</v>
      </c>
      <c r="B283" s="330">
        <v>67</v>
      </c>
      <c r="C283" s="248">
        <f t="shared" si="35"/>
        <v>51.93798449612403</v>
      </c>
      <c r="D283" s="245">
        <v>62</v>
      </c>
      <c r="E283" s="248">
        <f t="shared" si="36"/>
        <v>48.06201550387597</v>
      </c>
      <c r="F283" s="331">
        <v>129</v>
      </c>
      <c r="G283" s="330">
        <v>358</v>
      </c>
      <c r="H283" s="332">
        <f t="shared" si="32"/>
        <v>36.03351955307262</v>
      </c>
      <c r="I283" s="330">
        <v>358</v>
      </c>
      <c r="J283" s="332">
        <f t="shared" si="37"/>
        <v>36.03351955307262</v>
      </c>
      <c r="K283" s="330">
        <v>29</v>
      </c>
      <c r="L283" s="332">
        <f t="shared" si="38"/>
        <v>22.48062015503876</v>
      </c>
      <c r="M283" s="333">
        <v>0</v>
      </c>
      <c r="N283" s="431"/>
    </row>
    <row r="284" spans="1:14" s="90" customFormat="1" ht="24.75" customHeight="1">
      <c r="A284" s="323" t="s">
        <v>150</v>
      </c>
      <c r="B284" s="330">
        <v>6</v>
      </c>
      <c r="C284" s="248">
        <f t="shared" si="35"/>
        <v>42.857142857142854</v>
      </c>
      <c r="D284" s="245">
        <v>8</v>
      </c>
      <c r="E284" s="248">
        <f t="shared" si="36"/>
        <v>57.14285714285714</v>
      </c>
      <c r="F284" s="331">
        <v>14</v>
      </c>
      <c r="G284" s="330">
        <v>112</v>
      </c>
      <c r="H284" s="332">
        <f t="shared" si="32"/>
        <v>12.5</v>
      </c>
      <c r="I284" s="330">
        <v>112</v>
      </c>
      <c r="J284" s="332">
        <f t="shared" si="37"/>
        <v>12.5</v>
      </c>
      <c r="K284" s="330">
        <v>14</v>
      </c>
      <c r="L284" s="332">
        <f t="shared" si="38"/>
        <v>100</v>
      </c>
      <c r="M284" s="333">
        <v>0</v>
      </c>
      <c r="N284" s="431"/>
    </row>
    <row r="285" spans="1:14" s="90" customFormat="1" ht="14.25" customHeight="1">
      <c r="A285" s="323" t="s">
        <v>122</v>
      </c>
      <c r="B285" s="330">
        <v>32</v>
      </c>
      <c r="C285" s="248">
        <f t="shared" si="35"/>
        <v>47.05882352941176</v>
      </c>
      <c r="D285" s="245">
        <v>36</v>
      </c>
      <c r="E285" s="248">
        <f t="shared" si="36"/>
        <v>52.94117647058824</v>
      </c>
      <c r="F285" s="331">
        <v>68</v>
      </c>
      <c r="G285" s="330">
        <v>270</v>
      </c>
      <c r="H285" s="332">
        <f t="shared" si="32"/>
        <v>25.185185185185183</v>
      </c>
      <c r="I285" s="330">
        <v>270</v>
      </c>
      <c r="J285" s="332">
        <f t="shared" si="37"/>
        <v>25.185185185185183</v>
      </c>
      <c r="K285" s="330">
        <v>14</v>
      </c>
      <c r="L285" s="332">
        <f t="shared" si="38"/>
        <v>20.588235294117645</v>
      </c>
      <c r="M285" s="333">
        <v>0</v>
      </c>
      <c r="N285" s="431"/>
    </row>
    <row r="286" spans="1:14" s="90" customFormat="1" ht="14.25" customHeight="1">
      <c r="A286" s="323" t="s">
        <v>123</v>
      </c>
      <c r="B286" s="330">
        <v>33</v>
      </c>
      <c r="C286" s="248">
        <f t="shared" si="35"/>
        <v>45.83333333333333</v>
      </c>
      <c r="D286" s="245">
        <v>39</v>
      </c>
      <c r="E286" s="248">
        <f t="shared" si="36"/>
        <v>54.166666666666664</v>
      </c>
      <c r="F286" s="331">
        <v>72</v>
      </c>
      <c r="G286" s="330">
        <v>342</v>
      </c>
      <c r="H286" s="332">
        <f t="shared" si="32"/>
        <v>21.052631578947366</v>
      </c>
      <c r="I286" s="330">
        <v>342</v>
      </c>
      <c r="J286" s="332">
        <f t="shared" si="37"/>
        <v>21.052631578947366</v>
      </c>
      <c r="K286" s="330">
        <v>18</v>
      </c>
      <c r="L286" s="332">
        <f t="shared" si="38"/>
        <v>25</v>
      </c>
      <c r="M286" s="333">
        <v>0</v>
      </c>
      <c r="N286" s="431"/>
    </row>
    <row r="287" spans="1:14" s="90" customFormat="1" ht="14.25" customHeight="1">
      <c r="A287" s="323" t="s">
        <v>124</v>
      </c>
      <c r="B287" s="330">
        <v>43</v>
      </c>
      <c r="C287" s="248">
        <f t="shared" si="35"/>
        <v>61.42857142857143</v>
      </c>
      <c r="D287" s="245">
        <v>27</v>
      </c>
      <c r="E287" s="248">
        <f t="shared" si="36"/>
        <v>38.57142857142858</v>
      </c>
      <c r="F287" s="331">
        <v>70</v>
      </c>
      <c r="G287" s="330">
        <v>186</v>
      </c>
      <c r="H287" s="332">
        <f t="shared" si="32"/>
        <v>37.634408602150536</v>
      </c>
      <c r="I287" s="330">
        <v>186</v>
      </c>
      <c r="J287" s="332">
        <f t="shared" si="37"/>
        <v>37.634408602150536</v>
      </c>
      <c r="K287" s="330">
        <v>16</v>
      </c>
      <c r="L287" s="332">
        <f t="shared" si="38"/>
        <v>22.857142857142858</v>
      </c>
      <c r="M287" s="333">
        <v>20</v>
      </c>
      <c r="N287" s="431"/>
    </row>
    <row r="288" spans="1:14" s="90" customFormat="1" ht="14.25" customHeight="1" thickBot="1">
      <c r="A288" s="323" t="s">
        <v>389</v>
      </c>
      <c r="B288" s="330">
        <v>0</v>
      </c>
      <c r="C288" s="248">
        <v>0</v>
      </c>
      <c r="D288" s="245">
        <v>0</v>
      </c>
      <c r="E288" s="248">
        <v>0</v>
      </c>
      <c r="F288" s="331">
        <v>0</v>
      </c>
      <c r="G288" s="330">
        <v>64</v>
      </c>
      <c r="H288" s="332">
        <f t="shared" si="32"/>
        <v>0</v>
      </c>
      <c r="I288" s="330">
        <v>0</v>
      </c>
      <c r="J288" s="332">
        <v>0</v>
      </c>
      <c r="K288" s="330">
        <v>0</v>
      </c>
      <c r="L288" s="332">
        <v>0</v>
      </c>
      <c r="M288" s="500">
        <v>0</v>
      </c>
      <c r="N288" s="431"/>
    </row>
    <row r="289" spans="1:13" s="202" customFormat="1" ht="34.5" customHeight="1">
      <c r="A289" s="522" t="s">
        <v>107</v>
      </c>
      <c r="B289" s="524" t="s">
        <v>59</v>
      </c>
      <c r="C289" s="525"/>
      <c r="D289" s="508" t="s">
        <v>60</v>
      </c>
      <c r="E289" s="525"/>
      <c r="F289" s="509" t="s">
        <v>61</v>
      </c>
      <c r="G289" s="511" t="s">
        <v>11</v>
      </c>
      <c r="H289" s="513" t="s">
        <v>10</v>
      </c>
      <c r="I289" s="511" t="s">
        <v>439</v>
      </c>
      <c r="J289" s="513" t="s">
        <v>9</v>
      </c>
      <c r="K289" s="511" t="s">
        <v>316</v>
      </c>
      <c r="L289" s="513" t="s">
        <v>261</v>
      </c>
      <c r="M289" s="528" t="s">
        <v>438</v>
      </c>
    </row>
    <row r="290" spans="1:13" s="202" customFormat="1" ht="41.25" customHeight="1" thickBot="1">
      <c r="A290" s="523"/>
      <c r="B290" s="428" t="s">
        <v>63</v>
      </c>
      <c r="C290" s="429" t="s">
        <v>54</v>
      </c>
      <c r="D290" s="430" t="s">
        <v>63</v>
      </c>
      <c r="E290" s="429" t="s">
        <v>54</v>
      </c>
      <c r="F290" s="510"/>
      <c r="G290" s="512"/>
      <c r="H290" s="514"/>
      <c r="I290" s="512"/>
      <c r="J290" s="514"/>
      <c r="K290" s="512"/>
      <c r="L290" s="514"/>
      <c r="M290" s="529"/>
    </row>
    <row r="291" spans="1:14" s="90" customFormat="1" ht="14.25" customHeight="1">
      <c r="A291" s="323" t="s">
        <v>388</v>
      </c>
      <c r="B291" s="330">
        <v>0</v>
      </c>
      <c r="C291" s="248">
        <v>0</v>
      </c>
      <c r="D291" s="245">
        <v>0</v>
      </c>
      <c r="E291" s="248">
        <v>0</v>
      </c>
      <c r="F291" s="331">
        <v>0</v>
      </c>
      <c r="G291" s="330">
        <v>161</v>
      </c>
      <c r="H291" s="332">
        <f t="shared" si="32"/>
        <v>0</v>
      </c>
      <c r="I291" s="330">
        <v>0</v>
      </c>
      <c r="J291" s="332">
        <v>0</v>
      </c>
      <c r="K291" s="330">
        <v>0</v>
      </c>
      <c r="L291" s="332">
        <v>0</v>
      </c>
      <c r="M291" s="501">
        <v>0</v>
      </c>
      <c r="N291" s="431"/>
    </row>
    <row r="292" spans="1:14" s="90" customFormat="1" ht="14.25" customHeight="1">
      <c r="A292" s="323" t="s">
        <v>125</v>
      </c>
      <c r="B292" s="330">
        <v>15</v>
      </c>
      <c r="C292" s="248">
        <f>B292/F292*100</f>
        <v>53.57142857142857</v>
      </c>
      <c r="D292" s="245">
        <v>13</v>
      </c>
      <c r="E292" s="248">
        <f>D292/F292*100</f>
        <v>46.42857142857143</v>
      </c>
      <c r="F292" s="331">
        <v>28</v>
      </c>
      <c r="G292" s="330">
        <v>160</v>
      </c>
      <c r="H292" s="332">
        <f t="shared" si="32"/>
        <v>17.5</v>
      </c>
      <c r="I292" s="330">
        <v>160</v>
      </c>
      <c r="J292" s="332">
        <f>F292/I292*100</f>
        <v>17.5</v>
      </c>
      <c r="K292" s="330">
        <v>0</v>
      </c>
      <c r="L292" s="332">
        <f>K292/F292*100</f>
        <v>0</v>
      </c>
      <c r="M292" s="333">
        <v>0</v>
      </c>
      <c r="N292" s="431"/>
    </row>
    <row r="293" spans="1:14" s="90" customFormat="1" ht="14.25" customHeight="1">
      <c r="A293" s="323" t="s">
        <v>387</v>
      </c>
      <c r="B293" s="330">
        <v>0</v>
      </c>
      <c r="C293" s="248">
        <v>0</v>
      </c>
      <c r="D293" s="245">
        <v>0</v>
      </c>
      <c r="E293" s="248">
        <v>0</v>
      </c>
      <c r="F293" s="331">
        <v>0</v>
      </c>
      <c r="G293" s="330">
        <v>47</v>
      </c>
      <c r="H293" s="332">
        <f t="shared" si="32"/>
        <v>0</v>
      </c>
      <c r="I293" s="330">
        <v>0</v>
      </c>
      <c r="J293" s="332">
        <v>0</v>
      </c>
      <c r="K293" s="330">
        <v>0</v>
      </c>
      <c r="L293" s="332">
        <v>0</v>
      </c>
      <c r="M293" s="333">
        <v>0</v>
      </c>
      <c r="N293" s="431"/>
    </row>
    <row r="294" spans="1:14" s="90" customFormat="1" ht="25.5" customHeight="1">
      <c r="A294" s="323" t="s">
        <v>126</v>
      </c>
      <c r="B294" s="330">
        <v>63</v>
      </c>
      <c r="C294" s="248">
        <f>B294/F294*100</f>
        <v>50.806451612903224</v>
      </c>
      <c r="D294" s="245">
        <v>61</v>
      </c>
      <c r="E294" s="248">
        <f>D294/F294*100</f>
        <v>49.193548387096776</v>
      </c>
      <c r="F294" s="331">
        <v>124</v>
      </c>
      <c r="G294" s="330">
        <v>302</v>
      </c>
      <c r="H294" s="332">
        <f t="shared" si="32"/>
        <v>41.05960264900662</v>
      </c>
      <c r="I294" s="330">
        <v>302</v>
      </c>
      <c r="J294" s="332">
        <f>F294/I294*100</f>
        <v>41.05960264900662</v>
      </c>
      <c r="K294" s="330">
        <v>30</v>
      </c>
      <c r="L294" s="332">
        <f>K294/F294*100</f>
        <v>24.193548387096776</v>
      </c>
      <c r="M294" s="333">
        <v>14</v>
      </c>
      <c r="N294" s="431"/>
    </row>
    <row r="295" spans="1:14" s="90" customFormat="1" ht="14.25" customHeight="1">
      <c r="A295" s="323" t="s">
        <v>127</v>
      </c>
      <c r="B295" s="330">
        <v>7</v>
      </c>
      <c r="C295" s="248">
        <f>B295/F295*100</f>
        <v>77.77777777777779</v>
      </c>
      <c r="D295" s="245">
        <v>2</v>
      </c>
      <c r="E295" s="248">
        <f>D295/F295*100</f>
        <v>22.22222222222222</v>
      </c>
      <c r="F295" s="331">
        <v>9</v>
      </c>
      <c r="G295" s="330">
        <v>100</v>
      </c>
      <c r="H295" s="332">
        <f t="shared" si="32"/>
        <v>9</v>
      </c>
      <c r="I295" s="330">
        <v>100</v>
      </c>
      <c r="J295" s="332">
        <f>F295/I295*100</f>
        <v>9</v>
      </c>
      <c r="K295" s="330">
        <v>0</v>
      </c>
      <c r="L295" s="332">
        <f>K295/F295*100</f>
        <v>0</v>
      </c>
      <c r="M295" s="333">
        <v>7</v>
      </c>
      <c r="N295" s="431"/>
    </row>
    <row r="296" spans="1:14" s="90" customFormat="1" ht="14.25" customHeight="1">
      <c r="A296" s="323" t="s">
        <v>128</v>
      </c>
      <c r="B296" s="330">
        <v>267</v>
      </c>
      <c r="C296" s="248">
        <f>B296/F296*100</f>
        <v>52.87128712871287</v>
      </c>
      <c r="D296" s="245">
        <v>238</v>
      </c>
      <c r="E296" s="248">
        <f>D296/F296*100</f>
        <v>47.12871287128713</v>
      </c>
      <c r="F296" s="331">
        <v>505</v>
      </c>
      <c r="G296" s="330">
        <v>1713</v>
      </c>
      <c r="H296" s="332">
        <f t="shared" si="32"/>
        <v>29.480443666082895</v>
      </c>
      <c r="I296" s="330">
        <v>1713</v>
      </c>
      <c r="J296" s="332">
        <f>F296/I296*100</f>
        <v>29.480443666082895</v>
      </c>
      <c r="K296" s="330">
        <v>91</v>
      </c>
      <c r="L296" s="332">
        <f>K296/F296*100</f>
        <v>18.019801980198018</v>
      </c>
      <c r="M296" s="333">
        <v>1</v>
      </c>
      <c r="N296" s="431"/>
    </row>
    <row r="297" spans="1:14" s="90" customFormat="1" ht="24.75" customHeight="1">
      <c r="A297" s="323" t="s">
        <v>386</v>
      </c>
      <c r="B297" s="330">
        <v>0</v>
      </c>
      <c r="C297" s="248">
        <v>0</v>
      </c>
      <c r="D297" s="245">
        <v>0</v>
      </c>
      <c r="E297" s="248">
        <v>0</v>
      </c>
      <c r="F297" s="331">
        <v>0</v>
      </c>
      <c r="G297" s="330">
        <v>31</v>
      </c>
      <c r="H297" s="332">
        <f aca="true" t="shared" si="39" ref="H297:H327">F297/G297*100</f>
        <v>0</v>
      </c>
      <c r="I297" s="330">
        <v>0</v>
      </c>
      <c r="J297" s="332">
        <v>0</v>
      </c>
      <c r="K297" s="330">
        <v>0</v>
      </c>
      <c r="L297" s="332">
        <v>0</v>
      </c>
      <c r="M297" s="333">
        <v>0</v>
      </c>
      <c r="N297" s="431"/>
    </row>
    <row r="298" spans="1:14" s="90" customFormat="1" ht="14.25" customHeight="1">
      <c r="A298" s="323" t="s">
        <v>370</v>
      </c>
      <c r="B298" s="330">
        <v>7</v>
      </c>
      <c r="C298" s="248">
        <f aca="true" t="shared" si="40" ref="C298:C303">B298/F298*100</f>
        <v>43.75</v>
      </c>
      <c r="D298" s="245">
        <v>9</v>
      </c>
      <c r="E298" s="248">
        <f aca="true" t="shared" si="41" ref="E298:E303">D298/F298*100</f>
        <v>56.25</v>
      </c>
      <c r="F298" s="331">
        <v>16</v>
      </c>
      <c r="G298" s="330">
        <v>132</v>
      </c>
      <c r="H298" s="332">
        <f t="shared" si="39"/>
        <v>12.121212121212121</v>
      </c>
      <c r="I298" s="330">
        <v>132</v>
      </c>
      <c r="J298" s="332">
        <f aca="true" t="shared" si="42" ref="J298:J303">F298/I298*100</f>
        <v>12.121212121212121</v>
      </c>
      <c r="K298" s="330">
        <v>16</v>
      </c>
      <c r="L298" s="332">
        <f aca="true" t="shared" si="43" ref="L298:L303">K298/F298*100</f>
        <v>100</v>
      </c>
      <c r="M298" s="333">
        <v>0</v>
      </c>
      <c r="N298" s="431"/>
    </row>
    <row r="299" spans="1:14" s="90" customFormat="1" ht="14.25" customHeight="1">
      <c r="A299" s="323" t="s">
        <v>129</v>
      </c>
      <c r="B299" s="330">
        <v>27</v>
      </c>
      <c r="C299" s="248">
        <f t="shared" si="40"/>
        <v>56.25</v>
      </c>
      <c r="D299" s="245">
        <v>21</v>
      </c>
      <c r="E299" s="248">
        <f t="shared" si="41"/>
        <v>43.75</v>
      </c>
      <c r="F299" s="331">
        <v>48</v>
      </c>
      <c r="G299" s="330">
        <v>241</v>
      </c>
      <c r="H299" s="332">
        <f t="shared" si="39"/>
        <v>19.91701244813278</v>
      </c>
      <c r="I299" s="330">
        <v>241</v>
      </c>
      <c r="J299" s="332">
        <f t="shared" si="42"/>
        <v>19.91701244813278</v>
      </c>
      <c r="K299" s="330">
        <v>0</v>
      </c>
      <c r="L299" s="332">
        <f t="shared" si="43"/>
        <v>0</v>
      </c>
      <c r="M299" s="333">
        <v>0</v>
      </c>
      <c r="N299" s="431"/>
    </row>
    <row r="300" spans="1:14" s="90" customFormat="1" ht="14.25" customHeight="1">
      <c r="A300" s="323" t="s">
        <v>151</v>
      </c>
      <c r="B300" s="330">
        <v>13</v>
      </c>
      <c r="C300" s="248">
        <f t="shared" si="40"/>
        <v>38.23529411764706</v>
      </c>
      <c r="D300" s="245">
        <v>21</v>
      </c>
      <c r="E300" s="248">
        <f t="shared" si="41"/>
        <v>61.76470588235294</v>
      </c>
      <c r="F300" s="331">
        <v>34</v>
      </c>
      <c r="G300" s="330">
        <v>187</v>
      </c>
      <c r="H300" s="332">
        <f t="shared" si="39"/>
        <v>18.181818181818183</v>
      </c>
      <c r="I300" s="330">
        <v>187</v>
      </c>
      <c r="J300" s="332">
        <f t="shared" si="42"/>
        <v>18.181818181818183</v>
      </c>
      <c r="K300" s="330">
        <v>7</v>
      </c>
      <c r="L300" s="332">
        <f t="shared" si="43"/>
        <v>20.588235294117645</v>
      </c>
      <c r="M300" s="333">
        <v>0</v>
      </c>
      <c r="N300" s="431"/>
    </row>
    <row r="301" spans="1:14" s="90" customFormat="1" ht="14.25" customHeight="1">
      <c r="A301" s="323" t="s">
        <v>130</v>
      </c>
      <c r="B301" s="330">
        <v>81</v>
      </c>
      <c r="C301" s="248">
        <f t="shared" si="40"/>
        <v>60</v>
      </c>
      <c r="D301" s="245">
        <v>54</v>
      </c>
      <c r="E301" s="248">
        <f t="shared" si="41"/>
        <v>40</v>
      </c>
      <c r="F301" s="331">
        <v>135</v>
      </c>
      <c r="G301" s="330">
        <v>481</v>
      </c>
      <c r="H301" s="332">
        <f t="shared" si="39"/>
        <v>28.06652806652807</v>
      </c>
      <c r="I301" s="330">
        <v>481</v>
      </c>
      <c r="J301" s="332">
        <f t="shared" si="42"/>
        <v>28.06652806652807</v>
      </c>
      <c r="K301" s="330">
        <v>0</v>
      </c>
      <c r="L301" s="332">
        <f t="shared" si="43"/>
        <v>0</v>
      </c>
      <c r="M301" s="333">
        <v>1</v>
      </c>
      <c r="N301" s="431"/>
    </row>
    <row r="302" spans="1:14" s="90" customFormat="1" ht="14.25" customHeight="1">
      <c r="A302" s="323" t="s">
        <v>131</v>
      </c>
      <c r="B302" s="330">
        <v>30</v>
      </c>
      <c r="C302" s="248">
        <f t="shared" si="40"/>
        <v>63.829787234042556</v>
      </c>
      <c r="D302" s="245">
        <v>17</v>
      </c>
      <c r="E302" s="248">
        <f t="shared" si="41"/>
        <v>36.17021276595745</v>
      </c>
      <c r="F302" s="331">
        <v>47</v>
      </c>
      <c r="G302" s="330">
        <v>255</v>
      </c>
      <c r="H302" s="332">
        <f t="shared" si="39"/>
        <v>18.43137254901961</v>
      </c>
      <c r="I302" s="330">
        <v>255</v>
      </c>
      <c r="J302" s="332">
        <f t="shared" si="42"/>
        <v>18.43137254901961</v>
      </c>
      <c r="K302" s="330">
        <v>0</v>
      </c>
      <c r="L302" s="332">
        <f t="shared" si="43"/>
        <v>0</v>
      </c>
      <c r="M302" s="333">
        <v>0</v>
      </c>
      <c r="N302" s="431"/>
    </row>
    <row r="303" spans="1:14" s="90" customFormat="1" ht="14.25" customHeight="1">
      <c r="A303" s="323" t="s">
        <v>132</v>
      </c>
      <c r="B303" s="330">
        <v>64</v>
      </c>
      <c r="C303" s="248">
        <f t="shared" si="40"/>
        <v>53.333333333333336</v>
      </c>
      <c r="D303" s="245">
        <v>56</v>
      </c>
      <c r="E303" s="248">
        <f t="shared" si="41"/>
        <v>46.666666666666664</v>
      </c>
      <c r="F303" s="331">
        <v>120</v>
      </c>
      <c r="G303" s="330">
        <v>471</v>
      </c>
      <c r="H303" s="332">
        <f t="shared" si="39"/>
        <v>25.477707006369428</v>
      </c>
      <c r="I303" s="330">
        <v>471</v>
      </c>
      <c r="J303" s="332">
        <f t="shared" si="42"/>
        <v>25.477707006369428</v>
      </c>
      <c r="K303" s="330">
        <v>19</v>
      </c>
      <c r="L303" s="332">
        <f t="shared" si="43"/>
        <v>15.833333333333332</v>
      </c>
      <c r="M303" s="333">
        <v>0</v>
      </c>
      <c r="N303" s="431"/>
    </row>
    <row r="304" spans="1:14" s="90" customFormat="1" ht="14.25" customHeight="1">
      <c r="A304" s="323" t="s">
        <v>385</v>
      </c>
      <c r="B304" s="330">
        <v>0</v>
      </c>
      <c r="C304" s="248">
        <v>0</v>
      </c>
      <c r="D304" s="245">
        <v>0</v>
      </c>
      <c r="E304" s="248">
        <v>0</v>
      </c>
      <c r="F304" s="331">
        <v>0</v>
      </c>
      <c r="G304" s="330">
        <v>123</v>
      </c>
      <c r="H304" s="332">
        <f t="shared" si="39"/>
        <v>0</v>
      </c>
      <c r="I304" s="330">
        <v>0</v>
      </c>
      <c r="J304" s="332">
        <v>0</v>
      </c>
      <c r="K304" s="330">
        <v>0</v>
      </c>
      <c r="L304" s="332">
        <v>0</v>
      </c>
      <c r="M304" s="333">
        <v>0</v>
      </c>
      <c r="N304" s="431"/>
    </row>
    <row r="305" spans="1:14" s="90" customFormat="1" ht="14.25" customHeight="1">
      <c r="A305" s="323" t="s">
        <v>152</v>
      </c>
      <c r="B305" s="330">
        <v>42</v>
      </c>
      <c r="C305" s="248">
        <f aca="true" t="shared" si="44" ref="C305:C314">B305/F305*100</f>
        <v>53.84615384615385</v>
      </c>
      <c r="D305" s="245">
        <v>36</v>
      </c>
      <c r="E305" s="248">
        <f aca="true" t="shared" si="45" ref="E305:E314">D305/F305*100</f>
        <v>46.15384615384615</v>
      </c>
      <c r="F305" s="331">
        <v>78</v>
      </c>
      <c r="G305" s="330">
        <v>345</v>
      </c>
      <c r="H305" s="332">
        <f t="shared" si="39"/>
        <v>22.608695652173914</v>
      </c>
      <c r="I305" s="330">
        <v>345</v>
      </c>
      <c r="J305" s="332">
        <f aca="true" t="shared" si="46" ref="J305:J314">F305/I305*100</f>
        <v>22.608695652173914</v>
      </c>
      <c r="K305" s="330">
        <v>7</v>
      </c>
      <c r="L305" s="332">
        <f aca="true" t="shared" si="47" ref="L305:L314">K305/F305*100</f>
        <v>8.974358974358974</v>
      </c>
      <c r="M305" s="333">
        <v>0</v>
      </c>
      <c r="N305" s="431"/>
    </row>
    <row r="306" spans="1:14" s="90" customFormat="1" ht="14.25" customHeight="1">
      <c r="A306" s="323" t="s">
        <v>133</v>
      </c>
      <c r="B306" s="330">
        <v>7</v>
      </c>
      <c r="C306" s="248">
        <f t="shared" si="44"/>
        <v>33.33333333333333</v>
      </c>
      <c r="D306" s="245">
        <v>14</v>
      </c>
      <c r="E306" s="248">
        <f t="shared" si="45"/>
        <v>66.66666666666666</v>
      </c>
      <c r="F306" s="331">
        <v>21</v>
      </c>
      <c r="G306" s="330">
        <v>166</v>
      </c>
      <c r="H306" s="332">
        <f t="shared" si="39"/>
        <v>12.650602409638553</v>
      </c>
      <c r="I306" s="330">
        <v>166</v>
      </c>
      <c r="J306" s="332">
        <f t="shared" si="46"/>
        <v>12.650602409638553</v>
      </c>
      <c r="K306" s="330">
        <v>0</v>
      </c>
      <c r="L306" s="332">
        <f t="shared" si="47"/>
        <v>0</v>
      </c>
      <c r="M306" s="333">
        <v>0</v>
      </c>
      <c r="N306" s="431"/>
    </row>
    <row r="307" spans="1:14" s="90" customFormat="1" ht="14.25" customHeight="1">
      <c r="A307" s="323" t="s">
        <v>134</v>
      </c>
      <c r="B307" s="330">
        <v>23</v>
      </c>
      <c r="C307" s="248">
        <f t="shared" si="44"/>
        <v>54.761904761904766</v>
      </c>
      <c r="D307" s="245">
        <v>19</v>
      </c>
      <c r="E307" s="248">
        <f t="shared" si="45"/>
        <v>45.23809523809524</v>
      </c>
      <c r="F307" s="331">
        <v>42</v>
      </c>
      <c r="G307" s="330">
        <v>152</v>
      </c>
      <c r="H307" s="332">
        <f t="shared" si="39"/>
        <v>27.631578947368425</v>
      </c>
      <c r="I307" s="330">
        <v>152</v>
      </c>
      <c r="J307" s="332">
        <f t="shared" si="46"/>
        <v>27.631578947368425</v>
      </c>
      <c r="K307" s="330">
        <v>0</v>
      </c>
      <c r="L307" s="332">
        <f t="shared" si="47"/>
        <v>0</v>
      </c>
      <c r="M307" s="333">
        <v>0</v>
      </c>
      <c r="N307" s="431"/>
    </row>
    <row r="308" spans="1:14" s="90" customFormat="1" ht="14.25" customHeight="1">
      <c r="A308" s="323" t="s">
        <v>153</v>
      </c>
      <c r="B308" s="330">
        <v>12</v>
      </c>
      <c r="C308" s="248">
        <f t="shared" si="44"/>
        <v>46.15384615384615</v>
      </c>
      <c r="D308" s="245">
        <v>14</v>
      </c>
      <c r="E308" s="248">
        <f t="shared" si="45"/>
        <v>53.84615384615385</v>
      </c>
      <c r="F308" s="331">
        <v>26</v>
      </c>
      <c r="G308" s="330">
        <v>187</v>
      </c>
      <c r="H308" s="332">
        <f t="shared" si="39"/>
        <v>13.903743315508022</v>
      </c>
      <c r="I308" s="330">
        <v>187</v>
      </c>
      <c r="J308" s="332">
        <f t="shared" si="46"/>
        <v>13.903743315508022</v>
      </c>
      <c r="K308" s="330">
        <v>7</v>
      </c>
      <c r="L308" s="332">
        <f t="shared" si="47"/>
        <v>26.923076923076923</v>
      </c>
      <c r="M308" s="333">
        <v>0</v>
      </c>
      <c r="N308" s="431"/>
    </row>
    <row r="309" spans="1:14" s="90" customFormat="1" ht="14.25" customHeight="1">
      <c r="A309" s="323" t="s">
        <v>135</v>
      </c>
      <c r="B309" s="330">
        <v>15</v>
      </c>
      <c r="C309" s="248">
        <f t="shared" si="44"/>
        <v>42.857142857142854</v>
      </c>
      <c r="D309" s="245">
        <v>20</v>
      </c>
      <c r="E309" s="248">
        <f t="shared" si="45"/>
        <v>57.14285714285714</v>
      </c>
      <c r="F309" s="331">
        <v>35</v>
      </c>
      <c r="G309" s="330">
        <v>114</v>
      </c>
      <c r="H309" s="332">
        <f t="shared" si="39"/>
        <v>30.701754385964914</v>
      </c>
      <c r="I309" s="330">
        <v>114</v>
      </c>
      <c r="J309" s="332">
        <f t="shared" si="46"/>
        <v>30.701754385964914</v>
      </c>
      <c r="K309" s="330">
        <v>14</v>
      </c>
      <c r="L309" s="332">
        <f t="shared" si="47"/>
        <v>40</v>
      </c>
      <c r="M309" s="333">
        <v>0</v>
      </c>
      <c r="N309" s="431"/>
    </row>
    <row r="310" spans="1:14" s="90" customFormat="1" ht="14.25" customHeight="1">
      <c r="A310" s="323" t="s">
        <v>136</v>
      </c>
      <c r="B310" s="330">
        <v>54</v>
      </c>
      <c r="C310" s="248">
        <f t="shared" si="44"/>
        <v>48.64864864864865</v>
      </c>
      <c r="D310" s="245">
        <v>57</v>
      </c>
      <c r="E310" s="248">
        <f t="shared" si="45"/>
        <v>51.35135135135135</v>
      </c>
      <c r="F310" s="331">
        <v>111</v>
      </c>
      <c r="G310" s="330">
        <v>352</v>
      </c>
      <c r="H310" s="332">
        <f t="shared" si="39"/>
        <v>31.53409090909091</v>
      </c>
      <c r="I310" s="330">
        <v>352</v>
      </c>
      <c r="J310" s="332">
        <f t="shared" si="46"/>
        <v>31.53409090909091</v>
      </c>
      <c r="K310" s="330">
        <v>29</v>
      </c>
      <c r="L310" s="332">
        <f t="shared" si="47"/>
        <v>26.126126126126124</v>
      </c>
      <c r="M310" s="333">
        <v>0</v>
      </c>
      <c r="N310" s="431"/>
    </row>
    <row r="311" spans="1:14" s="90" customFormat="1" ht="14.25" customHeight="1">
      <c r="A311" s="323" t="s">
        <v>137</v>
      </c>
      <c r="B311" s="330">
        <v>54</v>
      </c>
      <c r="C311" s="248">
        <f t="shared" si="44"/>
        <v>46.55172413793103</v>
      </c>
      <c r="D311" s="245">
        <v>62</v>
      </c>
      <c r="E311" s="248">
        <f t="shared" si="45"/>
        <v>53.44827586206896</v>
      </c>
      <c r="F311" s="331">
        <v>116</v>
      </c>
      <c r="G311" s="330">
        <v>428</v>
      </c>
      <c r="H311" s="332">
        <f t="shared" si="39"/>
        <v>27.102803738317753</v>
      </c>
      <c r="I311" s="330">
        <v>428</v>
      </c>
      <c r="J311" s="332">
        <f t="shared" si="46"/>
        <v>27.102803738317753</v>
      </c>
      <c r="K311" s="330">
        <v>24</v>
      </c>
      <c r="L311" s="332">
        <f t="shared" si="47"/>
        <v>20.689655172413794</v>
      </c>
      <c r="M311" s="333">
        <v>0</v>
      </c>
      <c r="N311" s="431"/>
    </row>
    <row r="312" spans="1:14" s="90" customFormat="1" ht="14.25" customHeight="1">
      <c r="A312" s="323" t="s">
        <v>138</v>
      </c>
      <c r="B312" s="330">
        <v>25</v>
      </c>
      <c r="C312" s="248">
        <f t="shared" si="44"/>
        <v>52.083333333333336</v>
      </c>
      <c r="D312" s="245">
        <v>23</v>
      </c>
      <c r="E312" s="248">
        <f t="shared" si="45"/>
        <v>47.91666666666667</v>
      </c>
      <c r="F312" s="331">
        <v>48</v>
      </c>
      <c r="G312" s="330">
        <v>208</v>
      </c>
      <c r="H312" s="332">
        <f t="shared" si="39"/>
        <v>23.076923076923077</v>
      </c>
      <c r="I312" s="330">
        <v>208</v>
      </c>
      <c r="J312" s="332">
        <f t="shared" si="46"/>
        <v>23.076923076923077</v>
      </c>
      <c r="K312" s="330">
        <v>17</v>
      </c>
      <c r="L312" s="332">
        <f t="shared" si="47"/>
        <v>35.41666666666667</v>
      </c>
      <c r="M312" s="333">
        <v>0</v>
      </c>
      <c r="N312" s="431"/>
    </row>
    <row r="313" spans="1:14" s="90" customFormat="1" ht="14.25" customHeight="1">
      <c r="A313" s="323" t="s">
        <v>139</v>
      </c>
      <c r="B313" s="330">
        <v>14</v>
      </c>
      <c r="C313" s="248">
        <f t="shared" si="44"/>
        <v>43.75</v>
      </c>
      <c r="D313" s="245">
        <v>18</v>
      </c>
      <c r="E313" s="248">
        <f t="shared" si="45"/>
        <v>56.25</v>
      </c>
      <c r="F313" s="331">
        <v>32</v>
      </c>
      <c r="G313" s="330">
        <v>120</v>
      </c>
      <c r="H313" s="332">
        <f t="shared" si="39"/>
        <v>26.666666666666668</v>
      </c>
      <c r="I313" s="330">
        <v>120</v>
      </c>
      <c r="J313" s="332">
        <f t="shared" si="46"/>
        <v>26.666666666666668</v>
      </c>
      <c r="K313" s="330">
        <v>12</v>
      </c>
      <c r="L313" s="332">
        <f t="shared" si="47"/>
        <v>37.5</v>
      </c>
      <c r="M313" s="333">
        <v>12</v>
      </c>
      <c r="N313" s="431"/>
    </row>
    <row r="314" spans="1:14" s="90" customFormat="1" ht="14.25" customHeight="1">
      <c r="A314" s="323" t="s">
        <v>140</v>
      </c>
      <c r="B314" s="330">
        <v>27</v>
      </c>
      <c r="C314" s="248">
        <f t="shared" si="44"/>
        <v>46.55172413793103</v>
      </c>
      <c r="D314" s="245">
        <v>31</v>
      </c>
      <c r="E314" s="248">
        <f t="shared" si="45"/>
        <v>53.44827586206896</v>
      </c>
      <c r="F314" s="331">
        <v>58</v>
      </c>
      <c r="G314" s="330">
        <v>245</v>
      </c>
      <c r="H314" s="332">
        <f t="shared" si="39"/>
        <v>23.6734693877551</v>
      </c>
      <c r="I314" s="330">
        <v>245</v>
      </c>
      <c r="J314" s="332">
        <f t="shared" si="46"/>
        <v>23.6734693877551</v>
      </c>
      <c r="K314" s="330">
        <v>0</v>
      </c>
      <c r="L314" s="332">
        <f t="shared" si="47"/>
        <v>0</v>
      </c>
      <c r="M314" s="333">
        <v>0</v>
      </c>
      <c r="N314" s="431"/>
    </row>
    <row r="315" spans="1:14" s="90" customFormat="1" ht="27" customHeight="1">
      <c r="A315" s="323" t="s">
        <v>384</v>
      </c>
      <c r="B315" s="330">
        <v>0</v>
      </c>
      <c r="C315" s="248">
        <v>0</v>
      </c>
      <c r="D315" s="245">
        <v>0</v>
      </c>
      <c r="E315" s="248">
        <v>0</v>
      </c>
      <c r="F315" s="331">
        <v>0</v>
      </c>
      <c r="G315" s="330">
        <v>113</v>
      </c>
      <c r="H315" s="332">
        <f t="shared" si="39"/>
        <v>0</v>
      </c>
      <c r="I315" s="330">
        <v>0</v>
      </c>
      <c r="J315" s="332">
        <v>0</v>
      </c>
      <c r="K315" s="330">
        <v>0</v>
      </c>
      <c r="L315" s="332">
        <v>0</v>
      </c>
      <c r="M315" s="333">
        <v>0</v>
      </c>
      <c r="N315" s="431"/>
    </row>
    <row r="316" spans="1:14" s="90" customFormat="1" ht="26.25" customHeight="1">
      <c r="A316" s="323" t="s">
        <v>141</v>
      </c>
      <c r="B316" s="330">
        <v>28</v>
      </c>
      <c r="C316" s="248">
        <f aca="true" t="shared" si="48" ref="C316:C323">B316/F316*100</f>
        <v>43.75</v>
      </c>
      <c r="D316" s="245">
        <v>36</v>
      </c>
      <c r="E316" s="248">
        <f aca="true" t="shared" si="49" ref="E316:E323">D316/F316*100</f>
        <v>56.25</v>
      </c>
      <c r="F316" s="331">
        <v>64</v>
      </c>
      <c r="G316" s="330">
        <v>229</v>
      </c>
      <c r="H316" s="332">
        <f t="shared" si="39"/>
        <v>27.947598253275107</v>
      </c>
      <c r="I316" s="330">
        <v>229</v>
      </c>
      <c r="J316" s="332">
        <f aca="true" t="shared" si="50" ref="J316:J323">F316/I316*100</f>
        <v>27.947598253275107</v>
      </c>
      <c r="K316" s="330">
        <v>0</v>
      </c>
      <c r="L316" s="332">
        <f aca="true" t="shared" si="51" ref="L316:L323">K316/F316*100</f>
        <v>0</v>
      </c>
      <c r="M316" s="333">
        <v>0</v>
      </c>
      <c r="N316" s="431"/>
    </row>
    <row r="317" spans="1:14" s="90" customFormat="1" ht="26.25" customHeight="1">
      <c r="A317" s="323" t="s">
        <v>142</v>
      </c>
      <c r="B317" s="330">
        <v>136</v>
      </c>
      <c r="C317" s="248">
        <f t="shared" si="48"/>
        <v>53.125</v>
      </c>
      <c r="D317" s="245">
        <v>120</v>
      </c>
      <c r="E317" s="248">
        <f t="shared" si="49"/>
        <v>46.875</v>
      </c>
      <c r="F317" s="331">
        <v>256</v>
      </c>
      <c r="G317" s="330">
        <v>680</v>
      </c>
      <c r="H317" s="332">
        <f t="shared" si="39"/>
        <v>37.64705882352941</v>
      </c>
      <c r="I317" s="330">
        <v>680</v>
      </c>
      <c r="J317" s="332">
        <f t="shared" si="50"/>
        <v>37.64705882352941</v>
      </c>
      <c r="K317" s="330">
        <v>35</v>
      </c>
      <c r="L317" s="332">
        <f t="shared" si="51"/>
        <v>13.671875</v>
      </c>
      <c r="M317" s="333">
        <v>0</v>
      </c>
      <c r="N317" s="431"/>
    </row>
    <row r="318" spans="1:14" s="90" customFormat="1" ht="27" customHeight="1">
      <c r="A318" s="323" t="s">
        <v>143</v>
      </c>
      <c r="B318" s="330">
        <v>145</v>
      </c>
      <c r="C318" s="248">
        <f t="shared" si="48"/>
        <v>56.640625</v>
      </c>
      <c r="D318" s="245">
        <v>111</v>
      </c>
      <c r="E318" s="248">
        <f t="shared" si="49"/>
        <v>43.359375</v>
      </c>
      <c r="F318" s="331">
        <v>256</v>
      </c>
      <c r="G318" s="330">
        <v>801</v>
      </c>
      <c r="H318" s="332">
        <f t="shared" si="39"/>
        <v>31.960049937578027</v>
      </c>
      <c r="I318" s="330">
        <v>801</v>
      </c>
      <c r="J318" s="332">
        <f t="shared" si="50"/>
        <v>31.960049937578027</v>
      </c>
      <c r="K318" s="330">
        <v>53</v>
      </c>
      <c r="L318" s="332">
        <f t="shared" si="51"/>
        <v>20.703125</v>
      </c>
      <c r="M318" s="333">
        <v>0</v>
      </c>
      <c r="N318" s="431"/>
    </row>
    <row r="319" spans="1:14" s="90" customFormat="1" ht="24" customHeight="1" thickBot="1">
      <c r="A319" s="323" t="s">
        <v>144</v>
      </c>
      <c r="B319" s="330">
        <v>61</v>
      </c>
      <c r="C319" s="248">
        <f t="shared" si="48"/>
        <v>52.58620689655172</v>
      </c>
      <c r="D319" s="245">
        <v>55</v>
      </c>
      <c r="E319" s="248">
        <f t="shared" si="49"/>
        <v>47.41379310344828</v>
      </c>
      <c r="F319" s="331">
        <v>116</v>
      </c>
      <c r="G319" s="330">
        <v>319</v>
      </c>
      <c r="H319" s="332">
        <f t="shared" si="39"/>
        <v>36.36363636363637</v>
      </c>
      <c r="I319" s="330">
        <v>319</v>
      </c>
      <c r="J319" s="332">
        <f t="shared" si="50"/>
        <v>36.36363636363637</v>
      </c>
      <c r="K319" s="330">
        <v>26</v>
      </c>
      <c r="L319" s="332">
        <f t="shared" si="51"/>
        <v>22.413793103448278</v>
      </c>
      <c r="M319" s="500">
        <v>6</v>
      </c>
      <c r="N319" s="431"/>
    </row>
    <row r="320" spans="1:13" s="202" customFormat="1" ht="34.5" customHeight="1">
      <c r="A320" s="522" t="s">
        <v>107</v>
      </c>
      <c r="B320" s="524" t="s">
        <v>59</v>
      </c>
      <c r="C320" s="525"/>
      <c r="D320" s="508" t="s">
        <v>60</v>
      </c>
      <c r="E320" s="525"/>
      <c r="F320" s="509" t="s">
        <v>61</v>
      </c>
      <c r="G320" s="511" t="s">
        <v>11</v>
      </c>
      <c r="H320" s="513" t="s">
        <v>10</v>
      </c>
      <c r="I320" s="511" t="s">
        <v>439</v>
      </c>
      <c r="J320" s="513" t="s">
        <v>9</v>
      </c>
      <c r="K320" s="511" t="s">
        <v>316</v>
      </c>
      <c r="L320" s="513" t="s">
        <v>261</v>
      </c>
      <c r="M320" s="528" t="s">
        <v>438</v>
      </c>
    </row>
    <row r="321" spans="1:13" s="202" customFormat="1" ht="41.25" customHeight="1" thickBot="1">
      <c r="A321" s="523"/>
      <c r="B321" s="428" t="s">
        <v>63</v>
      </c>
      <c r="C321" s="429" t="s">
        <v>54</v>
      </c>
      <c r="D321" s="430" t="s">
        <v>63</v>
      </c>
      <c r="E321" s="429" t="s">
        <v>54</v>
      </c>
      <c r="F321" s="510"/>
      <c r="G321" s="512"/>
      <c r="H321" s="514"/>
      <c r="I321" s="512"/>
      <c r="J321" s="514"/>
      <c r="K321" s="512"/>
      <c r="L321" s="514"/>
      <c r="M321" s="529"/>
    </row>
    <row r="322" spans="1:14" s="90" customFormat="1" ht="24" customHeight="1">
      <c r="A322" s="323" t="s">
        <v>145</v>
      </c>
      <c r="B322" s="330">
        <v>33</v>
      </c>
      <c r="C322" s="248">
        <f t="shared" si="48"/>
        <v>45.83333333333333</v>
      </c>
      <c r="D322" s="245">
        <v>39</v>
      </c>
      <c r="E322" s="248">
        <f t="shared" si="49"/>
        <v>54.166666666666664</v>
      </c>
      <c r="F322" s="331">
        <v>72</v>
      </c>
      <c r="G322" s="330">
        <v>221</v>
      </c>
      <c r="H322" s="332">
        <f t="shared" si="39"/>
        <v>32.57918552036199</v>
      </c>
      <c r="I322" s="330">
        <v>221</v>
      </c>
      <c r="J322" s="332">
        <f t="shared" si="50"/>
        <v>32.57918552036199</v>
      </c>
      <c r="K322" s="330">
        <v>23</v>
      </c>
      <c r="L322" s="332">
        <f t="shared" si="51"/>
        <v>31.944444444444443</v>
      </c>
      <c r="M322" s="501">
        <v>0</v>
      </c>
      <c r="N322" s="431"/>
    </row>
    <row r="323" spans="1:14" s="90" customFormat="1" ht="14.25" customHeight="1">
      <c r="A323" s="323" t="s">
        <v>146</v>
      </c>
      <c r="B323" s="330">
        <v>65</v>
      </c>
      <c r="C323" s="248">
        <f t="shared" si="48"/>
        <v>55.08474576271186</v>
      </c>
      <c r="D323" s="245">
        <v>53</v>
      </c>
      <c r="E323" s="248">
        <f t="shared" si="49"/>
        <v>44.91525423728814</v>
      </c>
      <c r="F323" s="331">
        <v>118</v>
      </c>
      <c r="G323" s="330">
        <v>436</v>
      </c>
      <c r="H323" s="332">
        <f t="shared" si="39"/>
        <v>27.06422018348624</v>
      </c>
      <c r="I323" s="330">
        <v>436</v>
      </c>
      <c r="J323" s="332">
        <f t="shared" si="50"/>
        <v>27.06422018348624</v>
      </c>
      <c r="K323" s="330">
        <v>16</v>
      </c>
      <c r="L323" s="332">
        <f t="shared" si="51"/>
        <v>13.559322033898304</v>
      </c>
      <c r="M323" s="333">
        <v>0</v>
      </c>
      <c r="N323" s="431"/>
    </row>
    <row r="324" spans="1:14" s="90" customFormat="1" ht="14.25" customHeight="1">
      <c r="A324" s="323" t="s">
        <v>383</v>
      </c>
      <c r="B324" s="330">
        <v>0</v>
      </c>
      <c r="C324" s="248">
        <v>0</v>
      </c>
      <c r="D324" s="245">
        <v>0</v>
      </c>
      <c r="E324" s="248">
        <v>0</v>
      </c>
      <c r="F324" s="331">
        <v>0</v>
      </c>
      <c r="G324" s="330">
        <v>58</v>
      </c>
      <c r="H324" s="332">
        <f t="shared" si="39"/>
        <v>0</v>
      </c>
      <c r="I324" s="330">
        <v>0</v>
      </c>
      <c r="J324" s="332">
        <v>0</v>
      </c>
      <c r="K324" s="330">
        <v>0</v>
      </c>
      <c r="L324" s="332">
        <v>0</v>
      </c>
      <c r="M324" s="333">
        <v>0</v>
      </c>
      <c r="N324" s="431"/>
    </row>
    <row r="325" spans="1:14" s="90" customFormat="1" ht="14.25" customHeight="1">
      <c r="A325" s="323" t="s">
        <v>147</v>
      </c>
      <c r="B325" s="330">
        <v>25</v>
      </c>
      <c r="C325" s="248">
        <f>B325/F325*100</f>
        <v>62.5</v>
      </c>
      <c r="D325" s="245">
        <v>15</v>
      </c>
      <c r="E325" s="248">
        <f>D325/F325*100</f>
        <v>37.5</v>
      </c>
      <c r="F325" s="331">
        <v>40</v>
      </c>
      <c r="G325" s="330">
        <v>204</v>
      </c>
      <c r="H325" s="332">
        <f t="shared" si="39"/>
        <v>19.607843137254903</v>
      </c>
      <c r="I325" s="330">
        <v>204</v>
      </c>
      <c r="J325" s="332">
        <f>F325/I325*100</f>
        <v>19.607843137254903</v>
      </c>
      <c r="K325" s="330">
        <v>9</v>
      </c>
      <c r="L325" s="332">
        <f>K325/F325*100</f>
        <v>22.5</v>
      </c>
      <c r="M325" s="333">
        <v>0</v>
      </c>
      <c r="N325" s="431"/>
    </row>
    <row r="326" spans="1:14" s="90" customFormat="1" ht="14.25" customHeight="1">
      <c r="A326" s="323" t="s">
        <v>148</v>
      </c>
      <c r="B326" s="330">
        <v>72</v>
      </c>
      <c r="C326" s="248">
        <f>B326/F326*100</f>
        <v>46.15384615384615</v>
      </c>
      <c r="D326" s="245">
        <v>84</v>
      </c>
      <c r="E326" s="248">
        <f>D326/F326*100</f>
        <v>53.84615384615385</v>
      </c>
      <c r="F326" s="331">
        <v>156</v>
      </c>
      <c r="G326" s="330">
        <v>437</v>
      </c>
      <c r="H326" s="332">
        <f t="shared" si="39"/>
        <v>35.6979405034325</v>
      </c>
      <c r="I326" s="330">
        <v>437</v>
      </c>
      <c r="J326" s="332">
        <f>F326/I326*100</f>
        <v>35.6979405034325</v>
      </c>
      <c r="K326" s="330">
        <v>24</v>
      </c>
      <c r="L326" s="332">
        <f>K326/F326*100</f>
        <v>15.384615384615385</v>
      </c>
      <c r="M326" s="333">
        <v>0</v>
      </c>
      <c r="N326" s="431"/>
    </row>
    <row r="327" spans="1:13" s="129" customFormat="1" ht="26.25" customHeight="1" thickBot="1">
      <c r="A327" s="345" t="s">
        <v>73</v>
      </c>
      <c r="B327" s="318">
        <f>SUM(B263:B326)</f>
        <v>3867</v>
      </c>
      <c r="C327" s="325">
        <f>B327/F327*100</f>
        <v>51.96183821553346</v>
      </c>
      <c r="D327" s="326">
        <f>SUM(D263:D326)</f>
        <v>3575</v>
      </c>
      <c r="E327" s="325">
        <f>D327/F327*100</f>
        <v>48.038161784466546</v>
      </c>
      <c r="F327" s="327">
        <f>SUM(F263:F326)</f>
        <v>7442</v>
      </c>
      <c r="G327" s="318">
        <f>SUM(G263:G326)</f>
        <v>24992</v>
      </c>
      <c r="H327" s="319">
        <f t="shared" si="39"/>
        <v>29.77752880921895</v>
      </c>
      <c r="I327" s="318">
        <f>SUM(I263:I326)</f>
        <v>24033</v>
      </c>
      <c r="J327" s="319">
        <f>F327/I327*100</f>
        <v>30.965755419631343</v>
      </c>
      <c r="K327" s="321">
        <f>SUM(K263:K326)</f>
        <v>1051</v>
      </c>
      <c r="L327" s="322">
        <f>K327/F327*100</f>
        <v>14.122547702230584</v>
      </c>
      <c r="M327" s="315">
        <f>SUM(M263:M326)</f>
        <v>96</v>
      </c>
    </row>
    <row r="328" spans="1:13" s="129" customFormat="1" ht="26.25" customHeight="1">
      <c r="A328" s="65"/>
      <c r="B328" s="238"/>
      <c r="C328" s="239"/>
      <c r="D328" s="238"/>
      <c r="E328" s="239"/>
      <c r="F328" s="435"/>
      <c r="G328" s="238"/>
      <c r="H328" s="239"/>
      <c r="I328" s="238"/>
      <c r="J328" s="239"/>
      <c r="K328" s="435"/>
      <c r="L328" s="436"/>
      <c r="M328" s="435"/>
    </row>
    <row r="329" spans="1:13" s="202" customFormat="1" ht="26.25" customHeight="1">
      <c r="A329" s="59" t="s">
        <v>553</v>
      </c>
      <c r="B329" s="238"/>
      <c r="C329" s="239"/>
      <c r="D329" s="238"/>
      <c r="E329" s="239"/>
      <c r="F329" s="435"/>
      <c r="G329" s="238"/>
      <c r="H329" s="239"/>
      <c r="I329" s="238"/>
      <c r="J329" s="239"/>
      <c r="K329" s="435"/>
      <c r="L329" s="436"/>
      <c r="M329" s="435"/>
    </row>
    <row r="330" s="59" customFormat="1" ht="9">
      <c r="A330" s="59" t="s">
        <v>554</v>
      </c>
    </row>
    <row r="331" s="64" customFormat="1" ht="10.5">
      <c r="E331" s="433"/>
    </row>
    <row r="332" spans="1:13" s="64" customFormat="1" ht="37.5" customHeight="1" thickBot="1">
      <c r="A332" s="283" t="s">
        <v>585</v>
      </c>
      <c r="B332" s="505" t="s">
        <v>334</v>
      </c>
      <c r="C332" s="506"/>
      <c r="D332" s="506"/>
      <c r="E332" s="506"/>
      <c r="F332" s="506"/>
      <c r="G332" s="506"/>
      <c r="H332" s="506"/>
      <c r="I332" s="506"/>
      <c r="J332" s="506"/>
      <c r="K332" s="506"/>
      <c r="L332" s="506"/>
      <c r="M332" s="507"/>
    </row>
    <row r="333" spans="1:13" s="202" customFormat="1" ht="34.5" customHeight="1">
      <c r="A333" s="522" t="s">
        <v>107</v>
      </c>
      <c r="B333" s="524" t="s">
        <v>59</v>
      </c>
      <c r="C333" s="525"/>
      <c r="D333" s="508" t="s">
        <v>60</v>
      </c>
      <c r="E333" s="525"/>
      <c r="F333" s="509" t="s">
        <v>61</v>
      </c>
      <c r="G333" s="511" t="s">
        <v>11</v>
      </c>
      <c r="H333" s="513" t="s">
        <v>10</v>
      </c>
      <c r="I333" s="511" t="s">
        <v>439</v>
      </c>
      <c r="J333" s="513" t="s">
        <v>9</v>
      </c>
      <c r="K333" s="511" t="s">
        <v>316</v>
      </c>
      <c r="L333" s="513" t="s">
        <v>261</v>
      </c>
      <c r="M333" s="520" t="s">
        <v>438</v>
      </c>
    </row>
    <row r="334" spans="1:13" s="202" customFormat="1" ht="41.25" customHeight="1" thickBot="1">
      <c r="A334" s="523"/>
      <c r="B334" s="428" t="s">
        <v>63</v>
      </c>
      <c r="C334" s="429" t="s">
        <v>54</v>
      </c>
      <c r="D334" s="430" t="s">
        <v>63</v>
      </c>
      <c r="E334" s="429" t="s">
        <v>54</v>
      </c>
      <c r="F334" s="510"/>
      <c r="G334" s="512"/>
      <c r="H334" s="514"/>
      <c r="I334" s="512"/>
      <c r="J334" s="514"/>
      <c r="K334" s="512"/>
      <c r="L334" s="514"/>
      <c r="M334" s="521"/>
    </row>
    <row r="335" spans="1:14" s="90" customFormat="1" ht="24" customHeight="1">
      <c r="A335" s="323" t="s">
        <v>280</v>
      </c>
      <c r="B335" s="330">
        <v>25</v>
      </c>
      <c r="C335" s="248">
        <f>B335/F335*100</f>
        <v>50</v>
      </c>
      <c r="D335" s="245">
        <v>25</v>
      </c>
      <c r="E335" s="248">
        <f>D335/F335*100</f>
        <v>50</v>
      </c>
      <c r="F335" s="331">
        <v>50</v>
      </c>
      <c r="G335" s="330">
        <v>453</v>
      </c>
      <c r="H335" s="332">
        <f aca="true" t="shared" si="52" ref="H335:H349">F335/G335*100</f>
        <v>11.037527593818984</v>
      </c>
      <c r="I335" s="330">
        <v>453</v>
      </c>
      <c r="J335" s="332">
        <f>F335/I335*100</f>
        <v>11.037527593818984</v>
      </c>
      <c r="K335" s="330">
        <v>0</v>
      </c>
      <c r="L335" s="332">
        <f>K335/F335*100</f>
        <v>0</v>
      </c>
      <c r="M335" s="333">
        <v>0</v>
      </c>
      <c r="N335" s="431"/>
    </row>
    <row r="336" spans="1:14" s="90" customFormat="1" ht="24" customHeight="1">
      <c r="A336" s="323" t="s">
        <v>281</v>
      </c>
      <c r="B336" s="330">
        <v>8</v>
      </c>
      <c r="C336" s="248">
        <f aca="true" t="shared" si="53" ref="C336:C363">B336/F336*100</f>
        <v>42.10526315789473</v>
      </c>
      <c r="D336" s="245">
        <v>11</v>
      </c>
      <c r="E336" s="248">
        <f aca="true" t="shared" si="54" ref="E336:E363">D336/F336*100</f>
        <v>57.89473684210527</v>
      </c>
      <c r="F336" s="331">
        <v>19</v>
      </c>
      <c r="G336" s="330">
        <v>79</v>
      </c>
      <c r="H336" s="332">
        <f t="shared" si="52"/>
        <v>24.050632911392405</v>
      </c>
      <c r="I336" s="330">
        <v>79</v>
      </c>
      <c r="J336" s="332">
        <f aca="true" t="shared" si="55" ref="J336:J363">F336/I336*100</f>
        <v>24.050632911392405</v>
      </c>
      <c r="K336" s="330">
        <v>0</v>
      </c>
      <c r="L336" s="332">
        <f aca="true" t="shared" si="56" ref="L336:L363">K336/F336*100</f>
        <v>0</v>
      </c>
      <c r="M336" s="333">
        <v>0</v>
      </c>
      <c r="N336" s="431"/>
    </row>
    <row r="337" spans="1:14" s="90" customFormat="1" ht="24" customHeight="1">
      <c r="A337" s="323" t="s">
        <v>282</v>
      </c>
      <c r="B337" s="330">
        <v>44</v>
      </c>
      <c r="C337" s="248">
        <f t="shared" si="53"/>
        <v>56.41025641025641</v>
      </c>
      <c r="D337" s="245">
        <v>34</v>
      </c>
      <c r="E337" s="248">
        <f t="shared" si="54"/>
        <v>43.58974358974359</v>
      </c>
      <c r="F337" s="331">
        <v>78</v>
      </c>
      <c r="G337" s="330">
        <v>314</v>
      </c>
      <c r="H337" s="332">
        <f t="shared" si="52"/>
        <v>24.840764331210192</v>
      </c>
      <c r="I337" s="330">
        <v>314</v>
      </c>
      <c r="J337" s="332">
        <f t="shared" si="55"/>
        <v>24.840764331210192</v>
      </c>
      <c r="K337" s="330">
        <v>31</v>
      </c>
      <c r="L337" s="332">
        <f t="shared" si="56"/>
        <v>39.743589743589745</v>
      </c>
      <c r="M337" s="333">
        <v>1</v>
      </c>
      <c r="N337" s="431"/>
    </row>
    <row r="338" spans="1:14" s="90" customFormat="1" ht="24" customHeight="1">
      <c r="A338" s="323" t="s">
        <v>283</v>
      </c>
      <c r="B338" s="330">
        <v>100</v>
      </c>
      <c r="C338" s="248">
        <f t="shared" si="53"/>
        <v>52.63157894736842</v>
      </c>
      <c r="D338" s="245">
        <v>90</v>
      </c>
      <c r="E338" s="248">
        <f t="shared" si="54"/>
        <v>47.368421052631575</v>
      </c>
      <c r="F338" s="331">
        <v>190</v>
      </c>
      <c r="G338" s="330">
        <v>944</v>
      </c>
      <c r="H338" s="332">
        <f t="shared" si="52"/>
        <v>20.127118644067796</v>
      </c>
      <c r="I338" s="330">
        <v>944</v>
      </c>
      <c r="J338" s="332">
        <f t="shared" si="55"/>
        <v>20.127118644067796</v>
      </c>
      <c r="K338" s="330">
        <v>22</v>
      </c>
      <c r="L338" s="332">
        <f t="shared" si="56"/>
        <v>11.578947368421053</v>
      </c>
      <c r="M338" s="333">
        <v>0</v>
      </c>
      <c r="N338" s="431"/>
    </row>
    <row r="339" spans="1:14" s="90" customFormat="1" ht="24" customHeight="1">
      <c r="A339" s="323" t="s">
        <v>284</v>
      </c>
      <c r="B339" s="330">
        <v>26</v>
      </c>
      <c r="C339" s="248">
        <f t="shared" si="53"/>
        <v>46.42857142857143</v>
      </c>
      <c r="D339" s="245">
        <v>30</v>
      </c>
      <c r="E339" s="248">
        <f t="shared" si="54"/>
        <v>53.57142857142857</v>
      </c>
      <c r="F339" s="331">
        <v>56</v>
      </c>
      <c r="G339" s="330">
        <v>205</v>
      </c>
      <c r="H339" s="332">
        <f t="shared" si="52"/>
        <v>27.31707317073171</v>
      </c>
      <c r="I339" s="330">
        <v>205</v>
      </c>
      <c r="J339" s="332">
        <f t="shared" si="55"/>
        <v>27.31707317073171</v>
      </c>
      <c r="K339" s="330">
        <v>0</v>
      </c>
      <c r="L339" s="332">
        <f t="shared" si="56"/>
        <v>0</v>
      </c>
      <c r="M339" s="333">
        <v>0</v>
      </c>
      <c r="N339" s="431"/>
    </row>
    <row r="340" spans="1:14" s="90" customFormat="1" ht="24" customHeight="1">
      <c r="A340" s="323" t="s">
        <v>298</v>
      </c>
      <c r="B340" s="330">
        <v>14</v>
      </c>
      <c r="C340" s="248">
        <f t="shared" si="53"/>
        <v>45.16129032258064</v>
      </c>
      <c r="D340" s="245">
        <v>17</v>
      </c>
      <c r="E340" s="248">
        <f t="shared" si="54"/>
        <v>54.83870967741935</v>
      </c>
      <c r="F340" s="331">
        <v>31</v>
      </c>
      <c r="G340" s="330">
        <v>518</v>
      </c>
      <c r="H340" s="332">
        <f t="shared" si="52"/>
        <v>5.984555984555985</v>
      </c>
      <c r="I340" s="330">
        <v>518</v>
      </c>
      <c r="J340" s="332">
        <f t="shared" si="55"/>
        <v>5.984555984555985</v>
      </c>
      <c r="K340" s="330">
        <v>6</v>
      </c>
      <c r="L340" s="332">
        <f t="shared" si="56"/>
        <v>19.35483870967742</v>
      </c>
      <c r="M340" s="333">
        <v>0</v>
      </c>
      <c r="N340" s="431"/>
    </row>
    <row r="341" spans="1:14" s="90" customFormat="1" ht="24" customHeight="1">
      <c r="A341" s="323" t="s">
        <v>285</v>
      </c>
      <c r="B341" s="330">
        <v>47</v>
      </c>
      <c r="C341" s="248">
        <f t="shared" si="53"/>
        <v>47.95918367346938</v>
      </c>
      <c r="D341" s="245">
        <v>51</v>
      </c>
      <c r="E341" s="248">
        <f t="shared" si="54"/>
        <v>52.04081632653062</v>
      </c>
      <c r="F341" s="331">
        <v>98</v>
      </c>
      <c r="G341" s="330">
        <v>322</v>
      </c>
      <c r="H341" s="332">
        <f t="shared" si="52"/>
        <v>30.434782608695656</v>
      </c>
      <c r="I341" s="330">
        <v>322</v>
      </c>
      <c r="J341" s="332">
        <f t="shared" si="55"/>
        <v>30.434782608695656</v>
      </c>
      <c r="K341" s="330">
        <v>14</v>
      </c>
      <c r="L341" s="332">
        <f t="shared" si="56"/>
        <v>14.285714285714285</v>
      </c>
      <c r="M341" s="333">
        <v>0</v>
      </c>
      <c r="N341" s="431"/>
    </row>
    <row r="342" spans="1:14" s="90" customFormat="1" ht="24" customHeight="1">
      <c r="A342" s="323" t="s">
        <v>74</v>
      </c>
      <c r="B342" s="330">
        <v>565</v>
      </c>
      <c r="C342" s="248">
        <f t="shared" si="53"/>
        <v>52.41187384044527</v>
      </c>
      <c r="D342" s="245">
        <v>513</v>
      </c>
      <c r="E342" s="248">
        <f t="shared" si="54"/>
        <v>47.58812615955473</v>
      </c>
      <c r="F342" s="331">
        <v>1078</v>
      </c>
      <c r="G342" s="330">
        <v>2609</v>
      </c>
      <c r="H342" s="332">
        <f t="shared" si="52"/>
        <v>41.318512840168644</v>
      </c>
      <c r="I342" s="330">
        <v>2609</v>
      </c>
      <c r="J342" s="332">
        <f t="shared" si="55"/>
        <v>41.318512840168644</v>
      </c>
      <c r="K342" s="330">
        <v>72</v>
      </c>
      <c r="L342" s="332">
        <f t="shared" si="56"/>
        <v>6.679035250463822</v>
      </c>
      <c r="M342" s="333">
        <v>0</v>
      </c>
      <c r="N342" s="431"/>
    </row>
    <row r="343" spans="1:14" s="90" customFormat="1" ht="24" customHeight="1">
      <c r="A343" s="323" t="s">
        <v>299</v>
      </c>
      <c r="B343" s="330">
        <v>11</v>
      </c>
      <c r="C343" s="248">
        <f t="shared" si="53"/>
        <v>57.89473684210527</v>
      </c>
      <c r="D343" s="245">
        <v>8</v>
      </c>
      <c r="E343" s="248">
        <f t="shared" si="54"/>
        <v>42.10526315789473</v>
      </c>
      <c r="F343" s="331">
        <v>19</v>
      </c>
      <c r="G343" s="330">
        <v>68</v>
      </c>
      <c r="H343" s="332">
        <f t="shared" si="52"/>
        <v>27.941176470588236</v>
      </c>
      <c r="I343" s="330">
        <v>68</v>
      </c>
      <c r="J343" s="332">
        <f t="shared" si="55"/>
        <v>27.941176470588236</v>
      </c>
      <c r="K343" s="330">
        <v>3</v>
      </c>
      <c r="L343" s="332">
        <f t="shared" si="56"/>
        <v>15.789473684210526</v>
      </c>
      <c r="M343" s="333">
        <v>0</v>
      </c>
      <c r="N343" s="431"/>
    </row>
    <row r="344" spans="1:14" s="90" customFormat="1" ht="24" customHeight="1">
      <c r="A344" s="323" t="s">
        <v>286</v>
      </c>
      <c r="B344" s="330">
        <v>6</v>
      </c>
      <c r="C344" s="248">
        <f t="shared" si="53"/>
        <v>33.33333333333333</v>
      </c>
      <c r="D344" s="245">
        <v>12</v>
      </c>
      <c r="E344" s="248">
        <f t="shared" si="54"/>
        <v>66.66666666666666</v>
      </c>
      <c r="F344" s="331">
        <v>18</v>
      </c>
      <c r="G344" s="330">
        <v>105</v>
      </c>
      <c r="H344" s="332">
        <f t="shared" si="52"/>
        <v>17.142857142857142</v>
      </c>
      <c r="I344" s="330">
        <v>105</v>
      </c>
      <c r="J344" s="332">
        <f t="shared" si="55"/>
        <v>17.142857142857142</v>
      </c>
      <c r="K344" s="330">
        <v>2</v>
      </c>
      <c r="L344" s="332">
        <f t="shared" si="56"/>
        <v>11.11111111111111</v>
      </c>
      <c r="M344" s="333">
        <v>0</v>
      </c>
      <c r="N344" s="431"/>
    </row>
    <row r="345" spans="1:14" s="90" customFormat="1" ht="24" customHeight="1">
      <c r="A345" s="323" t="s">
        <v>465</v>
      </c>
      <c r="B345" s="330">
        <v>0</v>
      </c>
      <c r="C345" s="248">
        <v>0</v>
      </c>
      <c r="D345" s="245">
        <v>0</v>
      </c>
      <c r="E345" s="248">
        <v>0</v>
      </c>
      <c r="F345" s="331">
        <v>0</v>
      </c>
      <c r="G345" s="330">
        <v>69</v>
      </c>
      <c r="H345" s="332">
        <f t="shared" si="52"/>
        <v>0</v>
      </c>
      <c r="I345" s="330">
        <v>0</v>
      </c>
      <c r="J345" s="332">
        <v>0</v>
      </c>
      <c r="K345" s="330">
        <v>0</v>
      </c>
      <c r="L345" s="332">
        <v>0</v>
      </c>
      <c r="M345" s="333">
        <v>0</v>
      </c>
      <c r="N345" s="431"/>
    </row>
    <row r="346" spans="1:14" s="90" customFormat="1" ht="24" customHeight="1">
      <c r="A346" s="323" t="s">
        <v>464</v>
      </c>
      <c r="B346" s="330">
        <v>0</v>
      </c>
      <c r="C346" s="248">
        <v>0</v>
      </c>
      <c r="D346" s="245">
        <v>0</v>
      </c>
      <c r="E346" s="248">
        <v>0</v>
      </c>
      <c r="F346" s="331">
        <v>0</v>
      </c>
      <c r="G346" s="330">
        <v>92</v>
      </c>
      <c r="H346" s="332">
        <f t="shared" si="52"/>
        <v>0</v>
      </c>
      <c r="I346" s="330">
        <v>0</v>
      </c>
      <c r="J346" s="332">
        <v>0</v>
      </c>
      <c r="K346" s="330">
        <v>0</v>
      </c>
      <c r="L346" s="332">
        <v>0</v>
      </c>
      <c r="M346" s="333">
        <v>0</v>
      </c>
      <c r="N346" s="431"/>
    </row>
    <row r="347" spans="1:14" s="90" customFormat="1" ht="24" customHeight="1">
      <c r="A347" s="323" t="s">
        <v>463</v>
      </c>
      <c r="B347" s="330">
        <v>0</v>
      </c>
      <c r="C347" s="248">
        <v>0</v>
      </c>
      <c r="D347" s="245">
        <v>0</v>
      </c>
      <c r="E347" s="248">
        <v>0</v>
      </c>
      <c r="F347" s="331">
        <v>0</v>
      </c>
      <c r="G347" s="330">
        <v>31</v>
      </c>
      <c r="H347" s="332">
        <f t="shared" si="52"/>
        <v>0</v>
      </c>
      <c r="I347" s="330">
        <v>0</v>
      </c>
      <c r="J347" s="332">
        <v>0</v>
      </c>
      <c r="K347" s="330">
        <v>0</v>
      </c>
      <c r="L347" s="332">
        <v>0</v>
      </c>
      <c r="M347" s="333">
        <v>0</v>
      </c>
      <c r="N347" s="431"/>
    </row>
    <row r="348" spans="1:14" s="90" customFormat="1" ht="24" customHeight="1">
      <c r="A348" s="323" t="s">
        <v>287</v>
      </c>
      <c r="B348" s="330">
        <v>20</v>
      </c>
      <c r="C348" s="248">
        <f t="shared" si="53"/>
        <v>58.82352941176471</v>
      </c>
      <c r="D348" s="245">
        <v>14</v>
      </c>
      <c r="E348" s="248">
        <f t="shared" si="54"/>
        <v>41.17647058823529</v>
      </c>
      <c r="F348" s="331">
        <v>34</v>
      </c>
      <c r="G348" s="330">
        <v>73</v>
      </c>
      <c r="H348" s="332">
        <f t="shared" si="52"/>
        <v>46.57534246575342</v>
      </c>
      <c r="I348" s="330">
        <v>73</v>
      </c>
      <c r="J348" s="332">
        <f t="shared" si="55"/>
        <v>46.57534246575342</v>
      </c>
      <c r="K348" s="330">
        <v>0</v>
      </c>
      <c r="L348" s="332">
        <f t="shared" si="56"/>
        <v>0</v>
      </c>
      <c r="M348" s="333">
        <v>0</v>
      </c>
      <c r="N348" s="431"/>
    </row>
    <row r="349" spans="1:14" s="90" customFormat="1" ht="24" customHeight="1">
      <c r="A349" s="323" t="s">
        <v>288</v>
      </c>
      <c r="B349" s="330">
        <v>19</v>
      </c>
      <c r="C349" s="248">
        <f t="shared" si="53"/>
        <v>73.07692307692307</v>
      </c>
      <c r="D349" s="245">
        <v>7</v>
      </c>
      <c r="E349" s="248">
        <f t="shared" si="54"/>
        <v>26.923076923076923</v>
      </c>
      <c r="F349" s="331">
        <v>26</v>
      </c>
      <c r="G349" s="330">
        <v>137</v>
      </c>
      <c r="H349" s="332">
        <f t="shared" si="52"/>
        <v>18.97810218978102</v>
      </c>
      <c r="I349" s="330">
        <v>137</v>
      </c>
      <c r="J349" s="332">
        <f t="shared" si="55"/>
        <v>18.97810218978102</v>
      </c>
      <c r="K349" s="330">
        <v>13</v>
      </c>
      <c r="L349" s="332">
        <f t="shared" si="56"/>
        <v>50</v>
      </c>
      <c r="M349" s="333">
        <v>0</v>
      </c>
      <c r="N349" s="431"/>
    </row>
    <row r="350" spans="1:14" s="90" customFormat="1" ht="24" customHeight="1">
      <c r="A350" s="323" t="s">
        <v>231</v>
      </c>
      <c r="B350" s="330">
        <v>18</v>
      </c>
      <c r="C350" s="248">
        <f t="shared" si="53"/>
        <v>50</v>
      </c>
      <c r="D350" s="245">
        <v>18</v>
      </c>
      <c r="E350" s="248">
        <f t="shared" si="54"/>
        <v>50</v>
      </c>
      <c r="F350" s="331">
        <v>36</v>
      </c>
      <c r="G350" s="330">
        <v>70</v>
      </c>
      <c r="H350" s="332">
        <f>F350/(G350+G353)*100</f>
        <v>20.11173184357542</v>
      </c>
      <c r="I350" s="330">
        <v>70</v>
      </c>
      <c r="J350" s="332">
        <f>F350/(I350+I353)*100</f>
        <v>20.11173184357542</v>
      </c>
      <c r="K350" s="330">
        <v>0</v>
      </c>
      <c r="L350" s="332">
        <f t="shared" si="56"/>
        <v>0</v>
      </c>
      <c r="M350" s="333">
        <v>0</v>
      </c>
      <c r="N350" s="431"/>
    </row>
    <row r="351" spans="1:14" s="90" customFormat="1" ht="24" customHeight="1">
      <c r="A351" s="323" t="s">
        <v>462</v>
      </c>
      <c r="B351" s="330">
        <v>0</v>
      </c>
      <c r="C351" s="248">
        <v>0</v>
      </c>
      <c r="D351" s="245">
        <v>0</v>
      </c>
      <c r="E351" s="248">
        <v>0</v>
      </c>
      <c r="F351" s="331">
        <v>0</v>
      </c>
      <c r="G351" s="330">
        <v>44</v>
      </c>
      <c r="H351" s="332">
        <f>F351/G351*100</f>
        <v>0</v>
      </c>
      <c r="I351" s="330">
        <v>0</v>
      </c>
      <c r="J351" s="332">
        <v>0</v>
      </c>
      <c r="K351" s="330">
        <v>0</v>
      </c>
      <c r="L351" s="332">
        <v>0</v>
      </c>
      <c r="M351" s="333">
        <v>0</v>
      </c>
      <c r="N351" s="431"/>
    </row>
    <row r="352" spans="1:14" s="90" customFormat="1" ht="24" customHeight="1">
      <c r="A352" s="323" t="s">
        <v>289</v>
      </c>
      <c r="B352" s="330">
        <v>15</v>
      </c>
      <c r="C352" s="248">
        <f t="shared" si="53"/>
        <v>50</v>
      </c>
      <c r="D352" s="245">
        <v>15</v>
      </c>
      <c r="E352" s="248">
        <f t="shared" si="54"/>
        <v>50</v>
      </c>
      <c r="F352" s="331">
        <v>30</v>
      </c>
      <c r="G352" s="330">
        <v>90</v>
      </c>
      <c r="H352" s="332">
        <f>F352/G352*100</f>
        <v>33.33333333333333</v>
      </c>
      <c r="I352" s="330">
        <v>90</v>
      </c>
      <c r="J352" s="332">
        <f t="shared" si="55"/>
        <v>33.33333333333333</v>
      </c>
      <c r="K352" s="330">
        <v>7</v>
      </c>
      <c r="L352" s="332">
        <f t="shared" si="56"/>
        <v>23.333333333333332</v>
      </c>
      <c r="M352" s="333">
        <v>15</v>
      </c>
      <c r="N352" s="431"/>
    </row>
    <row r="353" spans="1:14" s="90" customFormat="1" ht="24" customHeight="1" thickBot="1">
      <c r="A353" s="323" t="s">
        <v>461</v>
      </c>
      <c r="B353" s="330">
        <v>0</v>
      </c>
      <c r="C353" s="248">
        <v>0</v>
      </c>
      <c r="D353" s="245">
        <v>0</v>
      </c>
      <c r="E353" s="248">
        <v>0</v>
      </c>
      <c r="F353" s="331">
        <v>0</v>
      </c>
      <c r="G353" s="330">
        <v>109</v>
      </c>
      <c r="H353" s="332">
        <v>0</v>
      </c>
      <c r="I353" s="330">
        <v>109</v>
      </c>
      <c r="J353" s="332">
        <v>0</v>
      </c>
      <c r="K353" s="330">
        <v>0</v>
      </c>
      <c r="L353" s="332">
        <v>0</v>
      </c>
      <c r="M353" s="333">
        <v>0</v>
      </c>
      <c r="N353" s="431"/>
    </row>
    <row r="354" spans="1:13" s="202" customFormat="1" ht="34.5" customHeight="1">
      <c r="A354" s="522" t="s">
        <v>107</v>
      </c>
      <c r="B354" s="524" t="s">
        <v>59</v>
      </c>
      <c r="C354" s="525"/>
      <c r="D354" s="508" t="s">
        <v>60</v>
      </c>
      <c r="E354" s="525"/>
      <c r="F354" s="509" t="s">
        <v>61</v>
      </c>
      <c r="G354" s="511" t="s">
        <v>11</v>
      </c>
      <c r="H354" s="513" t="s">
        <v>10</v>
      </c>
      <c r="I354" s="511" t="s">
        <v>439</v>
      </c>
      <c r="J354" s="513" t="s">
        <v>9</v>
      </c>
      <c r="K354" s="511" t="s">
        <v>316</v>
      </c>
      <c r="L354" s="513" t="s">
        <v>261</v>
      </c>
      <c r="M354" s="520" t="s">
        <v>438</v>
      </c>
    </row>
    <row r="355" spans="1:13" s="202" customFormat="1" ht="41.25" customHeight="1" thickBot="1">
      <c r="A355" s="523"/>
      <c r="B355" s="428" t="s">
        <v>63</v>
      </c>
      <c r="C355" s="429" t="s">
        <v>54</v>
      </c>
      <c r="D355" s="430" t="s">
        <v>63</v>
      </c>
      <c r="E355" s="429" t="s">
        <v>54</v>
      </c>
      <c r="F355" s="510"/>
      <c r="G355" s="512"/>
      <c r="H355" s="514"/>
      <c r="I355" s="512"/>
      <c r="J355" s="514"/>
      <c r="K355" s="512"/>
      <c r="L355" s="514"/>
      <c r="M355" s="521"/>
    </row>
    <row r="356" spans="1:14" s="90" customFormat="1" ht="24" customHeight="1">
      <c r="A356" s="323" t="s">
        <v>300</v>
      </c>
      <c r="B356" s="330">
        <v>19</v>
      </c>
      <c r="C356" s="248">
        <f t="shared" si="53"/>
        <v>47.5</v>
      </c>
      <c r="D356" s="245">
        <v>21</v>
      </c>
      <c r="E356" s="248">
        <f t="shared" si="54"/>
        <v>52.5</v>
      </c>
      <c r="F356" s="331">
        <v>40</v>
      </c>
      <c r="G356" s="330">
        <v>228</v>
      </c>
      <c r="H356" s="332">
        <f aca="true" t="shared" si="57" ref="H356:H363">F356/G356*100</f>
        <v>17.543859649122805</v>
      </c>
      <c r="I356" s="330">
        <v>228</v>
      </c>
      <c r="J356" s="332">
        <f t="shared" si="55"/>
        <v>17.543859649122805</v>
      </c>
      <c r="K356" s="330">
        <v>0</v>
      </c>
      <c r="L356" s="332">
        <f t="shared" si="56"/>
        <v>0</v>
      </c>
      <c r="M356" s="333">
        <v>0</v>
      </c>
      <c r="N356" s="431"/>
    </row>
    <row r="357" spans="1:14" s="90" customFormat="1" ht="24" customHeight="1">
      <c r="A357" s="323" t="s">
        <v>230</v>
      </c>
      <c r="B357" s="330">
        <v>35</v>
      </c>
      <c r="C357" s="248">
        <f t="shared" si="53"/>
        <v>53.03030303030303</v>
      </c>
      <c r="D357" s="245">
        <v>31</v>
      </c>
      <c r="E357" s="248">
        <f t="shared" si="54"/>
        <v>46.96969696969697</v>
      </c>
      <c r="F357" s="331">
        <v>66</v>
      </c>
      <c r="G357" s="330">
        <v>245</v>
      </c>
      <c r="H357" s="332">
        <f t="shared" si="57"/>
        <v>26.93877551020408</v>
      </c>
      <c r="I357" s="330">
        <v>245</v>
      </c>
      <c r="J357" s="332">
        <f t="shared" si="55"/>
        <v>26.93877551020408</v>
      </c>
      <c r="K357" s="330">
        <v>0</v>
      </c>
      <c r="L357" s="332">
        <f t="shared" si="56"/>
        <v>0</v>
      </c>
      <c r="M357" s="333">
        <v>0</v>
      </c>
      <c r="N357" s="431"/>
    </row>
    <row r="358" spans="1:14" s="90" customFormat="1" ht="24" customHeight="1">
      <c r="A358" s="323" t="s">
        <v>448</v>
      </c>
      <c r="B358" s="330">
        <v>6</v>
      </c>
      <c r="C358" s="248">
        <f t="shared" si="53"/>
        <v>60</v>
      </c>
      <c r="D358" s="245">
        <v>4</v>
      </c>
      <c r="E358" s="248">
        <f t="shared" si="54"/>
        <v>40</v>
      </c>
      <c r="F358" s="331">
        <v>10</v>
      </c>
      <c r="G358" s="330">
        <v>68</v>
      </c>
      <c r="H358" s="332">
        <f t="shared" si="57"/>
        <v>14.705882352941178</v>
      </c>
      <c r="I358" s="330">
        <v>68</v>
      </c>
      <c r="J358" s="332">
        <f t="shared" si="55"/>
        <v>14.705882352941178</v>
      </c>
      <c r="K358" s="330">
        <v>0</v>
      </c>
      <c r="L358" s="332">
        <f t="shared" si="56"/>
        <v>0</v>
      </c>
      <c r="M358" s="333">
        <v>0</v>
      </c>
      <c r="N358" s="431"/>
    </row>
    <row r="359" spans="1:14" s="90" customFormat="1" ht="24" customHeight="1">
      <c r="A359" s="323" t="s">
        <v>290</v>
      </c>
      <c r="B359" s="330">
        <v>15</v>
      </c>
      <c r="C359" s="248">
        <f t="shared" si="53"/>
        <v>41.66666666666667</v>
      </c>
      <c r="D359" s="245">
        <v>21</v>
      </c>
      <c r="E359" s="248">
        <f t="shared" si="54"/>
        <v>58.333333333333336</v>
      </c>
      <c r="F359" s="331">
        <v>36</v>
      </c>
      <c r="G359" s="330">
        <v>203</v>
      </c>
      <c r="H359" s="332">
        <f t="shared" si="57"/>
        <v>17.733990147783253</v>
      </c>
      <c r="I359" s="330">
        <v>203</v>
      </c>
      <c r="J359" s="332">
        <f t="shared" si="55"/>
        <v>17.733990147783253</v>
      </c>
      <c r="K359" s="330">
        <v>0</v>
      </c>
      <c r="L359" s="332">
        <f t="shared" si="56"/>
        <v>0</v>
      </c>
      <c r="M359" s="333">
        <v>0</v>
      </c>
      <c r="N359" s="431"/>
    </row>
    <row r="360" spans="1:14" s="90" customFormat="1" ht="24" customHeight="1">
      <c r="A360" s="323" t="s">
        <v>291</v>
      </c>
      <c r="B360" s="330">
        <v>16</v>
      </c>
      <c r="C360" s="248">
        <f t="shared" si="53"/>
        <v>45.714285714285715</v>
      </c>
      <c r="D360" s="245">
        <v>19</v>
      </c>
      <c r="E360" s="248">
        <f t="shared" si="54"/>
        <v>54.285714285714285</v>
      </c>
      <c r="F360" s="331">
        <v>35</v>
      </c>
      <c r="G360" s="330">
        <v>68</v>
      </c>
      <c r="H360" s="332">
        <f t="shared" si="57"/>
        <v>51.470588235294116</v>
      </c>
      <c r="I360" s="330">
        <v>68</v>
      </c>
      <c r="J360" s="332">
        <f t="shared" si="55"/>
        <v>51.470588235294116</v>
      </c>
      <c r="K360" s="330">
        <v>0</v>
      </c>
      <c r="L360" s="332">
        <f t="shared" si="56"/>
        <v>0</v>
      </c>
      <c r="M360" s="333">
        <v>0</v>
      </c>
      <c r="N360" s="431"/>
    </row>
    <row r="361" spans="1:14" s="90" customFormat="1" ht="24" customHeight="1">
      <c r="A361" s="323" t="s">
        <v>447</v>
      </c>
      <c r="B361" s="330">
        <v>0</v>
      </c>
      <c r="C361" s="248">
        <v>0</v>
      </c>
      <c r="D361" s="245">
        <v>0</v>
      </c>
      <c r="E361" s="248">
        <v>0</v>
      </c>
      <c r="F361" s="331">
        <v>0</v>
      </c>
      <c r="G361" s="330">
        <v>160</v>
      </c>
      <c r="H361" s="332">
        <f t="shared" si="57"/>
        <v>0</v>
      </c>
      <c r="I361" s="330">
        <v>0</v>
      </c>
      <c r="J361" s="332">
        <v>0</v>
      </c>
      <c r="K361" s="330">
        <v>0</v>
      </c>
      <c r="L361" s="332">
        <v>0</v>
      </c>
      <c r="M361" s="333">
        <v>0</v>
      </c>
      <c r="N361" s="431"/>
    </row>
    <row r="362" spans="1:14" s="90" customFormat="1" ht="24" customHeight="1">
      <c r="A362" s="323" t="s">
        <v>446</v>
      </c>
      <c r="B362" s="330">
        <v>4</v>
      </c>
      <c r="C362" s="248">
        <f t="shared" si="53"/>
        <v>40</v>
      </c>
      <c r="D362" s="245">
        <v>6</v>
      </c>
      <c r="E362" s="248">
        <f t="shared" si="54"/>
        <v>60</v>
      </c>
      <c r="F362" s="331">
        <v>10</v>
      </c>
      <c r="G362" s="330">
        <v>80</v>
      </c>
      <c r="H362" s="332">
        <f t="shared" si="57"/>
        <v>12.5</v>
      </c>
      <c r="I362" s="330">
        <v>80</v>
      </c>
      <c r="J362" s="332">
        <f t="shared" si="55"/>
        <v>12.5</v>
      </c>
      <c r="K362" s="330">
        <v>0</v>
      </c>
      <c r="L362" s="332">
        <f t="shared" si="56"/>
        <v>0</v>
      </c>
      <c r="M362" s="333">
        <v>0</v>
      </c>
      <c r="N362" s="431"/>
    </row>
    <row r="363" spans="1:13" s="129" customFormat="1" ht="26.25" customHeight="1" thickBot="1">
      <c r="A363" s="345" t="s">
        <v>75</v>
      </c>
      <c r="B363" s="318">
        <f>SUM(B335:B362)</f>
        <v>1013</v>
      </c>
      <c r="C363" s="325">
        <f t="shared" si="53"/>
        <v>51.683673469387756</v>
      </c>
      <c r="D363" s="326">
        <f>SUM(D335:D362)</f>
        <v>947</v>
      </c>
      <c r="E363" s="325">
        <f t="shared" si="54"/>
        <v>48.316326530612244</v>
      </c>
      <c r="F363" s="327">
        <f aca="true" t="shared" si="58" ref="F363:M363">SUM(F335:F362)</f>
        <v>1960</v>
      </c>
      <c r="G363" s="318">
        <f t="shared" si="58"/>
        <v>7384</v>
      </c>
      <c r="H363" s="319">
        <f t="shared" si="57"/>
        <v>26.543878656554714</v>
      </c>
      <c r="I363" s="318">
        <f t="shared" si="58"/>
        <v>6988</v>
      </c>
      <c r="J363" s="319">
        <f t="shared" si="55"/>
        <v>28.048082427017746</v>
      </c>
      <c r="K363" s="321">
        <f t="shared" si="58"/>
        <v>170</v>
      </c>
      <c r="L363" s="322">
        <f t="shared" si="56"/>
        <v>8.673469387755102</v>
      </c>
      <c r="M363" s="315">
        <f t="shared" si="58"/>
        <v>16</v>
      </c>
    </row>
    <row r="364" spans="1:8" s="37" customFormat="1" ht="12.75">
      <c r="A364" s="50"/>
      <c r="B364" s="51"/>
      <c r="C364" s="52"/>
      <c r="D364" s="53"/>
      <c r="E364" s="45"/>
      <c r="F364" s="51"/>
      <c r="G364" s="45"/>
      <c r="H364" s="12"/>
    </row>
    <row r="365" spans="1:6" s="64" customFormat="1" ht="10.5">
      <c r="A365" s="59" t="s">
        <v>555</v>
      </c>
      <c r="C365" s="65"/>
      <c r="F365" s="66"/>
    </row>
    <row r="367" spans="1:13" s="64" customFormat="1" ht="30" customHeight="1" thickBot="1">
      <c r="A367" s="283" t="s">
        <v>585</v>
      </c>
      <c r="B367" s="505" t="s">
        <v>333</v>
      </c>
      <c r="C367" s="506"/>
      <c r="D367" s="506"/>
      <c r="E367" s="506"/>
      <c r="F367" s="506"/>
      <c r="G367" s="506"/>
      <c r="H367" s="506"/>
      <c r="I367" s="506"/>
      <c r="J367" s="506"/>
      <c r="K367" s="506"/>
      <c r="L367" s="506"/>
      <c r="M367" s="507"/>
    </row>
    <row r="368" spans="1:13" s="202" customFormat="1" ht="34.5" customHeight="1">
      <c r="A368" s="522" t="s">
        <v>107</v>
      </c>
      <c r="B368" s="524" t="s">
        <v>59</v>
      </c>
      <c r="C368" s="525"/>
      <c r="D368" s="508" t="s">
        <v>60</v>
      </c>
      <c r="E368" s="525"/>
      <c r="F368" s="509" t="s">
        <v>61</v>
      </c>
      <c r="G368" s="511" t="s">
        <v>11</v>
      </c>
      <c r="H368" s="513" t="s">
        <v>10</v>
      </c>
      <c r="I368" s="511" t="s">
        <v>439</v>
      </c>
      <c r="J368" s="513" t="s">
        <v>9</v>
      </c>
      <c r="K368" s="511" t="s">
        <v>316</v>
      </c>
      <c r="L368" s="503" t="s">
        <v>261</v>
      </c>
      <c r="M368" s="515" t="s">
        <v>438</v>
      </c>
    </row>
    <row r="369" spans="1:13" s="202" customFormat="1" ht="36" customHeight="1" thickBot="1">
      <c r="A369" s="523"/>
      <c r="B369" s="428" t="s">
        <v>63</v>
      </c>
      <c r="C369" s="429" t="s">
        <v>54</v>
      </c>
      <c r="D369" s="430" t="s">
        <v>63</v>
      </c>
      <c r="E369" s="429" t="s">
        <v>54</v>
      </c>
      <c r="F369" s="510"/>
      <c r="G369" s="512"/>
      <c r="H369" s="514"/>
      <c r="I369" s="512"/>
      <c r="J369" s="514"/>
      <c r="K369" s="512"/>
      <c r="L369" s="502"/>
      <c r="M369" s="504"/>
    </row>
    <row r="370" spans="1:14" s="90" customFormat="1" ht="24" customHeight="1">
      <c r="A370" s="323" t="s">
        <v>259</v>
      </c>
      <c r="B370" s="330">
        <v>52</v>
      </c>
      <c r="C370" s="248">
        <f>B370/F370*100</f>
        <v>49.056603773584904</v>
      </c>
      <c r="D370" s="245">
        <v>54</v>
      </c>
      <c r="E370" s="248">
        <f>D370/F370*100</f>
        <v>50.943396226415096</v>
      </c>
      <c r="F370" s="331">
        <v>106</v>
      </c>
      <c r="G370" s="330">
        <v>251</v>
      </c>
      <c r="H370" s="332">
        <f>F370/G370*100</f>
        <v>42.23107569721115</v>
      </c>
      <c r="I370" s="330">
        <v>251</v>
      </c>
      <c r="J370" s="332">
        <f>F370/I370*100</f>
        <v>42.23107569721115</v>
      </c>
      <c r="K370" s="330">
        <v>24</v>
      </c>
      <c r="L370" s="332">
        <f>K370/F370*100</f>
        <v>22.641509433962266</v>
      </c>
      <c r="M370" s="333">
        <v>0</v>
      </c>
      <c r="N370" s="431"/>
    </row>
    <row r="371" spans="1:14" s="90" customFormat="1" ht="24" customHeight="1">
      <c r="A371" s="323" t="s">
        <v>258</v>
      </c>
      <c r="B371" s="330">
        <v>62</v>
      </c>
      <c r="C371" s="248">
        <f aca="true" t="shared" si="59" ref="C371:C388">B371/F371*100</f>
        <v>55.85585585585585</v>
      </c>
      <c r="D371" s="245">
        <v>49</v>
      </c>
      <c r="E371" s="248">
        <f aca="true" t="shared" si="60" ref="E371:E388">D371/F371*100</f>
        <v>44.14414414414414</v>
      </c>
      <c r="F371" s="331">
        <v>111</v>
      </c>
      <c r="G371" s="330">
        <v>342</v>
      </c>
      <c r="H371" s="332">
        <f aca="true" t="shared" si="61" ref="H371:H388">F371/G371*100</f>
        <v>32.45614035087719</v>
      </c>
      <c r="I371" s="330">
        <v>342</v>
      </c>
      <c r="J371" s="332">
        <f aca="true" t="shared" si="62" ref="J371:J388">F371/I371*100</f>
        <v>32.45614035087719</v>
      </c>
      <c r="K371" s="330">
        <v>4</v>
      </c>
      <c r="L371" s="332">
        <f aca="true" t="shared" si="63" ref="L371:L388">K371/F371*100</f>
        <v>3.6036036036036037</v>
      </c>
      <c r="M371" s="333">
        <v>0</v>
      </c>
      <c r="N371" s="431"/>
    </row>
    <row r="372" spans="1:14" s="90" customFormat="1" ht="24" customHeight="1">
      <c r="A372" s="323" t="s">
        <v>513</v>
      </c>
      <c r="B372" s="330">
        <v>10</v>
      </c>
      <c r="C372" s="248">
        <f t="shared" si="59"/>
        <v>52.63157894736842</v>
      </c>
      <c r="D372" s="245">
        <v>9</v>
      </c>
      <c r="E372" s="248">
        <f t="shared" si="60"/>
        <v>47.368421052631575</v>
      </c>
      <c r="F372" s="331">
        <v>19</v>
      </c>
      <c r="G372" s="330">
        <v>55</v>
      </c>
      <c r="H372" s="332">
        <f t="shared" si="61"/>
        <v>34.54545454545455</v>
      </c>
      <c r="I372" s="330">
        <v>55</v>
      </c>
      <c r="J372" s="332">
        <f t="shared" si="62"/>
        <v>34.54545454545455</v>
      </c>
      <c r="K372" s="330">
        <v>1</v>
      </c>
      <c r="L372" s="332">
        <f t="shared" si="63"/>
        <v>5.263157894736842</v>
      </c>
      <c r="M372" s="333">
        <v>0</v>
      </c>
      <c r="N372" s="431"/>
    </row>
    <row r="373" spans="1:14" s="90" customFormat="1" ht="24" customHeight="1">
      <c r="A373" s="323" t="s">
        <v>512</v>
      </c>
      <c r="B373" s="330">
        <v>17</v>
      </c>
      <c r="C373" s="248">
        <f t="shared" si="59"/>
        <v>47.22222222222222</v>
      </c>
      <c r="D373" s="245">
        <v>19</v>
      </c>
      <c r="E373" s="248">
        <f t="shared" si="60"/>
        <v>52.77777777777778</v>
      </c>
      <c r="F373" s="331">
        <v>36</v>
      </c>
      <c r="G373" s="330">
        <v>183</v>
      </c>
      <c r="H373" s="332">
        <f t="shared" si="61"/>
        <v>19.672131147540984</v>
      </c>
      <c r="I373" s="330">
        <v>183</v>
      </c>
      <c r="J373" s="332">
        <f t="shared" si="62"/>
        <v>19.672131147540984</v>
      </c>
      <c r="K373" s="330">
        <v>4</v>
      </c>
      <c r="L373" s="332">
        <f t="shared" si="63"/>
        <v>11.11111111111111</v>
      </c>
      <c r="M373" s="333">
        <v>0</v>
      </c>
      <c r="N373" s="431"/>
    </row>
    <row r="374" spans="1:14" s="90" customFormat="1" ht="24" customHeight="1">
      <c r="A374" s="323" t="s">
        <v>292</v>
      </c>
      <c r="B374" s="330">
        <v>8</v>
      </c>
      <c r="C374" s="248">
        <f t="shared" si="59"/>
        <v>50</v>
      </c>
      <c r="D374" s="245">
        <v>8</v>
      </c>
      <c r="E374" s="248">
        <f t="shared" si="60"/>
        <v>50</v>
      </c>
      <c r="F374" s="331">
        <v>16</v>
      </c>
      <c r="G374" s="330">
        <v>51</v>
      </c>
      <c r="H374" s="332">
        <f t="shared" si="61"/>
        <v>31.372549019607842</v>
      </c>
      <c r="I374" s="330">
        <v>51</v>
      </c>
      <c r="J374" s="332">
        <f t="shared" si="62"/>
        <v>31.372549019607842</v>
      </c>
      <c r="K374" s="330">
        <v>2</v>
      </c>
      <c r="L374" s="332">
        <f t="shared" si="63"/>
        <v>12.5</v>
      </c>
      <c r="M374" s="333">
        <v>0</v>
      </c>
      <c r="N374" s="431"/>
    </row>
    <row r="375" spans="1:14" s="90" customFormat="1" ht="24" customHeight="1">
      <c r="A375" s="323" t="s">
        <v>515</v>
      </c>
      <c r="B375" s="330">
        <v>21</v>
      </c>
      <c r="C375" s="248">
        <f t="shared" si="59"/>
        <v>50</v>
      </c>
      <c r="D375" s="245">
        <v>21</v>
      </c>
      <c r="E375" s="248">
        <f t="shared" si="60"/>
        <v>50</v>
      </c>
      <c r="F375" s="331">
        <v>42</v>
      </c>
      <c r="G375" s="330">
        <v>250</v>
      </c>
      <c r="H375" s="332">
        <f t="shared" si="61"/>
        <v>16.8</v>
      </c>
      <c r="I375" s="330">
        <v>250</v>
      </c>
      <c r="J375" s="332">
        <f t="shared" si="62"/>
        <v>16.8</v>
      </c>
      <c r="K375" s="330">
        <v>0</v>
      </c>
      <c r="L375" s="332">
        <f t="shared" si="63"/>
        <v>0</v>
      </c>
      <c r="M375" s="333">
        <v>0</v>
      </c>
      <c r="N375" s="431"/>
    </row>
    <row r="376" spans="1:14" s="90" customFormat="1" ht="24" customHeight="1">
      <c r="A376" s="323" t="s">
        <v>257</v>
      </c>
      <c r="B376" s="330">
        <v>40</v>
      </c>
      <c r="C376" s="248">
        <f t="shared" si="59"/>
        <v>47.61904761904761</v>
      </c>
      <c r="D376" s="245">
        <v>44</v>
      </c>
      <c r="E376" s="248">
        <f t="shared" si="60"/>
        <v>52.38095238095239</v>
      </c>
      <c r="F376" s="331">
        <v>84</v>
      </c>
      <c r="G376" s="330">
        <v>651</v>
      </c>
      <c r="H376" s="332">
        <f t="shared" si="61"/>
        <v>12.903225806451612</v>
      </c>
      <c r="I376" s="330">
        <v>651</v>
      </c>
      <c r="J376" s="332">
        <f t="shared" si="62"/>
        <v>12.903225806451612</v>
      </c>
      <c r="K376" s="330">
        <v>0</v>
      </c>
      <c r="L376" s="332">
        <f t="shared" si="63"/>
        <v>0</v>
      </c>
      <c r="M376" s="333">
        <v>0</v>
      </c>
      <c r="N376" s="431"/>
    </row>
    <row r="377" spans="1:14" s="90" customFormat="1" ht="24" customHeight="1">
      <c r="A377" s="323" t="s">
        <v>293</v>
      </c>
      <c r="B377" s="330">
        <v>44</v>
      </c>
      <c r="C377" s="248">
        <f t="shared" si="59"/>
        <v>53.01204819277109</v>
      </c>
      <c r="D377" s="245">
        <v>39</v>
      </c>
      <c r="E377" s="248">
        <f t="shared" si="60"/>
        <v>46.98795180722892</v>
      </c>
      <c r="F377" s="331">
        <v>83</v>
      </c>
      <c r="G377" s="330">
        <v>271</v>
      </c>
      <c r="H377" s="332">
        <f t="shared" si="61"/>
        <v>30.627306273062732</v>
      </c>
      <c r="I377" s="330">
        <v>271</v>
      </c>
      <c r="J377" s="332">
        <f t="shared" si="62"/>
        <v>30.627306273062732</v>
      </c>
      <c r="K377" s="330">
        <v>3</v>
      </c>
      <c r="L377" s="332">
        <f t="shared" si="63"/>
        <v>3.614457831325301</v>
      </c>
      <c r="M377" s="333">
        <v>1</v>
      </c>
      <c r="N377" s="431"/>
    </row>
    <row r="378" spans="1:14" s="90" customFormat="1" ht="24" customHeight="1">
      <c r="A378" s="323" t="s">
        <v>294</v>
      </c>
      <c r="B378" s="330">
        <v>20</v>
      </c>
      <c r="C378" s="248">
        <f t="shared" si="59"/>
        <v>55.55555555555556</v>
      </c>
      <c r="D378" s="245">
        <v>16</v>
      </c>
      <c r="E378" s="248">
        <f t="shared" si="60"/>
        <v>44.44444444444444</v>
      </c>
      <c r="F378" s="331">
        <v>36</v>
      </c>
      <c r="G378" s="330">
        <v>193</v>
      </c>
      <c r="H378" s="332">
        <f t="shared" si="61"/>
        <v>18.65284974093264</v>
      </c>
      <c r="I378" s="330">
        <v>193</v>
      </c>
      <c r="J378" s="332">
        <f t="shared" si="62"/>
        <v>18.65284974093264</v>
      </c>
      <c r="K378" s="330">
        <v>0</v>
      </c>
      <c r="L378" s="332">
        <f t="shared" si="63"/>
        <v>0</v>
      </c>
      <c r="M378" s="333">
        <v>0</v>
      </c>
      <c r="N378" s="431"/>
    </row>
    <row r="379" spans="1:14" s="90" customFormat="1" ht="24" customHeight="1">
      <c r="A379" s="323" t="s">
        <v>511</v>
      </c>
      <c r="B379" s="330">
        <v>168</v>
      </c>
      <c r="C379" s="248">
        <f t="shared" si="59"/>
        <v>52.5</v>
      </c>
      <c r="D379" s="245">
        <v>152</v>
      </c>
      <c r="E379" s="248">
        <f t="shared" si="60"/>
        <v>47.5</v>
      </c>
      <c r="F379" s="331">
        <v>320</v>
      </c>
      <c r="G379" s="330">
        <v>1420</v>
      </c>
      <c r="H379" s="332">
        <f t="shared" si="61"/>
        <v>22.535211267605636</v>
      </c>
      <c r="I379" s="330">
        <v>1420</v>
      </c>
      <c r="J379" s="332">
        <f t="shared" si="62"/>
        <v>22.535211267605636</v>
      </c>
      <c r="K379" s="330">
        <v>19</v>
      </c>
      <c r="L379" s="332">
        <f t="shared" si="63"/>
        <v>5.9375</v>
      </c>
      <c r="M379" s="333">
        <v>0</v>
      </c>
      <c r="N379" s="431"/>
    </row>
    <row r="380" spans="1:14" s="90" customFormat="1" ht="24" customHeight="1">
      <c r="A380" s="323" t="s">
        <v>295</v>
      </c>
      <c r="B380" s="330">
        <v>27</v>
      </c>
      <c r="C380" s="248">
        <f t="shared" si="59"/>
        <v>50.943396226415096</v>
      </c>
      <c r="D380" s="245">
        <v>26</v>
      </c>
      <c r="E380" s="248">
        <f t="shared" si="60"/>
        <v>49.056603773584904</v>
      </c>
      <c r="F380" s="331">
        <v>53</v>
      </c>
      <c r="G380" s="330">
        <v>197</v>
      </c>
      <c r="H380" s="332">
        <f t="shared" si="61"/>
        <v>26.903553299492383</v>
      </c>
      <c r="I380" s="330">
        <v>197</v>
      </c>
      <c r="J380" s="332">
        <f t="shared" si="62"/>
        <v>26.903553299492383</v>
      </c>
      <c r="K380" s="330">
        <v>23</v>
      </c>
      <c r="L380" s="332">
        <f t="shared" si="63"/>
        <v>43.39622641509434</v>
      </c>
      <c r="M380" s="333">
        <v>3</v>
      </c>
      <c r="N380" s="431"/>
    </row>
    <row r="381" spans="1:14" s="90" customFormat="1" ht="24" customHeight="1">
      <c r="A381" s="323" t="s">
        <v>256</v>
      </c>
      <c r="B381" s="330">
        <v>149</v>
      </c>
      <c r="C381" s="248">
        <f t="shared" si="59"/>
        <v>54.379562043795616</v>
      </c>
      <c r="D381" s="245">
        <v>125</v>
      </c>
      <c r="E381" s="248">
        <f t="shared" si="60"/>
        <v>45.62043795620438</v>
      </c>
      <c r="F381" s="331">
        <v>274</v>
      </c>
      <c r="G381" s="330">
        <v>812</v>
      </c>
      <c r="H381" s="332">
        <f t="shared" si="61"/>
        <v>33.743842364532014</v>
      </c>
      <c r="I381" s="330">
        <v>812</v>
      </c>
      <c r="J381" s="332">
        <f t="shared" si="62"/>
        <v>33.743842364532014</v>
      </c>
      <c r="K381" s="330">
        <v>30</v>
      </c>
      <c r="L381" s="332">
        <f t="shared" si="63"/>
        <v>10.948905109489052</v>
      </c>
      <c r="M381" s="333">
        <v>0</v>
      </c>
      <c r="N381" s="431"/>
    </row>
    <row r="382" spans="1:14" s="90" customFormat="1" ht="24" customHeight="1">
      <c r="A382" s="323" t="s">
        <v>255</v>
      </c>
      <c r="B382" s="330">
        <v>48</v>
      </c>
      <c r="C382" s="248">
        <f t="shared" si="59"/>
        <v>51.06382978723404</v>
      </c>
      <c r="D382" s="245">
        <v>46</v>
      </c>
      <c r="E382" s="248">
        <f t="shared" si="60"/>
        <v>48.93617021276596</v>
      </c>
      <c r="F382" s="331">
        <v>94</v>
      </c>
      <c r="G382" s="330">
        <v>259</v>
      </c>
      <c r="H382" s="332">
        <f t="shared" si="61"/>
        <v>36.293436293436294</v>
      </c>
      <c r="I382" s="330">
        <v>259</v>
      </c>
      <c r="J382" s="332">
        <f t="shared" si="62"/>
        <v>36.293436293436294</v>
      </c>
      <c r="K382" s="330">
        <v>0</v>
      </c>
      <c r="L382" s="332">
        <f t="shared" si="63"/>
        <v>0</v>
      </c>
      <c r="M382" s="333">
        <v>0</v>
      </c>
      <c r="N382" s="431"/>
    </row>
    <row r="383" spans="1:14" s="90" customFormat="1" ht="24" customHeight="1">
      <c r="A383" s="323" t="s">
        <v>76</v>
      </c>
      <c r="B383" s="330">
        <v>542</v>
      </c>
      <c r="C383" s="248">
        <f t="shared" si="59"/>
        <v>53.98406374501992</v>
      </c>
      <c r="D383" s="245">
        <v>462</v>
      </c>
      <c r="E383" s="248">
        <f t="shared" si="60"/>
        <v>46.015936254980076</v>
      </c>
      <c r="F383" s="331">
        <v>1004</v>
      </c>
      <c r="G383" s="330">
        <v>3873</v>
      </c>
      <c r="H383" s="332">
        <f t="shared" si="61"/>
        <v>25.92305706170927</v>
      </c>
      <c r="I383" s="330">
        <v>3873</v>
      </c>
      <c r="J383" s="332">
        <f t="shared" si="62"/>
        <v>25.92305706170927</v>
      </c>
      <c r="K383" s="330">
        <v>148</v>
      </c>
      <c r="L383" s="332">
        <f t="shared" si="63"/>
        <v>14.741035856573706</v>
      </c>
      <c r="M383" s="333">
        <v>0</v>
      </c>
      <c r="N383" s="431"/>
    </row>
    <row r="384" spans="1:14" s="90" customFormat="1" ht="24" customHeight="1">
      <c r="A384" s="323" t="s">
        <v>296</v>
      </c>
      <c r="B384" s="330">
        <v>17</v>
      </c>
      <c r="C384" s="248">
        <f t="shared" si="59"/>
        <v>60.71428571428571</v>
      </c>
      <c r="D384" s="245">
        <v>11</v>
      </c>
      <c r="E384" s="248">
        <f t="shared" si="60"/>
        <v>39.285714285714285</v>
      </c>
      <c r="F384" s="331">
        <v>28</v>
      </c>
      <c r="G384" s="330">
        <v>144</v>
      </c>
      <c r="H384" s="332">
        <f t="shared" si="61"/>
        <v>19.444444444444446</v>
      </c>
      <c r="I384" s="330">
        <v>144</v>
      </c>
      <c r="J384" s="332">
        <f t="shared" si="62"/>
        <v>19.444444444444446</v>
      </c>
      <c r="K384" s="330">
        <v>4</v>
      </c>
      <c r="L384" s="332">
        <f t="shared" si="63"/>
        <v>14.285714285714285</v>
      </c>
      <c r="M384" s="333">
        <v>0</v>
      </c>
      <c r="N384" s="431"/>
    </row>
    <row r="385" spans="1:14" s="90" customFormat="1" ht="24" customHeight="1">
      <c r="A385" s="323" t="s">
        <v>254</v>
      </c>
      <c r="B385" s="330">
        <v>52</v>
      </c>
      <c r="C385" s="248">
        <f t="shared" si="59"/>
        <v>50.98039215686274</v>
      </c>
      <c r="D385" s="245">
        <v>50</v>
      </c>
      <c r="E385" s="248">
        <f t="shared" si="60"/>
        <v>49.01960784313725</v>
      </c>
      <c r="F385" s="331">
        <v>102</v>
      </c>
      <c r="G385" s="330">
        <v>247</v>
      </c>
      <c r="H385" s="332">
        <f t="shared" si="61"/>
        <v>41.29554655870445</v>
      </c>
      <c r="I385" s="330">
        <v>247</v>
      </c>
      <c r="J385" s="332">
        <f t="shared" si="62"/>
        <v>41.29554655870445</v>
      </c>
      <c r="K385" s="330">
        <v>3</v>
      </c>
      <c r="L385" s="332">
        <f t="shared" si="63"/>
        <v>2.941176470588235</v>
      </c>
      <c r="M385" s="333">
        <v>0</v>
      </c>
      <c r="N385" s="431"/>
    </row>
    <row r="386" spans="1:14" s="90" customFormat="1" ht="24" customHeight="1">
      <c r="A386" s="323" t="s">
        <v>514</v>
      </c>
      <c r="B386" s="330">
        <v>15</v>
      </c>
      <c r="C386" s="248">
        <f t="shared" si="59"/>
        <v>62.5</v>
      </c>
      <c r="D386" s="245">
        <v>9</v>
      </c>
      <c r="E386" s="248">
        <f t="shared" si="60"/>
        <v>37.5</v>
      </c>
      <c r="F386" s="331">
        <v>24</v>
      </c>
      <c r="G386" s="330">
        <v>84</v>
      </c>
      <c r="H386" s="332">
        <f t="shared" si="61"/>
        <v>28.57142857142857</v>
      </c>
      <c r="I386" s="330">
        <v>84</v>
      </c>
      <c r="J386" s="332">
        <f t="shared" si="62"/>
        <v>28.57142857142857</v>
      </c>
      <c r="K386" s="330">
        <v>3</v>
      </c>
      <c r="L386" s="332">
        <f t="shared" si="63"/>
        <v>12.5</v>
      </c>
      <c r="M386" s="333">
        <v>0</v>
      </c>
      <c r="N386" s="431"/>
    </row>
    <row r="387" spans="1:14" s="90" customFormat="1" ht="24" customHeight="1">
      <c r="A387" s="323" t="s">
        <v>516</v>
      </c>
      <c r="B387" s="330">
        <v>25</v>
      </c>
      <c r="C387" s="248">
        <f t="shared" si="59"/>
        <v>62.5</v>
      </c>
      <c r="D387" s="245">
        <v>15</v>
      </c>
      <c r="E387" s="248">
        <f t="shared" si="60"/>
        <v>37.5</v>
      </c>
      <c r="F387" s="331">
        <v>40</v>
      </c>
      <c r="G387" s="330">
        <v>121</v>
      </c>
      <c r="H387" s="332">
        <f t="shared" si="61"/>
        <v>33.057851239669425</v>
      </c>
      <c r="I387" s="330">
        <v>121</v>
      </c>
      <c r="J387" s="332">
        <f t="shared" si="62"/>
        <v>33.057851239669425</v>
      </c>
      <c r="K387" s="330">
        <v>0</v>
      </c>
      <c r="L387" s="332">
        <f t="shared" si="63"/>
        <v>0</v>
      </c>
      <c r="M387" s="333">
        <v>6</v>
      </c>
      <c r="N387" s="431"/>
    </row>
    <row r="388" spans="1:13" s="129" customFormat="1" ht="26.25" customHeight="1" thickBot="1">
      <c r="A388" s="345" t="s">
        <v>77</v>
      </c>
      <c r="B388" s="318">
        <f>SUM(B370:B387)</f>
        <v>1317</v>
      </c>
      <c r="C388" s="325">
        <f t="shared" si="59"/>
        <v>53.27669902912622</v>
      </c>
      <c r="D388" s="326">
        <f aca="true" t="shared" si="64" ref="D388:M388">SUM(D370:D387)</f>
        <v>1155</v>
      </c>
      <c r="E388" s="325">
        <f t="shared" si="60"/>
        <v>46.72330097087379</v>
      </c>
      <c r="F388" s="327">
        <f t="shared" si="64"/>
        <v>2472</v>
      </c>
      <c r="G388" s="318">
        <f t="shared" si="64"/>
        <v>9404</v>
      </c>
      <c r="H388" s="319">
        <f t="shared" si="61"/>
        <v>26.28668651637601</v>
      </c>
      <c r="I388" s="318">
        <f t="shared" si="64"/>
        <v>9404</v>
      </c>
      <c r="J388" s="319">
        <f t="shared" si="62"/>
        <v>26.28668651637601</v>
      </c>
      <c r="K388" s="321">
        <f t="shared" si="64"/>
        <v>268</v>
      </c>
      <c r="L388" s="322">
        <f t="shared" si="63"/>
        <v>10.841423948220065</v>
      </c>
      <c r="M388" s="315">
        <f t="shared" si="64"/>
        <v>10</v>
      </c>
    </row>
    <row r="389" ht="12.75">
      <c r="A389" s="59" t="s">
        <v>548</v>
      </c>
    </row>
    <row r="390" spans="1:13" s="64" customFormat="1" ht="37.5" customHeight="1">
      <c r="A390" s="283" t="s">
        <v>585</v>
      </c>
      <c r="B390" s="505" t="s">
        <v>332</v>
      </c>
      <c r="C390" s="506"/>
      <c r="D390" s="506"/>
      <c r="E390" s="506"/>
      <c r="F390" s="506"/>
      <c r="G390" s="506"/>
      <c r="H390" s="506"/>
      <c r="I390" s="506"/>
      <c r="J390" s="506"/>
      <c r="K390" s="506"/>
      <c r="L390" s="506"/>
      <c r="M390" s="507"/>
    </row>
    <row r="391" spans="1:13" s="202" customFormat="1" ht="34.5" customHeight="1">
      <c r="A391" s="522" t="s">
        <v>107</v>
      </c>
      <c r="B391" s="531" t="s">
        <v>59</v>
      </c>
      <c r="C391" s="532"/>
      <c r="D391" s="523" t="s">
        <v>60</v>
      </c>
      <c r="E391" s="532"/>
      <c r="F391" s="533" t="s">
        <v>61</v>
      </c>
      <c r="G391" s="527" t="s">
        <v>11</v>
      </c>
      <c r="H391" s="526" t="s">
        <v>10</v>
      </c>
      <c r="I391" s="527" t="s">
        <v>439</v>
      </c>
      <c r="J391" s="526" t="s">
        <v>9</v>
      </c>
      <c r="K391" s="527" t="s">
        <v>316</v>
      </c>
      <c r="L391" s="526" t="s">
        <v>261</v>
      </c>
      <c r="M391" s="520" t="s">
        <v>438</v>
      </c>
    </row>
    <row r="392" spans="1:13" s="202" customFormat="1" ht="41.25" customHeight="1" thickBot="1">
      <c r="A392" s="523"/>
      <c r="B392" s="428" t="s">
        <v>63</v>
      </c>
      <c r="C392" s="429" t="s">
        <v>54</v>
      </c>
      <c r="D392" s="430" t="s">
        <v>63</v>
      </c>
      <c r="E392" s="429" t="s">
        <v>54</v>
      </c>
      <c r="F392" s="510"/>
      <c r="G392" s="512"/>
      <c r="H392" s="514"/>
      <c r="I392" s="512"/>
      <c r="J392" s="514"/>
      <c r="K392" s="512"/>
      <c r="L392" s="514"/>
      <c r="M392" s="521"/>
    </row>
    <row r="393" spans="1:14" s="90" customFormat="1" ht="24" customHeight="1">
      <c r="A393" s="323" t="s">
        <v>484</v>
      </c>
      <c r="B393" s="330">
        <v>22</v>
      </c>
      <c r="C393" s="248">
        <f>B393/F393*100</f>
        <v>52.38095238095239</v>
      </c>
      <c r="D393" s="245">
        <v>20</v>
      </c>
      <c r="E393" s="248">
        <f>D393/F393*100</f>
        <v>47.61904761904761</v>
      </c>
      <c r="F393" s="331">
        <v>42</v>
      </c>
      <c r="G393" s="330">
        <v>137</v>
      </c>
      <c r="H393" s="332">
        <f>F393/G393*100</f>
        <v>30.656934306569344</v>
      </c>
      <c r="I393" s="330">
        <v>137</v>
      </c>
      <c r="J393" s="332">
        <f>F393/I393*100</f>
        <v>30.656934306569344</v>
      </c>
      <c r="K393" s="330">
        <v>19</v>
      </c>
      <c r="L393" s="332">
        <f>K393/F393*100</f>
        <v>45.23809523809524</v>
      </c>
      <c r="M393" s="333">
        <v>0</v>
      </c>
      <c r="N393" s="431"/>
    </row>
    <row r="394" spans="1:14" s="90" customFormat="1" ht="24" customHeight="1">
      <c r="A394" s="323" t="s">
        <v>492</v>
      </c>
      <c r="B394" s="330">
        <v>29</v>
      </c>
      <c r="C394" s="248">
        <f aca="true" t="shared" si="65" ref="C394:C425">B394/F394*100</f>
        <v>50</v>
      </c>
      <c r="D394" s="245">
        <v>29</v>
      </c>
      <c r="E394" s="248">
        <f aca="true" t="shared" si="66" ref="E394:E425">D394/F394*100</f>
        <v>50</v>
      </c>
      <c r="F394" s="331">
        <v>58</v>
      </c>
      <c r="G394" s="330">
        <v>279</v>
      </c>
      <c r="H394" s="332">
        <f aca="true" t="shared" si="67" ref="H394:H425">F394/G394*100</f>
        <v>20.78853046594982</v>
      </c>
      <c r="I394" s="330">
        <v>279</v>
      </c>
      <c r="J394" s="332">
        <f aca="true" t="shared" si="68" ref="J394:J425">F394/I394*100</f>
        <v>20.78853046594982</v>
      </c>
      <c r="K394" s="330">
        <v>0</v>
      </c>
      <c r="L394" s="332">
        <f aca="true" t="shared" si="69" ref="L394:L425">K394/F394*100</f>
        <v>0</v>
      </c>
      <c r="M394" s="333">
        <v>0</v>
      </c>
      <c r="N394" s="431"/>
    </row>
    <row r="395" spans="1:14" s="90" customFormat="1" ht="24" customHeight="1">
      <c r="A395" s="323" t="s">
        <v>501</v>
      </c>
      <c r="B395" s="330">
        <v>2</v>
      </c>
      <c r="C395" s="248">
        <f t="shared" si="65"/>
        <v>20</v>
      </c>
      <c r="D395" s="245">
        <v>8</v>
      </c>
      <c r="E395" s="248">
        <f t="shared" si="66"/>
        <v>80</v>
      </c>
      <c r="F395" s="331">
        <v>10</v>
      </c>
      <c r="G395" s="330">
        <v>74</v>
      </c>
      <c r="H395" s="332">
        <f t="shared" si="67"/>
        <v>13.513513513513514</v>
      </c>
      <c r="I395" s="330">
        <v>74</v>
      </c>
      <c r="J395" s="332">
        <f t="shared" si="68"/>
        <v>13.513513513513514</v>
      </c>
      <c r="K395" s="330">
        <v>4</v>
      </c>
      <c r="L395" s="332">
        <f t="shared" si="69"/>
        <v>40</v>
      </c>
      <c r="M395" s="333">
        <v>0</v>
      </c>
      <c r="N395" s="431"/>
    </row>
    <row r="396" spans="1:14" s="90" customFormat="1" ht="24" customHeight="1">
      <c r="A396" s="323" t="s">
        <v>270</v>
      </c>
      <c r="B396" s="330">
        <v>27</v>
      </c>
      <c r="C396" s="248">
        <f t="shared" si="65"/>
        <v>51.92307692307693</v>
      </c>
      <c r="D396" s="245">
        <v>25</v>
      </c>
      <c r="E396" s="248">
        <f t="shared" si="66"/>
        <v>48.07692307692308</v>
      </c>
      <c r="F396" s="331">
        <v>52</v>
      </c>
      <c r="G396" s="330">
        <v>186</v>
      </c>
      <c r="H396" s="332">
        <f t="shared" si="67"/>
        <v>27.956989247311824</v>
      </c>
      <c r="I396" s="330">
        <v>186</v>
      </c>
      <c r="J396" s="332">
        <f t="shared" si="68"/>
        <v>27.956989247311824</v>
      </c>
      <c r="K396" s="330">
        <v>8</v>
      </c>
      <c r="L396" s="332">
        <f t="shared" si="69"/>
        <v>15.384615384615385</v>
      </c>
      <c r="M396" s="333">
        <v>0</v>
      </c>
      <c r="N396" s="431"/>
    </row>
    <row r="397" spans="1:14" s="90" customFormat="1" ht="24" customHeight="1">
      <c r="A397" s="323" t="s">
        <v>269</v>
      </c>
      <c r="B397" s="330">
        <v>279</v>
      </c>
      <c r="C397" s="248">
        <f t="shared" si="65"/>
        <v>50.27027027027027</v>
      </c>
      <c r="D397" s="245">
        <v>276</v>
      </c>
      <c r="E397" s="248">
        <f t="shared" si="66"/>
        <v>49.72972972972973</v>
      </c>
      <c r="F397" s="331">
        <v>555</v>
      </c>
      <c r="G397" s="330">
        <v>2446</v>
      </c>
      <c r="H397" s="332">
        <f t="shared" si="67"/>
        <v>22.69010629599346</v>
      </c>
      <c r="I397" s="330">
        <v>2446</v>
      </c>
      <c r="J397" s="332">
        <f t="shared" si="68"/>
        <v>22.69010629599346</v>
      </c>
      <c r="K397" s="330">
        <v>92</v>
      </c>
      <c r="L397" s="332">
        <f t="shared" si="69"/>
        <v>16.576576576576578</v>
      </c>
      <c r="M397" s="333">
        <v>0</v>
      </c>
      <c r="N397" s="431"/>
    </row>
    <row r="398" spans="1:14" s="90" customFormat="1" ht="24" customHeight="1">
      <c r="A398" s="323" t="s">
        <v>268</v>
      </c>
      <c r="B398" s="330">
        <v>70</v>
      </c>
      <c r="C398" s="248">
        <f t="shared" si="65"/>
        <v>56.451612903225815</v>
      </c>
      <c r="D398" s="245">
        <v>54</v>
      </c>
      <c r="E398" s="248">
        <f t="shared" si="66"/>
        <v>43.54838709677419</v>
      </c>
      <c r="F398" s="331">
        <v>124</v>
      </c>
      <c r="G398" s="330">
        <v>622</v>
      </c>
      <c r="H398" s="332">
        <f t="shared" si="67"/>
        <v>19.935691318327976</v>
      </c>
      <c r="I398" s="330">
        <v>622</v>
      </c>
      <c r="J398" s="332">
        <f t="shared" si="68"/>
        <v>19.935691318327976</v>
      </c>
      <c r="K398" s="330">
        <v>39</v>
      </c>
      <c r="L398" s="332">
        <f t="shared" si="69"/>
        <v>31.451612903225808</v>
      </c>
      <c r="M398" s="333">
        <v>0</v>
      </c>
      <c r="N398" s="431"/>
    </row>
    <row r="399" spans="1:14" s="90" customFormat="1" ht="24" customHeight="1">
      <c r="A399" s="323" t="s">
        <v>500</v>
      </c>
      <c r="B399" s="330">
        <v>8</v>
      </c>
      <c r="C399" s="248">
        <f t="shared" si="65"/>
        <v>47.05882352941176</v>
      </c>
      <c r="D399" s="245">
        <v>9</v>
      </c>
      <c r="E399" s="248">
        <f t="shared" si="66"/>
        <v>52.94117647058824</v>
      </c>
      <c r="F399" s="331">
        <v>17</v>
      </c>
      <c r="G399" s="330">
        <v>97</v>
      </c>
      <c r="H399" s="332">
        <f t="shared" si="67"/>
        <v>17.525773195876287</v>
      </c>
      <c r="I399" s="330">
        <v>97</v>
      </c>
      <c r="J399" s="332">
        <f t="shared" si="68"/>
        <v>17.525773195876287</v>
      </c>
      <c r="K399" s="330">
        <v>17</v>
      </c>
      <c r="L399" s="332">
        <f t="shared" si="69"/>
        <v>100</v>
      </c>
      <c r="M399" s="333">
        <v>0</v>
      </c>
      <c r="N399" s="431"/>
    </row>
    <row r="400" spans="1:14" s="90" customFormat="1" ht="24" customHeight="1">
      <c r="A400" s="323" t="s">
        <v>526</v>
      </c>
      <c r="B400" s="330">
        <v>0</v>
      </c>
      <c r="C400" s="248">
        <v>0</v>
      </c>
      <c r="D400" s="245">
        <v>0</v>
      </c>
      <c r="E400" s="248">
        <v>0</v>
      </c>
      <c r="F400" s="331">
        <v>0</v>
      </c>
      <c r="G400" s="330">
        <v>54</v>
      </c>
      <c r="H400" s="332">
        <f t="shared" si="67"/>
        <v>0</v>
      </c>
      <c r="I400" s="330">
        <v>0</v>
      </c>
      <c r="J400" s="332">
        <v>0</v>
      </c>
      <c r="K400" s="330">
        <v>0</v>
      </c>
      <c r="L400" s="332">
        <v>0</v>
      </c>
      <c r="M400" s="333">
        <v>0</v>
      </c>
      <c r="N400" s="431"/>
    </row>
    <row r="401" spans="1:14" s="90" customFormat="1" ht="24" customHeight="1">
      <c r="A401" s="323" t="s">
        <v>267</v>
      </c>
      <c r="B401" s="330">
        <v>437</v>
      </c>
      <c r="C401" s="248">
        <f t="shared" si="65"/>
        <v>53.35775335775336</v>
      </c>
      <c r="D401" s="245">
        <v>382</v>
      </c>
      <c r="E401" s="248">
        <f t="shared" si="66"/>
        <v>46.64224664224664</v>
      </c>
      <c r="F401" s="331">
        <v>819</v>
      </c>
      <c r="G401" s="330">
        <v>2979</v>
      </c>
      <c r="H401" s="332">
        <f t="shared" si="67"/>
        <v>27.492447129909365</v>
      </c>
      <c r="I401" s="330">
        <v>2979</v>
      </c>
      <c r="J401" s="332">
        <f t="shared" si="68"/>
        <v>27.492447129909365</v>
      </c>
      <c r="K401" s="330">
        <v>251</v>
      </c>
      <c r="L401" s="332">
        <f t="shared" si="69"/>
        <v>30.64713064713065</v>
      </c>
      <c r="M401" s="333">
        <v>0</v>
      </c>
      <c r="N401" s="431"/>
    </row>
    <row r="402" spans="1:14" s="90" customFormat="1" ht="24" customHeight="1">
      <c r="A402" s="323" t="s">
        <v>266</v>
      </c>
      <c r="B402" s="330">
        <v>46</v>
      </c>
      <c r="C402" s="248">
        <f t="shared" si="65"/>
        <v>53.48837209302325</v>
      </c>
      <c r="D402" s="245">
        <v>40</v>
      </c>
      <c r="E402" s="248">
        <f t="shared" si="66"/>
        <v>46.51162790697674</v>
      </c>
      <c r="F402" s="331">
        <v>86</v>
      </c>
      <c r="G402" s="330">
        <v>341</v>
      </c>
      <c r="H402" s="332">
        <f t="shared" si="67"/>
        <v>25.219941348973606</v>
      </c>
      <c r="I402" s="330">
        <v>341</v>
      </c>
      <c r="J402" s="332">
        <f t="shared" si="68"/>
        <v>25.219941348973606</v>
      </c>
      <c r="K402" s="330">
        <v>62</v>
      </c>
      <c r="L402" s="332">
        <f t="shared" si="69"/>
        <v>72.09302325581395</v>
      </c>
      <c r="M402" s="333">
        <v>8</v>
      </c>
      <c r="N402" s="431"/>
    </row>
    <row r="403" spans="1:14" s="90" customFormat="1" ht="24" customHeight="1">
      <c r="A403" s="323" t="s">
        <v>499</v>
      </c>
      <c r="B403" s="330">
        <v>6</v>
      </c>
      <c r="C403" s="248">
        <f t="shared" si="65"/>
        <v>50</v>
      </c>
      <c r="D403" s="245">
        <v>6</v>
      </c>
      <c r="E403" s="248">
        <f t="shared" si="66"/>
        <v>50</v>
      </c>
      <c r="F403" s="331">
        <v>12</v>
      </c>
      <c r="G403" s="330">
        <v>73</v>
      </c>
      <c r="H403" s="332">
        <f t="shared" si="67"/>
        <v>16.43835616438356</v>
      </c>
      <c r="I403" s="330">
        <v>73</v>
      </c>
      <c r="J403" s="332">
        <f t="shared" si="68"/>
        <v>16.43835616438356</v>
      </c>
      <c r="K403" s="330">
        <v>12</v>
      </c>
      <c r="L403" s="332">
        <f t="shared" si="69"/>
        <v>100</v>
      </c>
      <c r="M403" s="333">
        <v>0</v>
      </c>
      <c r="N403" s="431"/>
    </row>
    <row r="404" spans="1:14" s="90" customFormat="1" ht="24" customHeight="1">
      <c r="A404" s="323" t="s">
        <v>301</v>
      </c>
      <c r="B404" s="330">
        <v>23</v>
      </c>
      <c r="C404" s="248">
        <f t="shared" si="65"/>
        <v>52.27272727272727</v>
      </c>
      <c r="D404" s="245">
        <v>21</v>
      </c>
      <c r="E404" s="248">
        <f t="shared" si="66"/>
        <v>47.72727272727273</v>
      </c>
      <c r="F404" s="331">
        <v>44</v>
      </c>
      <c r="G404" s="330">
        <v>264</v>
      </c>
      <c r="H404" s="332">
        <f t="shared" si="67"/>
        <v>16.666666666666664</v>
      </c>
      <c r="I404" s="330">
        <v>264</v>
      </c>
      <c r="J404" s="332">
        <f t="shared" si="68"/>
        <v>16.666666666666664</v>
      </c>
      <c r="K404" s="330">
        <v>0</v>
      </c>
      <c r="L404" s="332">
        <f t="shared" si="69"/>
        <v>0</v>
      </c>
      <c r="M404" s="333">
        <v>0</v>
      </c>
      <c r="N404" s="431"/>
    </row>
    <row r="405" spans="1:14" s="90" customFormat="1" ht="24" customHeight="1">
      <c r="A405" s="323" t="s">
        <v>302</v>
      </c>
      <c r="B405" s="330">
        <v>18</v>
      </c>
      <c r="C405" s="248">
        <f t="shared" si="65"/>
        <v>47.368421052631575</v>
      </c>
      <c r="D405" s="245">
        <v>20</v>
      </c>
      <c r="E405" s="248">
        <f t="shared" si="66"/>
        <v>52.63157894736842</v>
      </c>
      <c r="F405" s="331">
        <v>38</v>
      </c>
      <c r="G405" s="330">
        <v>244</v>
      </c>
      <c r="H405" s="332">
        <f t="shared" si="67"/>
        <v>15.573770491803279</v>
      </c>
      <c r="I405" s="330">
        <v>244</v>
      </c>
      <c r="J405" s="332">
        <f t="shared" si="68"/>
        <v>15.573770491803279</v>
      </c>
      <c r="K405" s="330">
        <v>0</v>
      </c>
      <c r="L405" s="332">
        <f t="shared" si="69"/>
        <v>0</v>
      </c>
      <c r="M405" s="333">
        <v>0</v>
      </c>
      <c r="N405" s="431"/>
    </row>
    <row r="406" spans="1:14" s="90" customFormat="1" ht="24" customHeight="1">
      <c r="A406" s="323" t="s">
        <v>491</v>
      </c>
      <c r="B406" s="330">
        <v>19</v>
      </c>
      <c r="C406" s="248">
        <f t="shared" si="65"/>
        <v>63.33333333333333</v>
      </c>
      <c r="D406" s="245">
        <v>11</v>
      </c>
      <c r="E406" s="248">
        <f t="shared" si="66"/>
        <v>36.666666666666664</v>
      </c>
      <c r="F406" s="331">
        <v>30</v>
      </c>
      <c r="G406" s="330">
        <v>194</v>
      </c>
      <c r="H406" s="332">
        <f t="shared" si="67"/>
        <v>15.463917525773196</v>
      </c>
      <c r="I406" s="330">
        <v>194</v>
      </c>
      <c r="J406" s="332">
        <f t="shared" si="68"/>
        <v>15.463917525773196</v>
      </c>
      <c r="K406" s="330">
        <v>10</v>
      </c>
      <c r="L406" s="332">
        <f t="shared" si="69"/>
        <v>33.33333333333333</v>
      </c>
      <c r="M406" s="333">
        <v>0</v>
      </c>
      <c r="N406" s="431"/>
    </row>
    <row r="407" spans="1:14" s="90" customFormat="1" ht="24" customHeight="1">
      <c r="A407" s="323" t="s">
        <v>265</v>
      </c>
      <c r="B407" s="330">
        <v>31</v>
      </c>
      <c r="C407" s="248">
        <f t="shared" si="65"/>
        <v>46.26865671641791</v>
      </c>
      <c r="D407" s="245">
        <v>36</v>
      </c>
      <c r="E407" s="248">
        <f t="shared" si="66"/>
        <v>53.73134328358209</v>
      </c>
      <c r="F407" s="331">
        <v>67</v>
      </c>
      <c r="G407" s="330">
        <v>277</v>
      </c>
      <c r="H407" s="332">
        <f t="shared" si="67"/>
        <v>24.187725631768952</v>
      </c>
      <c r="I407" s="330">
        <v>277</v>
      </c>
      <c r="J407" s="332">
        <f t="shared" si="68"/>
        <v>24.187725631768952</v>
      </c>
      <c r="K407" s="330">
        <v>21</v>
      </c>
      <c r="L407" s="332">
        <f t="shared" si="69"/>
        <v>31.343283582089555</v>
      </c>
      <c r="M407" s="333">
        <v>0</v>
      </c>
      <c r="N407" s="431"/>
    </row>
    <row r="408" spans="1:14" s="90" customFormat="1" ht="24" customHeight="1">
      <c r="A408" s="323" t="s">
        <v>490</v>
      </c>
      <c r="B408" s="330">
        <v>0</v>
      </c>
      <c r="C408" s="248">
        <f t="shared" si="65"/>
        <v>0</v>
      </c>
      <c r="D408" s="245">
        <v>5</v>
      </c>
      <c r="E408" s="248">
        <f t="shared" si="66"/>
        <v>100</v>
      </c>
      <c r="F408" s="331">
        <v>5</v>
      </c>
      <c r="G408" s="330">
        <v>179</v>
      </c>
      <c r="H408" s="332">
        <f t="shared" si="67"/>
        <v>2.793296089385475</v>
      </c>
      <c r="I408" s="330">
        <v>179</v>
      </c>
      <c r="J408" s="332">
        <f t="shared" si="68"/>
        <v>2.793296089385475</v>
      </c>
      <c r="K408" s="330">
        <v>5</v>
      </c>
      <c r="L408" s="332">
        <f t="shared" si="69"/>
        <v>100</v>
      </c>
      <c r="M408" s="333">
        <v>0</v>
      </c>
      <c r="N408" s="431"/>
    </row>
    <row r="409" spans="1:14" s="90" customFormat="1" ht="24" customHeight="1">
      <c r="A409" s="323" t="s">
        <v>489</v>
      </c>
      <c r="B409" s="330">
        <v>17</v>
      </c>
      <c r="C409" s="248">
        <f t="shared" si="65"/>
        <v>50</v>
      </c>
      <c r="D409" s="245">
        <v>17</v>
      </c>
      <c r="E409" s="248">
        <f t="shared" si="66"/>
        <v>50</v>
      </c>
      <c r="F409" s="331">
        <v>34</v>
      </c>
      <c r="G409" s="330">
        <v>131</v>
      </c>
      <c r="H409" s="332">
        <f t="shared" si="67"/>
        <v>25.954198473282442</v>
      </c>
      <c r="I409" s="330">
        <v>131</v>
      </c>
      <c r="J409" s="332">
        <f t="shared" si="68"/>
        <v>25.954198473282442</v>
      </c>
      <c r="K409" s="330">
        <v>0</v>
      </c>
      <c r="L409" s="332">
        <f t="shared" si="69"/>
        <v>0</v>
      </c>
      <c r="M409" s="333">
        <v>0</v>
      </c>
      <c r="N409" s="431"/>
    </row>
    <row r="410" spans="1:14" s="90" customFormat="1" ht="24" customHeight="1">
      <c r="A410" s="323" t="s">
        <v>498</v>
      </c>
      <c r="B410" s="330">
        <v>2</v>
      </c>
      <c r="C410" s="248">
        <f t="shared" si="65"/>
        <v>28.57142857142857</v>
      </c>
      <c r="D410" s="245">
        <v>5</v>
      </c>
      <c r="E410" s="248">
        <f t="shared" si="66"/>
        <v>71.42857142857143</v>
      </c>
      <c r="F410" s="331">
        <v>7</v>
      </c>
      <c r="G410" s="330">
        <v>35</v>
      </c>
      <c r="H410" s="332">
        <f t="shared" si="67"/>
        <v>20</v>
      </c>
      <c r="I410" s="330">
        <v>35</v>
      </c>
      <c r="J410" s="332">
        <f t="shared" si="68"/>
        <v>20</v>
      </c>
      <c r="K410" s="330">
        <v>7</v>
      </c>
      <c r="L410" s="332">
        <f t="shared" si="69"/>
        <v>100</v>
      </c>
      <c r="M410" s="333">
        <v>0</v>
      </c>
      <c r="N410" s="431"/>
    </row>
    <row r="411" spans="1:14" s="90" customFormat="1" ht="24" customHeight="1" thickBot="1">
      <c r="A411" s="323" t="s">
        <v>525</v>
      </c>
      <c r="B411" s="330">
        <v>0</v>
      </c>
      <c r="C411" s="248">
        <v>0</v>
      </c>
      <c r="D411" s="245">
        <v>0</v>
      </c>
      <c r="E411" s="248">
        <v>0</v>
      </c>
      <c r="F411" s="331">
        <v>0</v>
      </c>
      <c r="G411" s="330">
        <v>15</v>
      </c>
      <c r="H411" s="332">
        <f t="shared" si="67"/>
        <v>0</v>
      </c>
      <c r="I411" s="330">
        <v>0</v>
      </c>
      <c r="J411" s="332">
        <v>0</v>
      </c>
      <c r="K411" s="330">
        <v>0</v>
      </c>
      <c r="L411" s="332">
        <v>0</v>
      </c>
      <c r="M411" s="333">
        <v>0</v>
      </c>
      <c r="N411" s="431"/>
    </row>
    <row r="412" spans="1:13" s="202" customFormat="1" ht="34.5" customHeight="1">
      <c r="A412" s="522" t="s">
        <v>107</v>
      </c>
      <c r="B412" s="524" t="s">
        <v>59</v>
      </c>
      <c r="C412" s="525"/>
      <c r="D412" s="508" t="s">
        <v>60</v>
      </c>
      <c r="E412" s="525"/>
      <c r="F412" s="509" t="s">
        <v>61</v>
      </c>
      <c r="G412" s="511" t="s">
        <v>11</v>
      </c>
      <c r="H412" s="513" t="s">
        <v>10</v>
      </c>
      <c r="I412" s="511" t="s">
        <v>439</v>
      </c>
      <c r="J412" s="513" t="s">
        <v>9</v>
      </c>
      <c r="K412" s="511" t="s">
        <v>316</v>
      </c>
      <c r="L412" s="513" t="s">
        <v>261</v>
      </c>
      <c r="M412" s="520" t="s">
        <v>438</v>
      </c>
    </row>
    <row r="413" spans="1:13" s="202" customFormat="1" ht="41.25" customHeight="1" thickBot="1">
      <c r="A413" s="523"/>
      <c r="B413" s="428" t="s">
        <v>63</v>
      </c>
      <c r="C413" s="429" t="s">
        <v>54</v>
      </c>
      <c r="D413" s="430" t="s">
        <v>63</v>
      </c>
      <c r="E413" s="429" t="s">
        <v>54</v>
      </c>
      <c r="F413" s="510"/>
      <c r="G413" s="512"/>
      <c r="H413" s="514"/>
      <c r="I413" s="512"/>
      <c r="J413" s="514"/>
      <c r="K413" s="512"/>
      <c r="L413" s="514"/>
      <c r="M413" s="521"/>
    </row>
    <row r="414" spans="1:14" s="90" customFormat="1" ht="24" customHeight="1">
      <c r="A414" s="323" t="s">
        <v>488</v>
      </c>
      <c r="B414" s="330">
        <v>13</v>
      </c>
      <c r="C414" s="248">
        <f t="shared" si="65"/>
        <v>65</v>
      </c>
      <c r="D414" s="245">
        <v>7</v>
      </c>
      <c r="E414" s="248">
        <f t="shared" si="66"/>
        <v>35</v>
      </c>
      <c r="F414" s="331">
        <v>20</v>
      </c>
      <c r="G414" s="330">
        <v>191</v>
      </c>
      <c r="H414" s="332">
        <f t="shared" si="67"/>
        <v>10.471204188481675</v>
      </c>
      <c r="I414" s="330">
        <v>191</v>
      </c>
      <c r="J414" s="332">
        <f t="shared" si="68"/>
        <v>10.471204188481675</v>
      </c>
      <c r="K414" s="330">
        <v>20</v>
      </c>
      <c r="L414" s="332">
        <f t="shared" si="69"/>
        <v>100</v>
      </c>
      <c r="M414" s="333">
        <v>0</v>
      </c>
      <c r="N414" s="431"/>
    </row>
    <row r="415" spans="1:14" s="90" customFormat="1" ht="24" customHeight="1">
      <c r="A415" s="323" t="s">
        <v>524</v>
      </c>
      <c r="B415" s="330">
        <v>0</v>
      </c>
      <c r="C415" s="248">
        <v>0</v>
      </c>
      <c r="D415" s="245">
        <v>0</v>
      </c>
      <c r="E415" s="248">
        <v>0</v>
      </c>
      <c r="F415" s="331">
        <v>0</v>
      </c>
      <c r="G415" s="330">
        <v>21</v>
      </c>
      <c r="H415" s="332">
        <f t="shared" si="67"/>
        <v>0</v>
      </c>
      <c r="I415" s="330">
        <v>0</v>
      </c>
      <c r="J415" s="332">
        <v>0</v>
      </c>
      <c r="K415" s="330">
        <v>0</v>
      </c>
      <c r="L415" s="332">
        <v>0</v>
      </c>
      <c r="M415" s="333">
        <v>0</v>
      </c>
      <c r="N415" s="431"/>
    </row>
    <row r="416" spans="1:14" s="90" customFormat="1" ht="24" customHeight="1">
      <c r="A416" s="323" t="s">
        <v>497</v>
      </c>
      <c r="B416" s="330">
        <v>2</v>
      </c>
      <c r="C416" s="248">
        <f t="shared" si="65"/>
        <v>33.33333333333333</v>
      </c>
      <c r="D416" s="245">
        <v>4</v>
      </c>
      <c r="E416" s="248">
        <f t="shared" si="66"/>
        <v>66.66666666666666</v>
      </c>
      <c r="F416" s="331">
        <v>6</v>
      </c>
      <c r="G416" s="330">
        <v>47</v>
      </c>
      <c r="H416" s="332">
        <f t="shared" si="67"/>
        <v>12.76595744680851</v>
      </c>
      <c r="I416" s="330">
        <v>47</v>
      </c>
      <c r="J416" s="332">
        <f t="shared" si="68"/>
        <v>12.76595744680851</v>
      </c>
      <c r="K416" s="330">
        <v>6</v>
      </c>
      <c r="L416" s="332">
        <f t="shared" si="69"/>
        <v>100</v>
      </c>
      <c r="M416" s="333">
        <v>0</v>
      </c>
      <c r="N416" s="431"/>
    </row>
    <row r="417" spans="1:14" s="90" customFormat="1" ht="24" customHeight="1">
      <c r="A417" s="323" t="s">
        <v>523</v>
      </c>
      <c r="B417" s="330">
        <v>0</v>
      </c>
      <c r="C417" s="248">
        <v>0</v>
      </c>
      <c r="D417" s="245">
        <v>0</v>
      </c>
      <c r="E417" s="248">
        <v>0</v>
      </c>
      <c r="F417" s="331">
        <v>0</v>
      </c>
      <c r="G417" s="330">
        <v>95</v>
      </c>
      <c r="H417" s="332">
        <f t="shared" si="67"/>
        <v>0</v>
      </c>
      <c r="I417" s="330">
        <v>0</v>
      </c>
      <c r="J417" s="332">
        <v>0</v>
      </c>
      <c r="K417" s="330">
        <v>0</v>
      </c>
      <c r="L417" s="332">
        <v>0</v>
      </c>
      <c r="M417" s="333">
        <v>0</v>
      </c>
      <c r="N417" s="431"/>
    </row>
    <row r="418" spans="1:14" s="90" customFormat="1" ht="24" customHeight="1">
      <c r="A418" s="323" t="s">
        <v>303</v>
      </c>
      <c r="B418" s="330">
        <v>23</v>
      </c>
      <c r="C418" s="248">
        <f t="shared" si="65"/>
        <v>58.97435897435898</v>
      </c>
      <c r="D418" s="245">
        <v>16</v>
      </c>
      <c r="E418" s="248">
        <f t="shared" si="66"/>
        <v>41.02564102564102</v>
      </c>
      <c r="F418" s="331">
        <v>39</v>
      </c>
      <c r="G418" s="330">
        <v>345</v>
      </c>
      <c r="H418" s="332">
        <f t="shared" si="67"/>
        <v>11.304347826086957</v>
      </c>
      <c r="I418" s="330">
        <v>345</v>
      </c>
      <c r="J418" s="332">
        <f t="shared" si="68"/>
        <v>11.304347826086957</v>
      </c>
      <c r="K418" s="330">
        <v>14</v>
      </c>
      <c r="L418" s="332">
        <f t="shared" si="69"/>
        <v>35.8974358974359</v>
      </c>
      <c r="M418" s="333">
        <v>0</v>
      </c>
      <c r="N418" s="431"/>
    </row>
    <row r="419" spans="1:14" s="90" customFormat="1" ht="24" customHeight="1">
      <c r="A419" s="323" t="s">
        <v>487</v>
      </c>
      <c r="B419" s="330">
        <v>9</v>
      </c>
      <c r="C419" s="248">
        <f t="shared" si="65"/>
        <v>56.25</v>
      </c>
      <c r="D419" s="245">
        <v>7</v>
      </c>
      <c r="E419" s="248">
        <f t="shared" si="66"/>
        <v>43.75</v>
      </c>
      <c r="F419" s="331">
        <v>16</v>
      </c>
      <c r="G419" s="330">
        <v>112</v>
      </c>
      <c r="H419" s="332">
        <f t="shared" si="67"/>
        <v>14.285714285714285</v>
      </c>
      <c r="I419" s="330">
        <v>112</v>
      </c>
      <c r="J419" s="332">
        <f t="shared" si="68"/>
        <v>14.285714285714285</v>
      </c>
      <c r="K419" s="330">
        <v>0</v>
      </c>
      <c r="L419" s="332">
        <f t="shared" si="69"/>
        <v>0</v>
      </c>
      <c r="M419" s="333">
        <v>0</v>
      </c>
      <c r="N419" s="431"/>
    </row>
    <row r="420" spans="1:14" s="90" customFormat="1" ht="24" customHeight="1">
      <c r="A420" s="323" t="s">
        <v>496</v>
      </c>
      <c r="B420" s="330">
        <v>11</v>
      </c>
      <c r="C420" s="248">
        <f t="shared" si="65"/>
        <v>78.57142857142857</v>
      </c>
      <c r="D420" s="245">
        <v>3</v>
      </c>
      <c r="E420" s="248">
        <f t="shared" si="66"/>
        <v>21.428571428571427</v>
      </c>
      <c r="F420" s="331">
        <v>14</v>
      </c>
      <c r="G420" s="330">
        <v>87</v>
      </c>
      <c r="H420" s="332">
        <f t="shared" si="67"/>
        <v>16.091954022988507</v>
      </c>
      <c r="I420" s="330">
        <v>87</v>
      </c>
      <c r="J420" s="332">
        <f t="shared" si="68"/>
        <v>16.091954022988507</v>
      </c>
      <c r="K420" s="330">
        <v>14</v>
      </c>
      <c r="L420" s="332">
        <f t="shared" si="69"/>
        <v>100</v>
      </c>
      <c r="M420" s="333">
        <v>0</v>
      </c>
      <c r="N420" s="431"/>
    </row>
    <row r="421" spans="1:14" s="90" customFormat="1" ht="24" customHeight="1">
      <c r="A421" s="323" t="s">
        <v>304</v>
      </c>
      <c r="B421" s="330">
        <v>35</v>
      </c>
      <c r="C421" s="248">
        <f t="shared" si="65"/>
        <v>56.451612903225815</v>
      </c>
      <c r="D421" s="245">
        <v>27</v>
      </c>
      <c r="E421" s="248">
        <f t="shared" si="66"/>
        <v>43.54838709677419</v>
      </c>
      <c r="F421" s="331">
        <v>62</v>
      </c>
      <c r="G421" s="330">
        <v>549</v>
      </c>
      <c r="H421" s="332">
        <f t="shared" si="67"/>
        <v>11.293260473588344</v>
      </c>
      <c r="I421" s="330">
        <v>549</v>
      </c>
      <c r="J421" s="332">
        <f t="shared" si="68"/>
        <v>11.293260473588344</v>
      </c>
      <c r="K421" s="330">
        <v>16</v>
      </c>
      <c r="L421" s="332">
        <f t="shared" si="69"/>
        <v>25.806451612903224</v>
      </c>
      <c r="M421" s="333">
        <v>0</v>
      </c>
      <c r="N421" s="431"/>
    </row>
    <row r="422" spans="1:14" s="90" customFormat="1" ht="24" customHeight="1">
      <c r="A422" s="323" t="s">
        <v>503</v>
      </c>
      <c r="B422" s="330">
        <v>3</v>
      </c>
      <c r="C422" s="248">
        <f t="shared" si="65"/>
        <v>20</v>
      </c>
      <c r="D422" s="245">
        <v>12</v>
      </c>
      <c r="E422" s="248">
        <f t="shared" si="66"/>
        <v>80</v>
      </c>
      <c r="F422" s="331">
        <v>15</v>
      </c>
      <c r="G422" s="330">
        <v>77</v>
      </c>
      <c r="H422" s="332">
        <f t="shared" si="67"/>
        <v>19.480519480519483</v>
      </c>
      <c r="I422" s="330">
        <v>77</v>
      </c>
      <c r="J422" s="332">
        <f t="shared" si="68"/>
        <v>19.480519480519483</v>
      </c>
      <c r="K422" s="330">
        <v>10</v>
      </c>
      <c r="L422" s="332">
        <f t="shared" si="69"/>
        <v>66.66666666666666</v>
      </c>
      <c r="M422" s="333">
        <v>0</v>
      </c>
      <c r="N422" s="431"/>
    </row>
    <row r="423" spans="1:14" s="90" customFormat="1" ht="24" customHeight="1">
      <c r="A423" s="323" t="s">
        <v>522</v>
      </c>
      <c r="B423" s="330">
        <v>0</v>
      </c>
      <c r="C423" s="248">
        <v>0</v>
      </c>
      <c r="D423" s="245">
        <v>0</v>
      </c>
      <c r="E423" s="248">
        <v>0</v>
      </c>
      <c r="F423" s="331">
        <v>0</v>
      </c>
      <c r="G423" s="330">
        <v>22</v>
      </c>
      <c r="H423" s="332">
        <f t="shared" si="67"/>
        <v>0</v>
      </c>
      <c r="I423" s="330">
        <v>0</v>
      </c>
      <c r="J423" s="332">
        <v>0</v>
      </c>
      <c r="K423" s="330">
        <v>0</v>
      </c>
      <c r="L423" s="332">
        <v>0</v>
      </c>
      <c r="M423" s="333">
        <v>0</v>
      </c>
      <c r="N423" s="431"/>
    </row>
    <row r="424" spans="1:14" s="90" customFormat="1" ht="24" customHeight="1">
      <c r="A424" s="323" t="s">
        <v>521</v>
      </c>
      <c r="B424" s="330">
        <v>0</v>
      </c>
      <c r="C424" s="248">
        <v>0</v>
      </c>
      <c r="D424" s="245">
        <v>0</v>
      </c>
      <c r="E424" s="248">
        <v>0</v>
      </c>
      <c r="F424" s="331">
        <v>0</v>
      </c>
      <c r="G424" s="330">
        <v>40</v>
      </c>
      <c r="H424" s="332">
        <f t="shared" si="67"/>
        <v>0</v>
      </c>
      <c r="I424" s="330">
        <v>0</v>
      </c>
      <c r="J424" s="332">
        <v>0</v>
      </c>
      <c r="K424" s="330">
        <v>0</v>
      </c>
      <c r="L424" s="332">
        <v>0</v>
      </c>
      <c r="M424" s="333">
        <v>0</v>
      </c>
      <c r="N424" s="431"/>
    </row>
    <row r="425" spans="1:13" s="129" customFormat="1" ht="26.25" customHeight="1" thickBot="1">
      <c r="A425" s="345" t="s">
        <v>78</v>
      </c>
      <c r="B425" s="318">
        <f>SUM(B393:B424)</f>
        <v>1132</v>
      </c>
      <c r="C425" s="325">
        <f t="shared" si="65"/>
        <v>52.117863720073665</v>
      </c>
      <c r="D425" s="326">
        <f aca="true" t="shared" si="70" ref="D425:M425">SUM(D393:D424)</f>
        <v>1040</v>
      </c>
      <c r="E425" s="325">
        <f t="shared" si="66"/>
        <v>47.882136279926335</v>
      </c>
      <c r="F425" s="327">
        <f t="shared" si="70"/>
        <v>2172</v>
      </c>
      <c r="G425" s="318">
        <f t="shared" si="70"/>
        <v>10213</v>
      </c>
      <c r="H425" s="319">
        <f t="shared" si="67"/>
        <v>21.26701263096054</v>
      </c>
      <c r="I425" s="318">
        <f t="shared" si="70"/>
        <v>9966</v>
      </c>
      <c r="J425" s="319">
        <f t="shared" si="68"/>
        <v>21.794099939795302</v>
      </c>
      <c r="K425" s="321">
        <f t="shared" si="70"/>
        <v>627</v>
      </c>
      <c r="L425" s="322">
        <f t="shared" si="69"/>
        <v>28.867403314917127</v>
      </c>
      <c r="M425" s="315">
        <f t="shared" si="70"/>
        <v>8</v>
      </c>
    </row>
    <row r="426" spans="1:8" s="46" customFormat="1" ht="12.75">
      <c r="A426" s="55"/>
      <c r="D426" s="64"/>
      <c r="E426" s="64"/>
      <c r="F426" s="39"/>
      <c r="G426" s="434"/>
      <c r="H426" s="39"/>
    </row>
    <row r="427" s="438" customFormat="1" ht="10.5" customHeight="1">
      <c r="A427" s="59" t="s">
        <v>547</v>
      </c>
    </row>
    <row r="428" spans="1:8" s="37" customFormat="1" ht="12.75">
      <c r="A428" s="50"/>
      <c r="B428" s="51"/>
      <c r="C428" s="52"/>
      <c r="D428" s="53"/>
      <c r="E428" s="45"/>
      <c r="F428" s="51"/>
      <c r="G428" s="51"/>
      <c r="H428" s="12"/>
    </row>
    <row r="430" spans="1:13" s="64" customFormat="1" ht="37.5" customHeight="1" thickBot="1">
      <c r="A430" s="283" t="s">
        <v>585</v>
      </c>
      <c r="B430" s="505" t="s">
        <v>331</v>
      </c>
      <c r="C430" s="506"/>
      <c r="D430" s="506"/>
      <c r="E430" s="506"/>
      <c r="F430" s="506"/>
      <c r="G430" s="506"/>
      <c r="H430" s="506"/>
      <c r="I430" s="506"/>
      <c r="J430" s="506"/>
      <c r="K430" s="506"/>
      <c r="L430" s="506"/>
      <c r="M430" s="507"/>
    </row>
    <row r="431" spans="1:13" s="202" customFormat="1" ht="34.5" customHeight="1">
      <c r="A431" s="522" t="s">
        <v>107</v>
      </c>
      <c r="B431" s="524" t="s">
        <v>59</v>
      </c>
      <c r="C431" s="525"/>
      <c r="D431" s="508" t="s">
        <v>60</v>
      </c>
      <c r="E431" s="525"/>
      <c r="F431" s="509" t="s">
        <v>61</v>
      </c>
      <c r="G431" s="511" t="s">
        <v>11</v>
      </c>
      <c r="H431" s="513" t="s">
        <v>10</v>
      </c>
      <c r="I431" s="511" t="s">
        <v>439</v>
      </c>
      <c r="J431" s="513" t="s">
        <v>9</v>
      </c>
      <c r="K431" s="511" t="s">
        <v>316</v>
      </c>
      <c r="L431" s="513" t="s">
        <v>261</v>
      </c>
      <c r="M431" s="520" t="s">
        <v>438</v>
      </c>
    </row>
    <row r="432" spans="1:13" s="202" customFormat="1" ht="41.25" customHeight="1" thickBot="1">
      <c r="A432" s="523"/>
      <c r="B432" s="428" t="s">
        <v>63</v>
      </c>
      <c r="C432" s="429" t="s">
        <v>54</v>
      </c>
      <c r="D432" s="430" t="s">
        <v>63</v>
      </c>
      <c r="E432" s="429" t="s">
        <v>54</v>
      </c>
      <c r="F432" s="510"/>
      <c r="G432" s="512"/>
      <c r="H432" s="514"/>
      <c r="I432" s="512"/>
      <c r="J432" s="514"/>
      <c r="K432" s="512"/>
      <c r="L432" s="514"/>
      <c r="M432" s="521"/>
    </row>
    <row r="433" spans="1:14" s="90" customFormat="1" ht="24" customHeight="1">
      <c r="A433" s="323" t="s">
        <v>305</v>
      </c>
      <c r="B433" s="330">
        <v>41</v>
      </c>
      <c r="C433" s="248">
        <f>B433/F433*100</f>
        <v>52.56410256410257</v>
      </c>
      <c r="D433" s="245">
        <v>37</v>
      </c>
      <c r="E433" s="248">
        <f>D433/F433*100</f>
        <v>47.43589743589743</v>
      </c>
      <c r="F433" s="331">
        <v>78</v>
      </c>
      <c r="G433" s="330">
        <v>555</v>
      </c>
      <c r="H433" s="332">
        <f>F433/G433*100</f>
        <v>14.054054054054054</v>
      </c>
      <c r="I433" s="330">
        <v>555</v>
      </c>
      <c r="J433" s="332">
        <f>F433/I433*100</f>
        <v>14.054054054054054</v>
      </c>
      <c r="K433" s="330">
        <v>0</v>
      </c>
      <c r="L433" s="332">
        <v>0</v>
      </c>
      <c r="M433" s="333">
        <v>0</v>
      </c>
      <c r="N433" s="431"/>
    </row>
    <row r="434" spans="1:14" s="90" customFormat="1" ht="24" customHeight="1">
      <c r="A434" s="323" t="s">
        <v>306</v>
      </c>
      <c r="B434" s="330">
        <v>44</v>
      </c>
      <c r="C434" s="248">
        <f aca="true" t="shared" si="71" ref="C434:C455">B434/F434*100</f>
        <v>55.00000000000001</v>
      </c>
      <c r="D434" s="245">
        <v>36</v>
      </c>
      <c r="E434" s="248">
        <f aca="true" t="shared" si="72" ref="E434:E455">D434/F434*100</f>
        <v>45</v>
      </c>
      <c r="F434" s="331">
        <v>80</v>
      </c>
      <c r="G434" s="330">
        <v>410</v>
      </c>
      <c r="H434" s="332">
        <f aca="true" t="shared" si="73" ref="H434:H455">F434/G434*100</f>
        <v>19.51219512195122</v>
      </c>
      <c r="I434" s="330">
        <v>410</v>
      </c>
      <c r="J434" s="332">
        <f aca="true" t="shared" si="74" ref="J434:J455">F434/I434*100</f>
        <v>19.51219512195122</v>
      </c>
      <c r="K434" s="330">
        <v>37</v>
      </c>
      <c r="L434" s="332">
        <f>K434/F434*100</f>
        <v>46.25</v>
      </c>
      <c r="M434" s="333">
        <v>0</v>
      </c>
      <c r="N434" s="431"/>
    </row>
    <row r="435" spans="1:14" s="90" customFormat="1" ht="24" customHeight="1">
      <c r="A435" s="323" t="s">
        <v>532</v>
      </c>
      <c r="B435" s="330">
        <v>13</v>
      </c>
      <c r="C435" s="248">
        <f t="shared" si="71"/>
        <v>54.166666666666664</v>
      </c>
      <c r="D435" s="245">
        <v>11</v>
      </c>
      <c r="E435" s="248">
        <f t="shared" si="72"/>
        <v>45.83333333333333</v>
      </c>
      <c r="F435" s="331">
        <v>24</v>
      </c>
      <c r="G435" s="330">
        <v>305</v>
      </c>
      <c r="H435" s="332">
        <f t="shared" si="73"/>
        <v>7.868852459016394</v>
      </c>
      <c r="I435" s="330">
        <v>305</v>
      </c>
      <c r="J435" s="332">
        <f t="shared" si="74"/>
        <v>7.868852459016394</v>
      </c>
      <c r="K435" s="330">
        <v>24</v>
      </c>
      <c r="L435" s="332">
        <f aca="true" t="shared" si="75" ref="L435:L455">K435/F435*100</f>
        <v>100</v>
      </c>
      <c r="M435" s="333">
        <v>0</v>
      </c>
      <c r="N435" s="431"/>
    </row>
    <row r="436" spans="1:14" s="90" customFormat="1" ht="24" customHeight="1">
      <c r="A436" s="323" t="s">
        <v>538</v>
      </c>
      <c r="B436" s="330">
        <v>0</v>
      </c>
      <c r="C436" s="248">
        <v>0</v>
      </c>
      <c r="D436" s="245">
        <v>0</v>
      </c>
      <c r="E436" s="248">
        <v>0</v>
      </c>
      <c r="F436" s="331">
        <v>0</v>
      </c>
      <c r="G436" s="330">
        <v>25</v>
      </c>
      <c r="H436" s="332">
        <f t="shared" si="73"/>
        <v>0</v>
      </c>
      <c r="I436" s="330">
        <v>0</v>
      </c>
      <c r="J436" s="332">
        <v>0</v>
      </c>
      <c r="K436" s="330">
        <v>0</v>
      </c>
      <c r="L436" s="332">
        <v>0</v>
      </c>
      <c r="M436" s="333">
        <v>0</v>
      </c>
      <c r="N436" s="431"/>
    </row>
    <row r="437" spans="1:14" s="90" customFormat="1" ht="24" customHeight="1">
      <c r="A437" s="323" t="s">
        <v>307</v>
      </c>
      <c r="B437" s="330">
        <v>40</v>
      </c>
      <c r="C437" s="248">
        <f t="shared" si="71"/>
        <v>64.51612903225806</v>
      </c>
      <c r="D437" s="245">
        <v>22</v>
      </c>
      <c r="E437" s="248">
        <f t="shared" si="72"/>
        <v>35.483870967741936</v>
      </c>
      <c r="F437" s="331">
        <v>62</v>
      </c>
      <c r="G437" s="330">
        <v>336</v>
      </c>
      <c r="H437" s="332">
        <f t="shared" si="73"/>
        <v>18.452380952380953</v>
      </c>
      <c r="I437" s="330">
        <v>336</v>
      </c>
      <c r="J437" s="332">
        <f t="shared" si="74"/>
        <v>18.452380952380953</v>
      </c>
      <c r="K437" s="330">
        <v>0</v>
      </c>
      <c r="L437" s="332">
        <f t="shared" si="75"/>
        <v>0</v>
      </c>
      <c r="M437" s="333">
        <v>0</v>
      </c>
      <c r="N437" s="431"/>
    </row>
    <row r="438" spans="1:14" s="90" customFormat="1" ht="24" customHeight="1">
      <c r="A438" s="323" t="s">
        <v>539</v>
      </c>
      <c r="B438" s="330">
        <v>0</v>
      </c>
      <c r="C438" s="248">
        <v>0</v>
      </c>
      <c r="D438" s="245">
        <v>0</v>
      </c>
      <c r="E438" s="248">
        <v>0</v>
      </c>
      <c r="F438" s="331">
        <v>0</v>
      </c>
      <c r="G438" s="330">
        <v>33</v>
      </c>
      <c r="H438" s="332">
        <f t="shared" si="73"/>
        <v>0</v>
      </c>
      <c r="I438" s="330">
        <v>0</v>
      </c>
      <c r="J438" s="332">
        <v>0</v>
      </c>
      <c r="K438" s="330">
        <v>0</v>
      </c>
      <c r="L438" s="332">
        <v>0</v>
      </c>
      <c r="M438" s="333">
        <v>0</v>
      </c>
      <c r="N438" s="431"/>
    </row>
    <row r="439" spans="1:14" s="90" customFormat="1" ht="24" customHeight="1">
      <c r="A439" s="323" t="s">
        <v>540</v>
      </c>
      <c r="B439" s="330">
        <v>0</v>
      </c>
      <c r="C439" s="248">
        <v>0</v>
      </c>
      <c r="D439" s="245">
        <v>0</v>
      </c>
      <c r="E439" s="248">
        <v>0</v>
      </c>
      <c r="F439" s="331">
        <v>0</v>
      </c>
      <c r="G439" s="330">
        <v>68</v>
      </c>
      <c r="H439" s="332">
        <f t="shared" si="73"/>
        <v>0</v>
      </c>
      <c r="I439" s="330">
        <v>0</v>
      </c>
      <c r="J439" s="332">
        <v>0</v>
      </c>
      <c r="K439" s="330">
        <v>0</v>
      </c>
      <c r="L439" s="332">
        <v>0</v>
      </c>
      <c r="M439" s="333">
        <v>0</v>
      </c>
      <c r="N439" s="431"/>
    </row>
    <row r="440" spans="1:14" s="90" customFormat="1" ht="24" customHeight="1">
      <c r="A440" s="323" t="s">
        <v>541</v>
      </c>
      <c r="B440" s="330">
        <v>0</v>
      </c>
      <c r="C440" s="248">
        <v>0</v>
      </c>
      <c r="D440" s="245">
        <v>0</v>
      </c>
      <c r="E440" s="248">
        <v>0</v>
      </c>
      <c r="F440" s="331">
        <v>0</v>
      </c>
      <c r="G440" s="330">
        <v>60</v>
      </c>
      <c r="H440" s="332">
        <f t="shared" si="73"/>
        <v>0</v>
      </c>
      <c r="I440" s="330">
        <v>0</v>
      </c>
      <c r="J440" s="332">
        <v>0</v>
      </c>
      <c r="K440" s="330">
        <v>0</v>
      </c>
      <c r="L440" s="332">
        <v>0</v>
      </c>
      <c r="M440" s="333">
        <v>0</v>
      </c>
      <c r="N440" s="431"/>
    </row>
    <row r="441" spans="1:14" s="90" customFormat="1" ht="24" customHeight="1">
      <c r="A441" s="323" t="s">
        <v>542</v>
      </c>
      <c r="B441" s="330">
        <v>0</v>
      </c>
      <c r="C441" s="248">
        <v>0</v>
      </c>
      <c r="D441" s="245">
        <v>0</v>
      </c>
      <c r="E441" s="248">
        <v>0</v>
      </c>
      <c r="F441" s="331">
        <v>0</v>
      </c>
      <c r="G441" s="330">
        <v>25</v>
      </c>
      <c r="H441" s="332">
        <f t="shared" si="73"/>
        <v>0</v>
      </c>
      <c r="I441" s="330">
        <v>0</v>
      </c>
      <c r="J441" s="332">
        <v>0</v>
      </c>
      <c r="K441" s="330">
        <v>0</v>
      </c>
      <c r="L441" s="332">
        <v>0</v>
      </c>
      <c r="M441" s="333">
        <v>0</v>
      </c>
      <c r="N441" s="431"/>
    </row>
    <row r="442" spans="1:14" s="90" customFormat="1" ht="24" customHeight="1">
      <c r="A442" s="323" t="s">
        <v>260</v>
      </c>
      <c r="B442" s="330">
        <v>6</v>
      </c>
      <c r="C442" s="248">
        <f t="shared" si="71"/>
        <v>66.66666666666666</v>
      </c>
      <c r="D442" s="245">
        <v>3</v>
      </c>
      <c r="E442" s="248">
        <f t="shared" si="72"/>
        <v>33.33333333333333</v>
      </c>
      <c r="F442" s="331">
        <v>9</v>
      </c>
      <c r="G442" s="330">
        <v>91</v>
      </c>
      <c r="H442" s="332">
        <f t="shared" si="73"/>
        <v>9.89010989010989</v>
      </c>
      <c r="I442" s="330">
        <v>91</v>
      </c>
      <c r="J442" s="332">
        <f t="shared" si="74"/>
        <v>9.89010989010989</v>
      </c>
      <c r="K442" s="330">
        <v>0</v>
      </c>
      <c r="L442" s="332">
        <f t="shared" si="75"/>
        <v>0</v>
      </c>
      <c r="M442" s="333">
        <v>0</v>
      </c>
      <c r="N442" s="431"/>
    </row>
    <row r="443" spans="1:14" s="90" customFormat="1" ht="24" customHeight="1">
      <c r="A443" s="323" t="s">
        <v>531</v>
      </c>
      <c r="B443" s="330">
        <v>20</v>
      </c>
      <c r="C443" s="248">
        <f t="shared" si="71"/>
        <v>50</v>
      </c>
      <c r="D443" s="245">
        <v>20</v>
      </c>
      <c r="E443" s="248">
        <f t="shared" si="72"/>
        <v>50</v>
      </c>
      <c r="F443" s="331">
        <v>40</v>
      </c>
      <c r="G443" s="330">
        <v>188</v>
      </c>
      <c r="H443" s="332">
        <f t="shared" si="73"/>
        <v>21.27659574468085</v>
      </c>
      <c r="I443" s="330">
        <v>188</v>
      </c>
      <c r="J443" s="332">
        <f t="shared" si="74"/>
        <v>21.27659574468085</v>
      </c>
      <c r="K443" s="330">
        <v>40</v>
      </c>
      <c r="L443" s="332">
        <f t="shared" si="75"/>
        <v>100</v>
      </c>
      <c r="M443" s="333">
        <v>3</v>
      </c>
      <c r="N443" s="431"/>
    </row>
    <row r="444" spans="1:14" s="90" customFormat="1" ht="24" customHeight="1">
      <c r="A444" s="323" t="s">
        <v>530</v>
      </c>
      <c r="B444" s="330">
        <v>12</v>
      </c>
      <c r="C444" s="248">
        <f t="shared" si="71"/>
        <v>57.14285714285714</v>
      </c>
      <c r="D444" s="245">
        <v>9</v>
      </c>
      <c r="E444" s="248">
        <f t="shared" si="72"/>
        <v>42.857142857142854</v>
      </c>
      <c r="F444" s="331">
        <v>21</v>
      </c>
      <c r="G444" s="330">
        <v>91</v>
      </c>
      <c r="H444" s="332">
        <f t="shared" si="73"/>
        <v>23.076923076923077</v>
      </c>
      <c r="I444" s="330">
        <v>91</v>
      </c>
      <c r="J444" s="332">
        <f t="shared" si="74"/>
        <v>23.076923076923077</v>
      </c>
      <c r="K444" s="330">
        <v>21</v>
      </c>
      <c r="L444" s="332">
        <f t="shared" si="75"/>
        <v>100</v>
      </c>
      <c r="M444" s="333">
        <v>0</v>
      </c>
      <c r="N444" s="431"/>
    </row>
    <row r="445" spans="1:14" s="90" customFormat="1" ht="24" customHeight="1">
      <c r="A445" s="323" t="s">
        <v>308</v>
      </c>
      <c r="B445" s="330">
        <v>133</v>
      </c>
      <c r="C445" s="248">
        <f t="shared" si="71"/>
        <v>56.59574468085107</v>
      </c>
      <c r="D445" s="245">
        <v>102</v>
      </c>
      <c r="E445" s="248">
        <f t="shared" si="72"/>
        <v>43.40425531914894</v>
      </c>
      <c r="F445" s="331">
        <v>235</v>
      </c>
      <c r="G445" s="330">
        <v>891</v>
      </c>
      <c r="H445" s="332">
        <f t="shared" si="73"/>
        <v>26.374859708193043</v>
      </c>
      <c r="I445" s="330">
        <v>891</v>
      </c>
      <c r="J445" s="332">
        <f t="shared" si="74"/>
        <v>26.374859708193043</v>
      </c>
      <c r="K445" s="330">
        <v>44</v>
      </c>
      <c r="L445" s="332">
        <f t="shared" si="75"/>
        <v>18.72340425531915</v>
      </c>
      <c r="M445" s="333">
        <v>0</v>
      </c>
      <c r="N445" s="431"/>
    </row>
    <row r="446" spans="1:14" s="90" customFormat="1" ht="24" customHeight="1">
      <c r="A446" s="323" t="s">
        <v>79</v>
      </c>
      <c r="B446" s="330">
        <v>304</v>
      </c>
      <c r="C446" s="248">
        <f t="shared" si="71"/>
        <v>51.96581196581197</v>
      </c>
      <c r="D446" s="245">
        <v>281</v>
      </c>
      <c r="E446" s="248">
        <f t="shared" si="72"/>
        <v>48.034188034188034</v>
      </c>
      <c r="F446" s="331">
        <v>585</v>
      </c>
      <c r="G446" s="330">
        <v>3587</v>
      </c>
      <c r="H446" s="332">
        <f t="shared" si="73"/>
        <v>16.30889322553666</v>
      </c>
      <c r="I446" s="330">
        <v>3587</v>
      </c>
      <c r="J446" s="332">
        <f t="shared" si="74"/>
        <v>16.30889322553666</v>
      </c>
      <c r="K446" s="330">
        <v>126</v>
      </c>
      <c r="L446" s="332">
        <f t="shared" si="75"/>
        <v>21.53846153846154</v>
      </c>
      <c r="M446" s="333">
        <v>0</v>
      </c>
      <c r="N446" s="431"/>
    </row>
    <row r="447" spans="1:14" s="90" customFormat="1" ht="24" customHeight="1">
      <c r="A447" s="323" t="s">
        <v>543</v>
      </c>
      <c r="B447" s="330">
        <v>0</v>
      </c>
      <c r="C447" s="248">
        <v>0</v>
      </c>
      <c r="D447" s="245">
        <v>0</v>
      </c>
      <c r="E447" s="248">
        <v>0</v>
      </c>
      <c r="F447" s="331">
        <v>0</v>
      </c>
      <c r="G447" s="330">
        <v>77</v>
      </c>
      <c r="H447" s="332">
        <f t="shared" si="73"/>
        <v>0</v>
      </c>
      <c r="I447" s="330">
        <v>0</v>
      </c>
      <c r="J447" s="332">
        <v>0</v>
      </c>
      <c r="K447" s="330">
        <v>0</v>
      </c>
      <c r="L447" s="332">
        <v>0</v>
      </c>
      <c r="M447" s="333">
        <v>0</v>
      </c>
      <c r="N447" s="431"/>
    </row>
    <row r="448" spans="1:14" s="90" customFormat="1" ht="24" customHeight="1">
      <c r="A448" s="323" t="s">
        <v>544</v>
      </c>
      <c r="B448" s="330">
        <v>0</v>
      </c>
      <c r="C448" s="248">
        <v>0</v>
      </c>
      <c r="D448" s="245">
        <v>0</v>
      </c>
      <c r="E448" s="248">
        <v>0</v>
      </c>
      <c r="F448" s="331">
        <v>0</v>
      </c>
      <c r="G448" s="330">
        <v>132</v>
      </c>
      <c r="H448" s="332">
        <f t="shared" si="73"/>
        <v>0</v>
      </c>
      <c r="I448" s="330">
        <v>0</v>
      </c>
      <c r="J448" s="332">
        <v>0</v>
      </c>
      <c r="K448" s="330">
        <v>0</v>
      </c>
      <c r="L448" s="332">
        <v>0</v>
      </c>
      <c r="M448" s="333">
        <v>0</v>
      </c>
      <c r="N448" s="431"/>
    </row>
    <row r="449" spans="1:14" s="90" customFormat="1" ht="24" customHeight="1">
      <c r="A449" s="323" t="s">
        <v>529</v>
      </c>
      <c r="B449" s="330">
        <v>20</v>
      </c>
      <c r="C449" s="248">
        <f t="shared" si="71"/>
        <v>52.63157894736842</v>
      </c>
      <c r="D449" s="245">
        <v>18</v>
      </c>
      <c r="E449" s="248">
        <f t="shared" si="72"/>
        <v>47.368421052631575</v>
      </c>
      <c r="F449" s="331">
        <v>38</v>
      </c>
      <c r="G449" s="330">
        <v>221</v>
      </c>
      <c r="H449" s="332">
        <f t="shared" si="73"/>
        <v>17.194570135746606</v>
      </c>
      <c r="I449" s="330">
        <v>221</v>
      </c>
      <c r="J449" s="332">
        <f t="shared" si="74"/>
        <v>17.194570135746606</v>
      </c>
      <c r="K449" s="330">
        <v>0</v>
      </c>
      <c r="L449" s="332">
        <f t="shared" si="75"/>
        <v>0</v>
      </c>
      <c r="M449" s="333">
        <v>0</v>
      </c>
      <c r="N449" s="431"/>
    </row>
    <row r="450" spans="1:14" s="90" customFormat="1" ht="24" customHeight="1" thickBot="1">
      <c r="A450" s="323" t="s">
        <v>309</v>
      </c>
      <c r="B450" s="330">
        <v>30</v>
      </c>
      <c r="C450" s="248">
        <f t="shared" si="71"/>
        <v>44.11764705882353</v>
      </c>
      <c r="D450" s="245">
        <v>38</v>
      </c>
      <c r="E450" s="248">
        <f t="shared" si="72"/>
        <v>55.88235294117647</v>
      </c>
      <c r="F450" s="331">
        <v>68</v>
      </c>
      <c r="G450" s="330">
        <v>628</v>
      </c>
      <c r="H450" s="332">
        <f t="shared" si="73"/>
        <v>10.828025477707007</v>
      </c>
      <c r="I450" s="330">
        <v>628</v>
      </c>
      <c r="J450" s="332">
        <f t="shared" si="74"/>
        <v>10.828025477707007</v>
      </c>
      <c r="K450" s="330">
        <v>34</v>
      </c>
      <c r="L450" s="332">
        <f t="shared" si="75"/>
        <v>50</v>
      </c>
      <c r="M450" s="333">
        <v>0</v>
      </c>
      <c r="N450" s="431"/>
    </row>
    <row r="451" spans="1:13" s="202" customFormat="1" ht="34.5" customHeight="1">
      <c r="A451" s="522" t="s">
        <v>107</v>
      </c>
      <c r="B451" s="524" t="s">
        <v>59</v>
      </c>
      <c r="C451" s="525"/>
      <c r="D451" s="508" t="s">
        <v>60</v>
      </c>
      <c r="E451" s="525"/>
      <c r="F451" s="509" t="s">
        <v>61</v>
      </c>
      <c r="G451" s="511" t="s">
        <v>11</v>
      </c>
      <c r="H451" s="513" t="s">
        <v>10</v>
      </c>
      <c r="I451" s="511" t="s">
        <v>439</v>
      </c>
      <c r="J451" s="513" t="s">
        <v>9</v>
      </c>
      <c r="K451" s="511" t="s">
        <v>316</v>
      </c>
      <c r="L451" s="513" t="s">
        <v>261</v>
      </c>
      <c r="M451" s="520" t="s">
        <v>438</v>
      </c>
    </row>
    <row r="452" spans="1:13" s="202" customFormat="1" ht="41.25" customHeight="1" thickBot="1">
      <c r="A452" s="523"/>
      <c r="B452" s="428" t="s">
        <v>63</v>
      </c>
      <c r="C452" s="429" t="s">
        <v>54</v>
      </c>
      <c r="D452" s="430" t="s">
        <v>63</v>
      </c>
      <c r="E452" s="429" t="s">
        <v>54</v>
      </c>
      <c r="F452" s="510"/>
      <c r="G452" s="512"/>
      <c r="H452" s="514"/>
      <c r="I452" s="512"/>
      <c r="J452" s="514"/>
      <c r="K452" s="512"/>
      <c r="L452" s="514"/>
      <c r="M452" s="521"/>
    </row>
    <row r="453" spans="1:14" s="90" customFormat="1" ht="24" customHeight="1">
      <c r="A453" s="323" t="s">
        <v>545</v>
      </c>
      <c r="B453" s="330">
        <v>0</v>
      </c>
      <c r="C453" s="248">
        <v>0</v>
      </c>
      <c r="D453" s="245">
        <v>0</v>
      </c>
      <c r="E453" s="248">
        <v>0</v>
      </c>
      <c r="F453" s="331">
        <v>0</v>
      </c>
      <c r="G453" s="330">
        <v>51</v>
      </c>
      <c r="H453" s="332">
        <f t="shared" si="73"/>
        <v>0</v>
      </c>
      <c r="I453" s="330">
        <v>0</v>
      </c>
      <c r="J453" s="332">
        <v>0</v>
      </c>
      <c r="K453" s="330">
        <v>0</v>
      </c>
      <c r="L453" s="332">
        <v>0</v>
      </c>
      <c r="M453" s="333">
        <v>0</v>
      </c>
      <c r="N453" s="431"/>
    </row>
    <row r="454" spans="1:14" s="90" customFormat="1" ht="24" customHeight="1">
      <c r="A454" s="323" t="s">
        <v>310</v>
      </c>
      <c r="B454" s="330">
        <v>28</v>
      </c>
      <c r="C454" s="248">
        <f t="shared" si="71"/>
        <v>53.84615384615385</v>
      </c>
      <c r="D454" s="245">
        <v>24</v>
      </c>
      <c r="E454" s="248">
        <f t="shared" si="72"/>
        <v>46.15384615384615</v>
      </c>
      <c r="F454" s="331">
        <v>52</v>
      </c>
      <c r="G454" s="330">
        <v>341</v>
      </c>
      <c r="H454" s="332">
        <f t="shared" si="73"/>
        <v>15.249266862170089</v>
      </c>
      <c r="I454" s="330">
        <v>341</v>
      </c>
      <c r="J454" s="332">
        <f t="shared" si="74"/>
        <v>15.249266862170089</v>
      </c>
      <c r="K454" s="330">
        <v>20</v>
      </c>
      <c r="L454" s="332">
        <f t="shared" si="75"/>
        <v>38.46153846153847</v>
      </c>
      <c r="M454" s="333">
        <v>0</v>
      </c>
      <c r="N454" s="431"/>
    </row>
    <row r="455" spans="1:13" s="129" customFormat="1" ht="26.25" customHeight="1" thickBot="1">
      <c r="A455" s="345" t="s">
        <v>80</v>
      </c>
      <c r="B455" s="318">
        <f>SUM(B433:B454)</f>
        <v>691</v>
      </c>
      <c r="C455" s="325">
        <f t="shared" si="71"/>
        <v>53.482972136222905</v>
      </c>
      <c r="D455" s="326">
        <f aca="true" t="shared" si="76" ref="D455:M455">SUM(D433:D454)</f>
        <v>601</v>
      </c>
      <c r="E455" s="325">
        <f t="shared" si="72"/>
        <v>46.51702786377709</v>
      </c>
      <c r="F455" s="327">
        <f t="shared" si="76"/>
        <v>1292</v>
      </c>
      <c r="G455" s="318">
        <f t="shared" si="76"/>
        <v>8115</v>
      </c>
      <c r="H455" s="319">
        <f t="shared" si="73"/>
        <v>15.9211337030191</v>
      </c>
      <c r="I455" s="318">
        <f t="shared" si="76"/>
        <v>7644</v>
      </c>
      <c r="J455" s="319">
        <f t="shared" si="74"/>
        <v>16.902145473574045</v>
      </c>
      <c r="K455" s="321">
        <f t="shared" si="76"/>
        <v>346</v>
      </c>
      <c r="L455" s="322">
        <f t="shared" si="75"/>
        <v>26.78018575851393</v>
      </c>
      <c r="M455" s="315">
        <f t="shared" si="76"/>
        <v>3</v>
      </c>
    </row>
    <row r="456" spans="4:5" ht="12.75">
      <c r="D456" s="64"/>
      <c r="E456" s="64"/>
    </row>
    <row r="457" spans="1:5" ht="12.75">
      <c r="A457" s="59" t="s">
        <v>313</v>
      </c>
      <c r="D457" s="64"/>
      <c r="E457" s="66"/>
    </row>
    <row r="458" spans="1:5" ht="12.75">
      <c r="A458" s="59" t="s">
        <v>556</v>
      </c>
      <c r="D458" s="64"/>
      <c r="E458" s="66"/>
    </row>
    <row r="459" spans="4:5" ht="12.75">
      <c r="D459" s="64"/>
      <c r="E459" s="66"/>
    </row>
    <row r="460" spans="4:5" ht="12.75">
      <c r="D460" s="64"/>
      <c r="E460" s="66"/>
    </row>
    <row r="461" spans="4:5" ht="12.75">
      <c r="D461" s="64"/>
      <c r="E461" s="66"/>
    </row>
    <row r="462" spans="4:5" ht="12.75">
      <c r="D462" s="64"/>
      <c r="E462" s="66"/>
    </row>
    <row r="463" spans="4:5" ht="12.75">
      <c r="D463" s="64"/>
      <c r="E463" s="66"/>
    </row>
    <row r="464" spans="4:5" ht="12.75">
      <c r="D464" s="64"/>
      <c r="E464" s="66"/>
    </row>
    <row r="465" spans="4:5" ht="12.75">
      <c r="D465" s="64"/>
      <c r="E465" s="66"/>
    </row>
    <row r="466" spans="4:5" ht="12.75">
      <c r="D466" s="64"/>
      <c r="E466" s="66"/>
    </row>
    <row r="467" spans="4:5" ht="12.75">
      <c r="D467" s="64"/>
      <c r="E467" s="66"/>
    </row>
    <row r="468" spans="4:5" ht="12.75">
      <c r="D468" s="64"/>
      <c r="E468" s="66"/>
    </row>
    <row r="469" spans="4:5" ht="12.75">
      <c r="D469" s="64"/>
      <c r="E469" s="66"/>
    </row>
    <row r="470" spans="4:5" ht="12.75">
      <c r="D470" s="64"/>
      <c r="E470" s="66"/>
    </row>
    <row r="471" spans="4:5" ht="12.75">
      <c r="D471" s="64"/>
      <c r="E471" s="66"/>
    </row>
    <row r="472" spans="4:5" ht="12.75">
      <c r="D472" s="64"/>
      <c r="E472" s="66"/>
    </row>
    <row r="473" spans="4:5" ht="12.75">
      <c r="D473" s="64"/>
      <c r="E473" s="66"/>
    </row>
    <row r="474" spans="4:5" ht="12.75">
      <c r="D474" s="64"/>
      <c r="E474" s="66"/>
    </row>
    <row r="475" spans="4:5" ht="12.75">
      <c r="D475" s="64"/>
      <c r="E475" s="66"/>
    </row>
    <row r="476" spans="4:5" ht="12.75">
      <c r="D476" s="64"/>
      <c r="E476" s="66"/>
    </row>
    <row r="477" spans="4:5" ht="12.75">
      <c r="D477" s="64"/>
      <c r="E477" s="66"/>
    </row>
    <row r="478" spans="4:5" ht="12.75">
      <c r="D478" s="64"/>
      <c r="E478" s="66"/>
    </row>
    <row r="479" spans="4:5" ht="12.75">
      <c r="D479" s="64"/>
      <c r="E479" s="66"/>
    </row>
    <row r="480" spans="4:5" ht="12.75">
      <c r="D480" s="64"/>
      <c r="E480" s="66"/>
    </row>
    <row r="481" spans="4:5" ht="12.75">
      <c r="D481" s="64"/>
      <c r="E481" s="66"/>
    </row>
    <row r="482" spans="4:5" ht="12.75">
      <c r="D482" s="64"/>
      <c r="E482" s="66"/>
    </row>
    <row r="483" spans="4:5" ht="12.75">
      <c r="D483" s="64"/>
      <c r="E483" s="66"/>
    </row>
    <row r="484" spans="4:5" ht="12.75">
      <c r="D484" s="64"/>
      <c r="E484" s="66"/>
    </row>
    <row r="485" spans="4:5" ht="12.75">
      <c r="D485" s="64"/>
      <c r="E485" s="66"/>
    </row>
    <row r="486" spans="4:5" ht="12.75">
      <c r="D486" s="64"/>
      <c r="E486" s="66"/>
    </row>
    <row r="487" spans="4:5" ht="12.75">
      <c r="D487" s="64"/>
      <c r="E487" s="66"/>
    </row>
    <row r="488" spans="4:5" ht="12.75">
      <c r="D488" s="64"/>
      <c r="E488" s="66"/>
    </row>
    <row r="489" spans="4:5" ht="12.75">
      <c r="D489" s="64"/>
      <c r="E489" s="66"/>
    </row>
    <row r="490" spans="4:5" ht="12.75">
      <c r="D490" s="64"/>
      <c r="E490" s="66"/>
    </row>
    <row r="491" spans="4:5" ht="12.75">
      <c r="D491" s="64"/>
      <c r="E491" s="66"/>
    </row>
    <row r="492" spans="4:5" ht="12.75">
      <c r="D492" s="64"/>
      <c r="E492" s="66"/>
    </row>
    <row r="493" spans="4:5" ht="12.75">
      <c r="D493" s="64"/>
      <c r="E493" s="66"/>
    </row>
    <row r="494" spans="4:5" ht="12.75">
      <c r="D494" s="64"/>
      <c r="E494" s="66"/>
    </row>
    <row r="495" spans="4:5" ht="12.75">
      <c r="D495" s="64"/>
      <c r="E495" s="66"/>
    </row>
    <row r="496" spans="4:5" ht="12.75">
      <c r="D496" s="64"/>
      <c r="E496" s="66"/>
    </row>
    <row r="497" spans="4:5" ht="12.75">
      <c r="D497" s="64"/>
      <c r="E497" s="66"/>
    </row>
    <row r="498" spans="4:5" ht="12.75">
      <c r="D498" s="64"/>
      <c r="E498" s="66"/>
    </row>
    <row r="499" spans="4:5" ht="12.75">
      <c r="D499" s="64"/>
      <c r="E499" s="66"/>
    </row>
    <row r="500" spans="4:5" ht="12.75">
      <c r="D500" s="64"/>
      <c r="E500" s="66"/>
    </row>
    <row r="501" spans="4:5" ht="12.75">
      <c r="D501" s="64"/>
      <c r="E501" s="66"/>
    </row>
    <row r="502" spans="4:5" ht="12.75">
      <c r="D502" s="64"/>
      <c r="E502" s="66"/>
    </row>
    <row r="503" spans="4:5" ht="12.75">
      <c r="D503" s="64"/>
      <c r="E503" s="66"/>
    </row>
    <row r="504" spans="4:5" ht="12.75">
      <c r="D504" s="64"/>
      <c r="E504" s="66"/>
    </row>
    <row r="505" spans="4:5" ht="12.75">
      <c r="D505" s="64"/>
      <c r="E505" s="66"/>
    </row>
    <row r="506" spans="4:5" ht="12.75">
      <c r="D506" s="64"/>
      <c r="E506" s="66"/>
    </row>
    <row r="507" spans="4:5" ht="12.75">
      <c r="D507" s="64"/>
      <c r="E507" s="66"/>
    </row>
    <row r="508" spans="4:5" ht="12.75">
      <c r="D508" s="64"/>
      <c r="E508" s="66"/>
    </row>
    <row r="509" spans="4:5" ht="12.75">
      <c r="D509" s="64"/>
      <c r="E509" s="66"/>
    </row>
    <row r="510" spans="4:5" ht="12.75">
      <c r="D510" s="64"/>
      <c r="E510" s="66"/>
    </row>
    <row r="511" spans="4:5" ht="12.75">
      <c r="D511" s="64"/>
      <c r="E511" s="66"/>
    </row>
    <row r="512" spans="4:5" ht="12.75">
      <c r="D512" s="64"/>
      <c r="E512" s="66"/>
    </row>
    <row r="513" spans="4:5" ht="12.75">
      <c r="D513" s="64"/>
      <c r="E513" s="66"/>
    </row>
    <row r="514" spans="4:5" ht="12.75">
      <c r="D514" s="64"/>
      <c r="E514" s="66"/>
    </row>
    <row r="515" spans="4:5" ht="12.75">
      <c r="D515" s="64"/>
      <c r="E515" s="66"/>
    </row>
    <row r="516" spans="4:5" ht="12.75">
      <c r="D516" s="64"/>
      <c r="E516" s="66"/>
    </row>
    <row r="517" spans="4:5" ht="12.75">
      <c r="D517" s="64"/>
      <c r="E517" s="66"/>
    </row>
    <row r="518" spans="4:5" ht="12.75">
      <c r="D518" s="64"/>
      <c r="E518" s="66"/>
    </row>
    <row r="519" spans="4:5" ht="12.75">
      <c r="D519" s="64"/>
      <c r="E519" s="66"/>
    </row>
    <row r="520" spans="4:5" ht="12.75">
      <c r="D520" s="64"/>
      <c r="E520" s="66"/>
    </row>
    <row r="521" spans="4:5" ht="12.75">
      <c r="D521" s="64"/>
      <c r="E521" s="66"/>
    </row>
    <row r="522" spans="4:5" ht="12.75">
      <c r="D522" s="64"/>
      <c r="E522" s="66"/>
    </row>
    <row r="523" spans="4:5" ht="12.75">
      <c r="D523" s="64"/>
      <c r="E523" s="66"/>
    </row>
    <row r="524" spans="4:5" ht="12.75">
      <c r="D524" s="64"/>
      <c r="E524" s="66"/>
    </row>
    <row r="525" spans="4:5" ht="12.75">
      <c r="D525" s="64"/>
      <c r="E525" s="66"/>
    </row>
    <row r="526" spans="4:5" ht="12.75">
      <c r="D526" s="64"/>
      <c r="E526" s="66"/>
    </row>
    <row r="527" spans="4:5" ht="12.75">
      <c r="D527" s="64"/>
      <c r="E527" s="66"/>
    </row>
    <row r="528" spans="4:5" ht="12.75">
      <c r="D528" s="64"/>
      <c r="E528" s="66"/>
    </row>
    <row r="529" spans="4:5" ht="12.75">
      <c r="D529" s="64"/>
      <c r="E529" s="66"/>
    </row>
    <row r="530" spans="4:5" ht="12.75">
      <c r="D530" s="64"/>
      <c r="E530" s="66"/>
    </row>
    <row r="531" spans="4:5" ht="12.75">
      <c r="D531" s="64"/>
      <c r="E531" s="66"/>
    </row>
    <row r="532" spans="4:5" ht="12.75">
      <c r="D532" s="64"/>
      <c r="E532" s="66"/>
    </row>
    <row r="533" spans="4:5" ht="12.75">
      <c r="D533" s="64"/>
      <c r="E533" s="66"/>
    </row>
    <row r="534" spans="4:5" ht="12.75">
      <c r="D534" s="64"/>
      <c r="E534" s="66"/>
    </row>
    <row r="535" spans="4:5" ht="12.75">
      <c r="D535" s="64"/>
      <c r="E535" s="66"/>
    </row>
    <row r="536" spans="4:5" ht="12.75">
      <c r="D536" s="64"/>
      <c r="E536" s="66"/>
    </row>
    <row r="537" spans="4:5" ht="12.75">
      <c r="D537" s="64"/>
      <c r="E537" s="66"/>
    </row>
    <row r="538" spans="4:5" ht="12.75">
      <c r="D538" s="64"/>
      <c r="E538" s="66"/>
    </row>
    <row r="539" spans="4:5" ht="12.75">
      <c r="D539" s="64"/>
      <c r="E539" s="66"/>
    </row>
    <row r="540" spans="4:5" ht="12.75">
      <c r="D540" s="64"/>
      <c r="E540" s="66"/>
    </row>
    <row r="541" spans="4:5" ht="12.75">
      <c r="D541" s="64"/>
      <c r="E541" s="66"/>
    </row>
    <row r="542" spans="4:5" ht="12.75">
      <c r="D542" s="64"/>
      <c r="E542" s="66"/>
    </row>
    <row r="543" spans="4:5" ht="12.75">
      <c r="D543" s="64"/>
      <c r="E543" s="66"/>
    </row>
    <row r="544" spans="4:5" ht="12.75">
      <c r="D544" s="64"/>
      <c r="E544" s="66"/>
    </row>
    <row r="545" spans="4:5" ht="12.75">
      <c r="D545" s="64"/>
      <c r="E545" s="66"/>
    </row>
    <row r="546" spans="4:5" ht="12.75">
      <c r="D546" s="64"/>
      <c r="E546" s="66"/>
    </row>
    <row r="547" spans="4:5" ht="12.75">
      <c r="D547" s="64"/>
      <c r="E547" s="66"/>
    </row>
    <row r="548" spans="4:5" ht="12.75">
      <c r="D548" s="64"/>
      <c r="E548" s="66"/>
    </row>
    <row r="549" spans="4:5" ht="12.75">
      <c r="D549" s="64"/>
      <c r="E549" s="66"/>
    </row>
    <row r="550" spans="4:5" ht="12.75">
      <c r="D550" s="64"/>
      <c r="E550" s="66"/>
    </row>
    <row r="551" spans="4:5" ht="12.75">
      <c r="D551" s="64"/>
      <c r="E551" s="66"/>
    </row>
    <row r="552" spans="4:5" ht="12.75">
      <c r="D552" s="64"/>
      <c r="E552" s="66"/>
    </row>
    <row r="553" spans="4:5" ht="12.75">
      <c r="D553" s="64"/>
      <c r="E553" s="66"/>
    </row>
    <row r="554" spans="4:5" ht="12.75">
      <c r="D554" s="64"/>
      <c r="E554" s="66"/>
    </row>
    <row r="555" spans="4:5" ht="12.75">
      <c r="D555" s="64"/>
      <c r="E555" s="66"/>
    </row>
    <row r="556" spans="4:5" ht="12.75">
      <c r="D556" s="64"/>
      <c r="E556" s="66"/>
    </row>
    <row r="557" spans="4:5" ht="12.75">
      <c r="D557" s="64"/>
      <c r="E557" s="66"/>
    </row>
    <row r="558" spans="4:5" ht="12.75">
      <c r="D558" s="64"/>
      <c r="E558" s="66"/>
    </row>
    <row r="559" spans="4:5" ht="12.75">
      <c r="D559" s="64"/>
      <c r="E559" s="66"/>
    </row>
    <row r="560" spans="4:5" ht="12.75">
      <c r="D560" s="64"/>
      <c r="E560" s="66"/>
    </row>
    <row r="561" spans="4:5" ht="12.75">
      <c r="D561" s="64"/>
      <c r="E561" s="66"/>
    </row>
    <row r="562" spans="4:5" ht="12.75">
      <c r="D562" s="64"/>
      <c r="E562" s="66"/>
    </row>
    <row r="563" spans="4:5" ht="12.75">
      <c r="D563" s="64"/>
      <c r="E563" s="66"/>
    </row>
    <row r="564" spans="4:5" ht="12.75">
      <c r="D564" s="64"/>
      <c r="E564" s="66"/>
    </row>
    <row r="565" spans="4:5" ht="12.75">
      <c r="D565" s="64"/>
      <c r="E565" s="66"/>
    </row>
    <row r="566" spans="4:5" ht="12.75">
      <c r="D566" s="64"/>
      <c r="E566" s="66"/>
    </row>
    <row r="567" spans="4:5" ht="12.75">
      <c r="D567" s="64"/>
      <c r="E567" s="66"/>
    </row>
    <row r="568" spans="4:5" ht="12.75">
      <c r="D568" s="64"/>
      <c r="E568" s="66"/>
    </row>
    <row r="569" spans="4:5" ht="12.75">
      <c r="D569" s="64"/>
      <c r="E569" s="66"/>
    </row>
    <row r="570" spans="4:5" ht="12.75">
      <c r="D570" s="64"/>
      <c r="E570" s="66"/>
    </row>
    <row r="571" spans="4:5" ht="12.75">
      <c r="D571" s="64"/>
      <c r="E571" s="66"/>
    </row>
    <row r="572" spans="4:5" ht="12.75">
      <c r="D572" s="64"/>
      <c r="E572" s="66"/>
    </row>
    <row r="573" spans="4:5" ht="12.75">
      <c r="D573" s="64"/>
      <c r="E573" s="66"/>
    </row>
    <row r="574" spans="4:5" ht="12.75">
      <c r="D574" s="64"/>
      <c r="E574" s="66"/>
    </row>
    <row r="575" spans="4:5" ht="12.75">
      <c r="D575" s="64"/>
      <c r="E575" s="66"/>
    </row>
    <row r="576" spans="4:5" ht="12.75">
      <c r="D576" s="64"/>
      <c r="E576" s="66"/>
    </row>
    <row r="577" spans="4:5" ht="12.75">
      <c r="D577" s="64"/>
      <c r="E577" s="66"/>
    </row>
    <row r="578" spans="4:5" ht="12.75">
      <c r="D578" s="64"/>
      <c r="E578" s="66"/>
    </row>
    <row r="579" spans="4:5" ht="12.75">
      <c r="D579" s="64"/>
      <c r="E579" s="66"/>
    </row>
    <row r="580" spans="4:5" ht="12.75">
      <c r="D580" s="64"/>
      <c r="E580" s="66"/>
    </row>
    <row r="581" spans="4:5" ht="12.75">
      <c r="D581" s="64"/>
      <c r="E581" s="66"/>
    </row>
    <row r="582" spans="4:5" ht="12.75">
      <c r="D582" s="64"/>
      <c r="E582" s="66"/>
    </row>
    <row r="583" spans="4:5" ht="12.75">
      <c r="D583" s="64"/>
      <c r="E583" s="66"/>
    </row>
    <row r="584" spans="4:5" ht="12.75">
      <c r="D584" s="64"/>
      <c r="E584" s="66"/>
    </row>
    <row r="585" spans="4:5" ht="12.75">
      <c r="D585" s="64"/>
      <c r="E585" s="66"/>
    </row>
    <row r="586" spans="4:5" ht="12.75">
      <c r="D586" s="64"/>
      <c r="E586" s="66"/>
    </row>
    <row r="587" spans="4:5" ht="12.75">
      <c r="D587" s="64"/>
      <c r="E587" s="66"/>
    </row>
    <row r="588" spans="4:5" ht="12.75">
      <c r="D588" s="64"/>
      <c r="E588" s="66"/>
    </row>
    <row r="589" spans="4:5" ht="12.75">
      <c r="D589" s="64"/>
      <c r="E589" s="66"/>
    </row>
    <row r="590" spans="4:5" ht="12.75">
      <c r="D590" s="64"/>
      <c r="E590" s="66"/>
    </row>
    <row r="591" spans="4:5" ht="12.75">
      <c r="D591" s="64"/>
      <c r="E591" s="66"/>
    </row>
    <row r="592" spans="4:5" ht="12.75">
      <c r="D592" s="64"/>
      <c r="E592" s="66"/>
    </row>
    <row r="593" spans="4:5" ht="12.75">
      <c r="D593" s="64"/>
      <c r="E593" s="66"/>
    </row>
    <row r="594" spans="4:5" ht="12.75">
      <c r="D594" s="64"/>
      <c r="E594" s="66"/>
    </row>
    <row r="595" spans="4:5" ht="12.75">
      <c r="D595" s="64"/>
      <c r="E595" s="66"/>
    </row>
    <row r="596" spans="4:5" ht="12.75">
      <c r="D596" s="64"/>
      <c r="E596" s="66"/>
    </row>
    <row r="597" spans="4:5" ht="12.75">
      <c r="D597" s="64"/>
      <c r="E597" s="66"/>
    </row>
    <row r="598" spans="4:5" ht="12.75">
      <c r="D598" s="64"/>
      <c r="E598" s="66"/>
    </row>
    <row r="599" spans="4:5" ht="12.75">
      <c r="D599" s="64"/>
      <c r="E599" s="66"/>
    </row>
    <row r="600" spans="4:5" ht="12.75">
      <c r="D600" s="64"/>
      <c r="E600" s="66"/>
    </row>
    <row r="601" spans="4:5" ht="12.75">
      <c r="D601" s="64"/>
      <c r="E601" s="66"/>
    </row>
    <row r="602" spans="4:5" ht="12.75">
      <c r="D602" s="64"/>
      <c r="E602" s="66"/>
    </row>
    <row r="603" spans="4:5" ht="12.75">
      <c r="D603" s="64"/>
      <c r="E603" s="66"/>
    </row>
    <row r="604" spans="4:5" ht="12.75">
      <c r="D604" s="64"/>
      <c r="E604" s="66"/>
    </row>
    <row r="605" spans="4:5" ht="12.75">
      <c r="D605" s="64"/>
      <c r="E605" s="66"/>
    </row>
    <row r="606" spans="4:5" ht="12.75">
      <c r="D606" s="64"/>
      <c r="E606" s="66"/>
    </row>
    <row r="607" spans="4:5" ht="12.75">
      <c r="D607" s="64"/>
      <c r="E607" s="66"/>
    </row>
    <row r="608" spans="4:5" ht="12.75">
      <c r="D608" s="64"/>
      <c r="E608" s="66"/>
    </row>
    <row r="609" spans="4:5" ht="12.75">
      <c r="D609" s="64"/>
      <c r="E609" s="66"/>
    </row>
    <row r="610" spans="4:5" ht="12.75">
      <c r="D610" s="64"/>
      <c r="E610" s="66"/>
    </row>
    <row r="611" spans="4:5" ht="12.75">
      <c r="D611" s="64"/>
      <c r="E611" s="66"/>
    </row>
    <row r="612" spans="4:5" ht="12.75">
      <c r="D612" s="64"/>
      <c r="E612" s="66"/>
    </row>
    <row r="613" spans="4:5" ht="12.75">
      <c r="D613" s="64"/>
      <c r="E613" s="66"/>
    </row>
    <row r="614" spans="4:5" ht="12.75">
      <c r="D614" s="64"/>
      <c r="E614" s="66"/>
    </row>
    <row r="615" spans="4:5" ht="12.75">
      <c r="D615" s="64"/>
      <c r="E615" s="66"/>
    </row>
    <row r="616" spans="4:5" ht="12.75">
      <c r="D616" s="64"/>
      <c r="E616" s="66"/>
    </row>
    <row r="617" spans="4:5" ht="12.75">
      <c r="D617" s="64"/>
      <c r="E617" s="66"/>
    </row>
    <row r="618" spans="4:5" ht="12.75">
      <c r="D618" s="64"/>
      <c r="E618" s="66"/>
    </row>
    <row r="619" spans="4:5" ht="12.75">
      <c r="D619" s="64"/>
      <c r="E619" s="66"/>
    </row>
    <row r="620" spans="4:5" ht="12.75">
      <c r="D620" s="64"/>
      <c r="E620" s="66"/>
    </row>
    <row r="621" spans="4:5" ht="12.75">
      <c r="D621" s="64"/>
      <c r="E621" s="66"/>
    </row>
    <row r="622" spans="4:5" ht="12.75">
      <c r="D622" s="64"/>
      <c r="E622" s="66"/>
    </row>
    <row r="623" spans="4:5" ht="12.75">
      <c r="D623" s="64"/>
      <c r="E623" s="66"/>
    </row>
    <row r="624" spans="4:5" ht="12.75">
      <c r="D624" s="64"/>
      <c r="E624" s="66"/>
    </row>
    <row r="625" spans="4:5" ht="12.75">
      <c r="D625" s="64"/>
      <c r="E625" s="66"/>
    </row>
    <row r="626" spans="4:5" ht="12.75">
      <c r="D626" s="64"/>
      <c r="E626" s="66"/>
    </row>
    <row r="627" spans="4:5" ht="12.75">
      <c r="D627" s="64"/>
      <c r="E627" s="66"/>
    </row>
    <row r="628" spans="4:5" ht="12.75">
      <c r="D628" s="64"/>
      <c r="E628" s="66"/>
    </row>
    <row r="629" spans="4:5" ht="12.75">
      <c r="D629" s="64"/>
      <c r="E629" s="66"/>
    </row>
    <row r="630" spans="4:5" ht="12.75">
      <c r="D630" s="64"/>
      <c r="E630" s="66"/>
    </row>
    <row r="631" spans="4:5" ht="12.75">
      <c r="D631" s="64"/>
      <c r="E631" s="66"/>
    </row>
    <row r="632" spans="4:5" ht="12.75">
      <c r="D632" s="64"/>
      <c r="E632" s="66"/>
    </row>
    <row r="633" spans="4:5" ht="12.75">
      <c r="D633" s="64"/>
      <c r="E633" s="66"/>
    </row>
    <row r="634" spans="4:5" ht="12.75">
      <c r="D634" s="64"/>
      <c r="E634" s="66"/>
    </row>
    <row r="635" spans="4:5" ht="12.75">
      <c r="D635" s="64"/>
      <c r="E635" s="66"/>
    </row>
    <row r="636" spans="4:5" ht="12.75">
      <c r="D636" s="64"/>
      <c r="E636" s="66"/>
    </row>
    <row r="637" spans="4:5" ht="12.75">
      <c r="D637" s="64"/>
      <c r="E637" s="66"/>
    </row>
    <row r="638" spans="4:5" ht="12.75">
      <c r="D638" s="64"/>
      <c r="E638" s="66"/>
    </row>
    <row r="639" spans="4:5" ht="12.75">
      <c r="D639" s="64"/>
      <c r="E639" s="66"/>
    </row>
    <row r="640" spans="4:5" ht="12.75">
      <c r="D640" s="64"/>
      <c r="E640" s="66"/>
    </row>
    <row r="641" spans="4:5" ht="12.75">
      <c r="D641" s="64"/>
      <c r="E641" s="66"/>
    </row>
    <row r="642" spans="4:5" ht="12.75">
      <c r="D642" s="64"/>
      <c r="E642" s="66"/>
    </row>
    <row r="643" spans="4:5" ht="12.75">
      <c r="D643" s="64"/>
      <c r="E643" s="66"/>
    </row>
    <row r="644" spans="4:5" ht="12.75">
      <c r="D644" s="64"/>
      <c r="E644" s="66"/>
    </row>
    <row r="645" spans="4:5" ht="12.75">
      <c r="D645" s="64"/>
      <c r="E645" s="66"/>
    </row>
    <row r="646" spans="4:5" ht="12.75">
      <c r="D646" s="64"/>
      <c r="E646" s="66"/>
    </row>
    <row r="647" spans="4:5" ht="12.75">
      <c r="D647" s="64"/>
      <c r="E647" s="66"/>
    </row>
    <row r="648" spans="4:5" ht="12.75">
      <c r="D648" s="64"/>
      <c r="E648" s="66"/>
    </row>
    <row r="649" spans="4:5" ht="12.75">
      <c r="D649" s="64"/>
      <c r="E649" s="66"/>
    </row>
    <row r="650" spans="4:5" ht="12.75">
      <c r="D650" s="64"/>
      <c r="E650" s="66"/>
    </row>
    <row r="651" spans="4:5" ht="12.75">
      <c r="D651" s="64"/>
      <c r="E651" s="66"/>
    </row>
    <row r="652" spans="4:5" ht="12.75">
      <c r="D652" s="64"/>
      <c r="E652" s="66"/>
    </row>
    <row r="653" spans="4:5" ht="12.75">
      <c r="D653" s="64"/>
      <c r="E653" s="66"/>
    </row>
    <row r="654" spans="4:5" ht="12.75">
      <c r="D654" s="64"/>
      <c r="E654" s="66"/>
    </row>
    <row r="655" spans="4:5" ht="12.75">
      <c r="D655" s="64"/>
      <c r="E655" s="66"/>
    </row>
    <row r="656" spans="4:5" ht="12.75">
      <c r="D656" s="64"/>
      <c r="E656" s="66"/>
    </row>
    <row r="657" spans="4:5" ht="12.75">
      <c r="D657" s="64"/>
      <c r="E657" s="66"/>
    </row>
    <row r="658" spans="4:5" ht="12.75">
      <c r="D658" s="64"/>
      <c r="E658" s="66"/>
    </row>
    <row r="659" spans="4:5" ht="12.75">
      <c r="D659" s="64"/>
      <c r="E659" s="66"/>
    </row>
    <row r="660" spans="4:5" ht="12.75">
      <c r="D660" s="64"/>
      <c r="E660" s="66"/>
    </row>
    <row r="661" spans="4:5" ht="12.75">
      <c r="D661" s="64"/>
      <c r="E661" s="66"/>
    </row>
    <row r="662" spans="4:5" ht="12.75">
      <c r="D662" s="64"/>
      <c r="E662" s="66"/>
    </row>
    <row r="663" spans="4:5" ht="12.75">
      <c r="D663" s="64"/>
      <c r="E663" s="66"/>
    </row>
    <row r="664" spans="4:5" ht="12.75">
      <c r="D664" s="64"/>
      <c r="E664" s="66"/>
    </row>
    <row r="665" spans="4:5" ht="12.75">
      <c r="D665" s="64"/>
      <c r="E665" s="66"/>
    </row>
    <row r="666" spans="4:5" ht="12.75">
      <c r="D666" s="64"/>
      <c r="E666" s="66"/>
    </row>
    <row r="667" spans="4:5" ht="12.75">
      <c r="D667" s="64"/>
      <c r="E667" s="66"/>
    </row>
    <row r="668" spans="4:5" ht="12.75">
      <c r="D668" s="64"/>
      <c r="E668" s="66"/>
    </row>
    <row r="669" spans="4:5" ht="12.75">
      <c r="D669" s="64"/>
      <c r="E669" s="66"/>
    </row>
    <row r="670" spans="4:5" ht="12.75">
      <c r="D670" s="64"/>
      <c r="E670" s="66"/>
    </row>
    <row r="671" spans="4:5" ht="12.75">
      <c r="D671" s="64"/>
      <c r="E671" s="66"/>
    </row>
    <row r="672" spans="4:5" ht="12.75">
      <c r="D672" s="64"/>
      <c r="E672" s="66"/>
    </row>
    <row r="673" spans="4:5" ht="12.75">
      <c r="D673" s="64"/>
      <c r="E673" s="66"/>
    </row>
    <row r="674" spans="4:5" ht="12.75">
      <c r="D674" s="64"/>
      <c r="E674" s="66"/>
    </row>
    <row r="675" spans="4:5" ht="12.75">
      <c r="D675" s="64"/>
      <c r="E675" s="66"/>
    </row>
    <row r="676" spans="4:5" ht="12.75">
      <c r="D676" s="64"/>
      <c r="E676" s="66"/>
    </row>
    <row r="677" spans="4:5" ht="12.75">
      <c r="D677" s="64"/>
      <c r="E677" s="66"/>
    </row>
    <row r="678" spans="4:5" ht="12.75">
      <c r="D678" s="64"/>
      <c r="E678" s="66"/>
    </row>
    <row r="679" spans="4:5" ht="12.75">
      <c r="D679" s="64"/>
      <c r="E679" s="66"/>
    </row>
    <row r="680" spans="4:5" ht="12.75">
      <c r="D680" s="64"/>
      <c r="E680" s="66"/>
    </row>
    <row r="681" spans="4:5" ht="12.75">
      <c r="D681" s="64"/>
      <c r="E681" s="66"/>
    </row>
    <row r="682" spans="4:5" ht="12.75">
      <c r="D682" s="64"/>
      <c r="E682" s="66"/>
    </row>
    <row r="683" spans="4:5" ht="12.75">
      <c r="D683" s="64"/>
      <c r="E683" s="66"/>
    </row>
    <row r="684" spans="4:5" ht="12.75">
      <c r="D684" s="64"/>
      <c r="E684" s="66"/>
    </row>
    <row r="685" spans="4:5" ht="12.75">
      <c r="D685" s="64"/>
      <c r="E685" s="66"/>
    </row>
    <row r="686" spans="4:5" ht="12.75">
      <c r="D686" s="64"/>
      <c r="E686" s="66"/>
    </row>
    <row r="687" spans="4:5" ht="12.75">
      <c r="D687" s="64"/>
      <c r="E687" s="66"/>
    </row>
    <row r="688" spans="4:5" ht="12.75">
      <c r="D688" s="64"/>
      <c r="E688" s="66"/>
    </row>
    <row r="689" spans="4:5" ht="12.75">
      <c r="D689" s="64"/>
      <c r="E689" s="66"/>
    </row>
    <row r="690" spans="4:5" ht="12.75">
      <c r="D690" s="64"/>
      <c r="E690" s="66"/>
    </row>
    <row r="691" spans="4:5" ht="12.75">
      <c r="D691" s="64"/>
      <c r="E691" s="66"/>
    </row>
    <row r="692" spans="4:5" ht="12.75">
      <c r="D692" s="64"/>
      <c r="E692" s="66"/>
    </row>
    <row r="693" spans="4:5" ht="12.75">
      <c r="D693" s="64"/>
      <c r="E693" s="66"/>
    </row>
    <row r="694" spans="4:5" ht="12.75">
      <c r="D694" s="64"/>
      <c r="E694" s="66"/>
    </row>
    <row r="695" spans="4:5" ht="12.75">
      <c r="D695" s="64"/>
      <c r="E695" s="66"/>
    </row>
    <row r="696" spans="4:5" ht="12.75">
      <c r="D696" s="64"/>
      <c r="E696" s="66"/>
    </row>
    <row r="697" spans="4:5" ht="12.75">
      <c r="D697" s="64"/>
      <c r="E697" s="66"/>
    </row>
    <row r="698" spans="4:5" ht="12.75">
      <c r="D698" s="64"/>
      <c r="E698" s="66"/>
    </row>
    <row r="699" spans="4:5" ht="12.75">
      <c r="D699" s="64"/>
      <c r="E699" s="66"/>
    </row>
    <row r="700" spans="4:5" ht="12.75">
      <c r="D700" s="64"/>
      <c r="E700" s="66"/>
    </row>
    <row r="701" spans="4:5" ht="12.75">
      <c r="D701" s="64"/>
      <c r="E701" s="66"/>
    </row>
    <row r="702" spans="4:5" ht="12.75">
      <c r="D702" s="64"/>
      <c r="E702" s="66"/>
    </row>
    <row r="703" spans="4:5" ht="12.75">
      <c r="D703" s="64"/>
      <c r="E703" s="66"/>
    </row>
    <row r="704" spans="4:5" ht="12.75">
      <c r="D704" s="64"/>
      <c r="E704" s="66"/>
    </row>
    <row r="705" spans="4:5" ht="12.75">
      <c r="D705" s="64"/>
      <c r="E705" s="66"/>
    </row>
    <row r="706" spans="4:5" ht="12.75">
      <c r="D706" s="64"/>
      <c r="E706" s="66"/>
    </row>
    <row r="707" spans="4:5" ht="12.75">
      <c r="D707" s="64"/>
      <c r="E707" s="66"/>
    </row>
    <row r="708" spans="4:5" ht="12.75">
      <c r="D708" s="64"/>
      <c r="E708" s="66"/>
    </row>
    <row r="709" spans="4:5" ht="12.75">
      <c r="D709" s="64"/>
      <c r="E709" s="66"/>
    </row>
    <row r="710" spans="4:5" ht="12.75">
      <c r="D710" s="64"/>
      <c r="E710" s="66"/>
    </row>
    <row r="711" spans="4:5" ht="12.75">
      <c r="D711" s="64"/>
      <c r="E711" s="66"/>
    </row>
    <row r="712" spans="4:5" ht="12.75">
      <c r="D712" s="64"/>
      <c r="E712" s="66"/>
    </row>
    <row r="713" spans="4:5" ht="12.75">
      <c r="D713" s="64"/>
      <c r="E713" s="66"/>
    </row>
    <row r="714" spans="4:5" ht="12.75">
      <c r="D714" s="64"/>
      <c r="E714" s="66"/>
    </row>
    <row r="715" spans="4:5" ht="12.75">
      <c r="D715" s="64"/>
      <c r="E715" s="66"/>
    </row>
    <row r="716" spans="4:5" ht="12.75">
      <c r="D716" s="64"/>
      <c r="E716" s="66"/>
    </row>
    <row r="717" spans="4:5" ht="12.75">
      <c r="D717" s="64"/>
      <c r="E717" s="66"/>
    </row>
    <row r="718" spans="4:5" ht="12.75">
      <c r="D718" s="64"/>
      <c r="E718" s="66"/>
    </row>
    <row r="719" spans="4:5" ht="12.75">
      <c r="D719" s="64"/>
      <c r="E719" s="66"/>
    </row>
    <row r="720" spans="4:5" ht="12.75">
      <c r="D720" s="64"/>
      <c r="E720" s="66"/>
    </row>
    <row r="721" spans="4:5" ht="12.75">
      <c r="D721" s="64"/>
      <c r="E721" s="66"/>
    </row>
    <row r="722" spans="4:5" ht="12.75">
      <c r="D722" s="64"/>
      <c r="E722" s="66"/>
    </row>
    <row r="723" spans="4:5" ht="12.75">
      <c r="D723" s="64"/>
      <c r="E723" s="66"/>
    </row>
    <row r="724" spans="4:5" ht="12.75">
      <c r="D724" s="64"/>
      <c r="E724" s="66"/>
    </row>
    <row r="725" spans="4:5" ht="12.75">
      <c r="D725" s="64"/>
      <c r="E725" s="66"/>
    </row>
    <row r="726" spans="4:5" ht="12.75">
      <c r="D726" s="64"/>
      <c r="E726" s="66"/>
    </row>
    <row r="727" spans="4:5" ht="12.75">
      <c r="D727" s="64"/>
      <c r="E727" s="66"/>
    </row>
    <row r="728" spans="4:5" ht="12.75">
      <c r="D728" s="64"/>
      <c r="E728" s="66"/>
    </row>
    <row r="729" spans="4:5" ht="12.75">
      <c r="D729" s="64"/>
      <c r="E729" s="66"/>
    </row>
    <row r="730" spans="4:5" ht="12.75">
      <c r="D730" s="64"/>
      <c r="E730" s="66"/>
    </row>
    <row r="731" spans="4:5" ht="12.75">
      <c r="D731" s="64"/>
      <c r="E731" s="66"/>
    </row>
    <row r="732" spans="4:5" ht="12.75">
      <c r="D732" s="64"/>
      <c r="E732" s="66"/>
    </row>
    <row r="733" spans="4:5" ht="12.75">
      <c r="D733" s="64"/>
      <c r="E733" s="66"/>
    </row>
    <row r="734" spans="4:5" ht="12.75">
      <c r="D734" s="64"/>
      <c r="E734" s="66"/>
    </row>
    <row r="735" spans="4:5" ht="12.75">
      <c r="D735" s="64"/>
      <c r="E735" s="66"/>
    </row>
    <row r="736" spans="4:5" ht="12.75">
      <c r="D736" s="64"/>
      <c r="E736" s="66"/>
    </row>
    <row r="737" spans="4:5" ht="12.75">
      <c r="D737" s="64"/>
      <c r="E737" s="66"/>
    </row>
    <row r="738" spans="4:5" ht="12.75">
      <c r="D738" s="64"/>
      <c r="E738" s="66"/>
    </row>
    <row r="739" spans="4:5" ht="12.75">
      <c r="D739" s="64"/>
      <c r="E739" s="66"/>
    </row>
    <row r="740" spans="4:5" ht="12.75">
      <c r="D740" s="64"/>
      <c r="E740" s="66"/>
    </row>
    <row r="741" spans="4:5" ht="12.75">
      <c r="D741" s="64"/>
      <c r="E741" s="66"/>
    </row>
    <row r="742" spans="4:5" ht="12.75">
      <c r="D742" s="64"/>
      <c r="E742" s="66"/>
    </row>
    <row r="743" spans="4:5" ht="12.75">
      <c r="D743" s="64"/>
      <c r="E743" s="66"/>
    </row>
    <row r="744" spans="4:5" ht="12.75">
      <c r="D744" s="64"/>
      <c r="E744" s="66"/>
    </row>
    <row r="745" spans="4:5" ht="12.75">
      <c r="D745" s="64"/>
      <c r="E745" s="66"/>
    </row>
    <row r="746" spans="4:5" ht="12.75">
      <c r="D746" s="64"/>
      <c r="E746" s="66"/>
    </row>
    <row r="747" spans="4:5" ht="12.75">
      <c r="D747" s="64"/>
      <c r="E747" s="66"/>
    </row>
    <row r="748" spans="4:5" ht="12.75">
      <c r="D748" s="64"/>
      <c r="E748" s="66"/>
    </row>
    <row r="749" spans="4:5" ht="12.75">
      <c r="D749" s="64"/>
      <c r="E749" s="66"/>
    </row>
    <row r="750" spans="4:5" ht="12.75">
      <c r="D750" s="64"/>
      <c r="E750" s="66"/>
    </row>
    <row r="751" spans="4:5" ht="12.75">
      <c r="D751" s="64"/>
      <c r="E751" s="66"/>
    </row>
    <row r="752" spans="4:5" ht="12.75">
      <c r="D752" s="64"/>
      <c r="E752" s="66"/>
    </row>
    <row r="753" spans="4:5" ht="12.75">
      <c r="D753" s="64"/>
      <c r="E753" s="66"/>
    </row>
    <row r="754" spans="4:5" ht="12.75">
      <c r="D754" s="64"/>
      <c r="E754" s="66"/>
    </row>
    <row r="755" spans="4:5" ht="12.75">
      <c r="D755" s="64"/>
      <c r="E755" s="66"/>
    </row>
    <row r="756" spans="4:5" ht="12.75">
      <c r="D756" s="64"/>
      <c r="E756" s="66"/>
    </row>
    <row r="757" spans="4:5" ht="12.75">
      <c r="D757" s="64"/>
      <c r="E757" s="66"/>
    </row>
    <row r="758" spans="4:5" ht="12.75">
      <c r="D758" s="64"/>
      <c r="E758" s="66"/>
    </row>
    <row r="759" spans="4:5" ht="12.75">
      <c r="D759" s="64"/>
      <c r="E759" s="66"/>
    </row>
    <row r="760" spans="4:5" ht="12.75">
      <c r="D760" s="64"/>
      <c r="E760" s="66"/>
    </row>
    <row r="761" spans="4:5" ht="12.75">
      <c r="D761" s="64"/>
      <c r="E761" s="66"/>
    </row>
    <row r="762" spans="4:5" ht="12.75">
      <c r="D762" s="64"/>
      <c r="E762" s="66"/>
    </row>
    <row r="763" spans="4:5" ht="12.75">
      <c r="D763" s="64"/>
      <c r="E763" s="66"/>
    </row>
    <row r="764" spans="4:5" ht="12.75">
      <c r="D764" s="64"/>
      <c r="E764" s="66"/>
    </row>
    <row r="765" spans="4:5" ht="12.75">
      <c r="D765" s="64"/>
      <c r="E765" s="66"/>
    </row>
    <row r="766" spans="4:5" ht="12.75">
      <c r="D766" s="64"/>
      <c r="E766" s="66"/>
    </row>
    <row r="767" spans="4:5" ht="12.75">
      <c r="D767" s="64"/>
      <c r="E767" s="66"/>
    </row>
    <row r="768" spans="4:5" ht="12.75">
      <c r="D768" s="64"/>
      <c r="E768" s="66"/>
    </row>
    <row r="769" spans="4:5" ht="12.75">
      <c r="D769" s="64"/>
      <c r="E769" s="66"/>
    </row>
    <row r="770" spans="4:5" ht="12.75">
      <c r="D770" s="64"/>
      <c r="E770" s="66"/>
    </row>
    <row r="771" spans="4:5" ht="12.75">
      <c r="D771" s="64"/>
      <c r="E771" s="66"/>
    </row>
    <row r="772" spans="4:5" ht="12.75">
      <c r="D772" s="64"/>
      <c r="E772" s="66"/>
    </row>
    <row r="773" spans="4:5" ht="12.75">
      <c r="D773" s="64"/>
      <c r="E773" s="66"/>
    </row>
    <row r="774" spans="4:5" ht="12.75">
      <c r="D774" s="64"/>
      <c r="E774" s="66"/>
    </row>
    <row r="775" spans="4:5" ht="12.75">
      <c r="D775" s="64"/>
      <c r="E775" s="66"/>
    </row>
    <row r="776" spans="4:5" ht="12.75">
      <c r="D776" s="64"/>
      <c r="E776" s="66"/>
    </row>
    <row r="777" spans="4:5" ht="12.75">
      <c r="D777" s="64"/>
      <c r="E777" s="66"/>
    </row>
    <row r="778" spans="4:5" ht="12.75">
      <c r="D778" s="64"/>
      <c r="E778" s="66"/>
    </row>
    <row r="779" spans="4:5" ht="12.75">
      <c r="D779" s="64"/>
      <c r="E779" s="66"/>
    </row>
    <row r="780" spans="4:5" ht="12.75">
      <c r="D780" s="64"/>
      <c r="E780" s="66"/>
    </row>
    <row r="781" spans="4:5" ht="12.75">
      <c r="D781" s="64"/>
      <c r="E781" s="66"/>
    </row>
    <row r="782" spans="4:5" ht="12.75">
      <c r="D782" s="64"/>
      <c r="E782" s="66"/>
    </row>
    <row r="783" spans="4:5" ht="12.75">
      <c r="D783" s="64"/>
      <c r="E783" s="66"/>
    </row>
    <row r="784" spans="4:5" ht="12.75">
      <c r="D784" s="64"/>
      <c r="E784" s="66"/>
    </row>
    <row r="785" spans="4:5" ht="12.75">
      <c r="D785" s="64"/>
      <c r="E785" s="66"/>
    </row>
    <row r="786" spans="4:5" ht="12.75">
      <c r="D786" s="64"/>
      <c r="E786" s="66"/>
    </row>
    <row r="787" spans="4:5" ht="12.75">
      <c r="D787" s="64"/>
      <c r="E787" s="66"/>
    </row>
    <row r="788" spans="4:5" ht="12.75">
      <c r="D788" s="64"/>
      <c r="E788" s="66"/>
    </row>
    <row r="789" spans="4:5" ht="12.75">
      <c r="D789" s="64"/>
      <c r="E789" s="66"/>
    </row>
    <row r="790" spans="4:5" ht="12.75">
      <c r="D790" s="64"/>
      <c r="E790" s="66"/>
    </row>
    <row r="791" spans="4:5" ht="12.75">
      <c r="D791" s="64"/>
      <c r="E791" s="66"/>
    </row>
    <row r="792" spans="4:5" ht="12.75">
      <c r="D792" s="64"/>
      <c r="E792" s="66"/>
    </row>
    <row r="793" spans="4:5" ht="12.75">
      <c r="D793" s="64"/>
      <c r="E793" s="66"/>
    </row>
    <row r="794" spans="4:5" ht="12.75">
      <c r="D794" s="64"/>
      <c r="E794" s="66"/>
    </row>
    <row r="795" spans="4:5" ht="12.75">
      <c r="D795" s="64"/>
      <c r="E795" s="66"/>
    </row>
    <row r="796" spans="4:5" ht="12.75">
      <c r="D796" s="64"/>
      <c r="E796" s="66"/>
    </row>
    <row r="797" spans="4:5" ht="12.75">
      <c r="D797" s="64"/>
      <c r="E797" s="66"/>
    </row>
    <row r="798" spans="4:5" ht="12.75">
      <c r="D798" s="64"/>
      <c r="E798" s="66"/>
    </row>
    <row r="799" spans="4:5" ht="12.75">
      <c r="D799" s="64"/>
      <c r="E799" s="66"/>
    </row>
    <row r="800" spans="4:5" ht="12.75">
      <c r="D800" s="64"/>
      <c r="E800" s="66"/>
    </row>
    <row r="801" spans="4:5" ht="12.75">
      <c r="D801" s="64"/>
      <c r="E801" s="66"/>
    </row>
    <row r="802" spans="4:5" ht="12.75">
      <c r="D802" s="64"/>
      <c r="E802" s="66"/>
    </row>
    <row r="803" spans="4:5" ht="12.75">
      <c r="D803" s="64"/>
      <c r="E803" s="66"/>
    </row>
    <row r="804" spans="5:6" ht="12.75">
      <c r="E804" s="64"/>
      <c r="F804" s="66"/>
    </row>
    <row r="805" spans="5:6" ht="12.75">
      <c r="E805" s="64"/>
      <c r="F805" s="66"/>
    </row>
    <row r="806" spans="5:6" ht="12.75">
      <c r="E806" s="64"/>
      <c r="F806" s="66"/>
    </row>
    <row r="807" spans="5:6" ht="12.75">
      <c r="E807" s="64"/>
      <c r="F807" s="66"/>
    </row>
    <row r="808" spans="5:6" ht="12.75">
      <c r="E808" s="64"/>
      <c r="F808" s="66"/>
    </row>
    <row r="809" spans="5:6" ht="12.75">
      <c r="E809" s="64"/>
      <c r="F809" s="66"/>
    </row>
    <row r="810" spans="5:6" ht="12.75">
      <c r="E810" s="64"/>
      <c r="F810" s="66"/>
    </row>
    <row r="811" spans="5:6" ht="12.75">
      <c r="E811" s="64"/>
      <c r="F811" s="66"/>
    </row>
    <row r="812" spans="5:6" ht="12.75">
      <c r="E812" s="64"/>
      <c r="F812" s="66"/>
    </row>
    <row r="813" spans="5:6" ht="12.75">
      <c r="E813" s="64"/>
      <c r="F813" s="66"/>
    </row>
    <row r="814" spans="5:6" ht="12.75">
      <c r="E814" s="64"/>
      <c r="F814" s="66"/>
    </row>
    <row r="815" spans="5:6" ht="12.75">
      <c r="E815" s="64"/>
      <c r="F815" s="66"/>
    </row>
    <row r="816" spans="5:6" ht="12.75">
      <c r="E816" s="64"/>
      <c r="F816" s="66"/>
    </row>
    <row r="817" spans="5:6" ht="12.75">
      <c r="E817" s="64"/>
      <c r="F817" s="66"/>
    </row>
    <row r="818" spans="5:6" ht="12.75">
      <c r="E818" s="64"/>
      <c r="F818" s="66"/>
    </row>
    <row r="819" spans="5:6" ht="12.75">
      <c r="E819" s="64"/>
      <c r="F819" s="66"/>
    </row>
    <row r="820" spans="5:6" ht="12.75">
      <c r="E820" s="64"/>
      <c r="F820" s="66"/>
    </row>
  </sheetData>
  <mergeCells count="227">
    <mergeCell ref="A202:A203"/>
    <mergeCell ref="B202:C202"/>
    <mergeCell ref="D202:E202"/>
    <mergeCell ref="F202:F203"/>
    <mergeCell ref="F91:F92"/>
    <mergeCell ref="G202:G203"/>
    <mergeCell ref="H202:H203"/>
    <mergeCell ref="I202:I203"/>
    <mergeCell ref="G91:G92"/>
    <mergeCell ref="I125:I126"/>
    <mergeCell ref="A368:A369"/>
    <mergeCell ref="B368:C368"/>
    <mergeCell ref="D368:E368"/>
    <mergeCell ref="F368:F369"/>
    <mergeCell ref="A333:A334"/>
    <mergeCell ref="B333:C333"/>
    <mergeCell ref="D333:E333"/>
    <mergeCell ref="F333:F334"/>
    <mergeCell ref="A431:A432"/>
    <mergeCell ref="A391:A392"/>
    <mergeCell ref="B391:C391"/>
    <mergeCell ref="D391:E391"/>
    <mergeCell ref="B431:C431"/>
    <mergeCell ref="D431:E431"/>
    <mergeCell ref="B430:M430"/>
    <mergeCell ref="F391:F392"/>
    <mergeCell ref="G391:G392"/>
    <mergeCell ref="F431:F432"/>
    <mergeCell ref="G431:G432"/>
    <mergeCell ref="I431:I432"/>
    <mergeCell ref="J431:J432"/>
    <mergeCell ref="H431:H432"/>
    <mergeCell ref="K91:K92"/>
    <mergeCell ref="L91:L92"/>
    <mergeCell ref="M91:M92"/>
    <mergeCell ref="H33:H34"/>
    <mergeCell ref="M61:M62"/>
    <mergeCell ref="H91:H92"/>
    <mergeCell ref="I91:I92"/>
    <mergeCell ref="J91:J92"/>
    <mergeCell ref="F33:F34"/>
    <mergeCell ref="B1:M1"/>
    <mergeCell ref="K33:K34"/>
    <mergeCell ref="L3:L4"/>
    <mergeCell ref="M3:M4"/>
    <mergeCell ref="L33:L34"/>
    <mergeCell ref="M33:M34"/>
    <mergeCell ref="A31:M31"/>
    <mergeCell ref="A3:A4"/>
    <mergeCell ref="B3:C3"/>
    <mergeCell ref="G289:G290"/>
    <mergeCell ref="H289:H290"/>
    <mergeCell ref="I33:I34"/>
    <mergeCell ref="J33:J34"/>
    <mergeCell ref="J148:J149"/>
    <mergeCell ref="G33:G34"/>
    <mergeCell ref="J202:J203"/>
    <mergeCell ref="J125:J126"/>
    <mergeCell ref="J180:J181"/>
    <mergeCell ref="J245:J246"/>
    <mergeCell ref="J391:J392"/>
    <mergeCell ref="M261:M262"/>
    <mergeCell ref="H261:H262"/>
    <mergeCell ref="I261:I262"/>
    <mergeCell ref="J261:J262"/>
    <mergeCell ref="H333:H334"/>
    <mergeCell ref="I333:I334"/>
    <mergeCell ref="L391:L392"/>
    <mergeCell ref="K368:K369"/>
    <mergeCell ref="M333:M334"/>
    <mergeCell ref="K148:K149"/>
    <mergeCell ref="G61:G62"/>
    <mergeCell ref="H61:H62"/>
    <mergeCell ref="H3:H4"/>
    <mergeCell ref="I3:I4"/>
    <mergeCell ref="J3:J4"/>
    <mergeCell ref="G3:G4"/>
    <mergeCell ref="K3:K4"/>
    <mergeCell ref="I61:I62"/>
    <mergeCell ref="J61:J62"/>
    <mergeCell ref="D3:E3"/>
    <mergeCell ref="F3:F4"/>
    <mergeCell ref="A33:A34"/>
    <mergeCell ref="A148:A149"/>
    <mergeCell ref="B148:C148"/>
    <mergeCell ref="D148:E148"/>
    <mergeCell ref="B33:C33"/>
    <mergeCell ref="D33:E33"/>
    <mergeCell ref="A91:A92"/>
    <mergeCell ref="B91:C91"/>
    <mergeCell ref="D91:E91"/>
    <mergeCell ref="F148:F149"/>
    <mergeCell ref="L148:L149"/>
    <mergeCell ref="M148:M149"/>
    <mergeCell ref="G148:G149"/>
    <mergeCell ref="H148:H149"/>
    <mergeCell ref="I148:I149"/>
    <mergeCell ref="F125:F126"/>
    <mergeCell ref="G125:G126"/>
    <mergeCell ref="H125:H126"/>
    <mergeCell ref="M202:M203"/>
    <mergeCell ref="K202:K203"/>
    <mergeCell ref="L202:L203"/>
    <mergeCell ref="B201:M201"/>
    <mergeCell ref="K180:K181"/>
    <mergeCell ref="M431:M432"/>
    <mergeCell ref="A261:A262"/>
    <mergeCell ref="B261:C261"/>
    <mergeCell ref="D261:E261"/>
    <mergeCell ref="F261:F262"/>
    <mergeCell ref="G261:G262"/>
    <mergeCell ref="L333:L334"/>
    <mergeCell ref="L431:L432"/>
    <mergeCell ref="K261:K262"/>
    <mergeCell ref="L261:L262"/>
    <mergeCell ref="A61:A62"/>
    <mergeCell ref="B61:C61"/>
    <mergeCell ref="D61:E61"/>
    <mergeCell ref="F61:F62"/>
    <mergeCell ref="K61:K62"/>
    <mergeCell ref="L61:L62"/>
    <mergeCell ref="A125:A126"/>
    <mergeCell ref="B125:C125"/>
    <mergeCell ref="D125:E125"/>
    <mergeCell ref="K125:K126"/>
    <mergeCell ref="L125:L126"/>
    <mergeCell ref="M125:M126"/>
    <mergeCell ref="A180:A181"/>
    <mergeCell ref="B180:C180"/>
    <mergeCell ref="D180:E180"/>
    <mergeCell ref="F180:F181"/>
    <mergeCell ref="G180:G181"/>
    <mergeCell ref="H180:H181"/>
    <mergeCell ref="I180:I181"/>
    <mergeCell ref="L180:L181"/>
    <mergeCell ref="M180:M181"/>
    <mergeCell ref="A223:A224"/>
    <mergeCell ref="B223:C223"/>
    <mergeCell ref="D223:E223"/>
    <mergeCell ref="F223:F224"/>
    <mergeCell ref="G223:G224"/>
    <mergeCell ref="H223:H224"/>
    <mergeCell ref="I223:I224"/>
    <mergeCell ref="J223:J224"/>
    <mergeCell ref="K223:K224"/>
    <mergeCell ref="L223:L224"/>
    <mergeCell ref="M223:M224"/>
    <mergeCell ref="A245:A246"/>
    <mergeCell ref="B245:C245"/>
    <mergeCell ref="D245:E245"/>
    <mergeCell ref="F245:F246"/>
    <mergeCell ref="G245:G246"/>
    <mergeCell ref="H245:H246"/>
    <mergeCell ref="I245:I246"/>
    <mergeCell ref="K245:K246"/>
    <mergeCell ref="L245:L246"/>
    <mergeCell ref="M245:M246"/>
    <mergeCell ref="A289:A290"/>
    <mergeCell ref="B289:C289"/>
    <mergeCell ref="D289:E289"/>
    <mergeCell ref="F289:F290"/>
    <mergeCell ref="I289:I290"/>
    <mergeCell ref="J289:J290"/>
    <mergeCell ref="K289:K290"/>
    <mergeCell ref="L289:L290"/>
    <mergeCell ref="M289:M290"/>
    <mergeCell ref="A320:A321"/>
    <mergeCell ref="B320:C320"/>
    <mergeCell ref="D320:E320"/>
    <mergeCell ref="F320:F321"/>
    <mergeCell ref="G320:G321"/>
    <mergeCell ref="H320:H321"/>
    <mergeCell ref="I320:I321"/>
    <mergeCell ref="J320:J321"/>
    <mergeCell ref="A354:A355"/>
    <mergeCell ref="B354:C354"/>
    <mergeCell ref="D354:E354"/>
    <mergeCell ref="F354:F355"/>
    <mergeCell ref="H391:H392"/>
    <mergeCell ref="I391:I392"/>
    <mergeCell ref="K320:K321"/>
    <mergeCell ref="M320:M321"/>
    <mergeCell ref="H354:H355"/>
    <mergeCell ref="I354:I355"/>
    <mergeCell ref="J354:J355"/>
    <mergeCell ref="K391:K392"/>
    <mergeCell ref="J333:J334"/>
    <mergeCell ref="K333:K334"/>
    <mergeCell ref="L320:L321"/>
    <mergeCell ref="B367:M367"/>
    <mergeCell ref="B332:M332"/>
    <mergeCell ref="L368:L369"/>
    <mergeCell ref="G333:G334"/>
    <mergeCell ref="G354:G355"/>
    <mergeCell ref="J368:J369"/>
    <mergeCell ref="H368:H369"/>
    <mergeCell ref="I368:I369"/>
    <mergeCell ref="G368:G369"/>
    <mergeCell ref="A412:A413"/>
    <mergeCell ref="B412:C412"/>
    <mergeCell ref="D412:E412"/>
    <mergeCell ref="F412:F413"/>
    <mergeCell ref="M412:M413"/>
    <mergeCell ref="K354:K355"/>
    <mergeCell ref="L354:L355"/>
    <mergeCell ref="M354:M355"/>
    <mergeCell ref="M368:M369"/>
    <mergeCell ref="M391:M392"/>
    <mergeCell ref="B390:M390"/>
    <mergeCell ref="G412:G413"/>
    <mergeCell ref="H412:H413"/>
    <mergeCell ref="I412:I413"/>
    <mergeCell ref="J412:J413"/>
    <mergeCell ref="K412:K413"/>
    <mergeCell ref="L412:L413"/>
    <mergeCell ref="K451:K452"/>
    <mergeCell ref="L451:L452"/>
    <mergeCell ref="K431:K432"/>
    <mergeCell ref="M451:M452"/>
    <mergeCell ref="A451:A452"/>
    <mergeCell ref="B451:C451"/>
    <mergeCell ref="D451:E451"/>
    <mergeCell ref="F451:F452"/>
    <mergeCell ref="G451:G452"/>
    <mergeCell ref="H451:H452"/>
    <mergeCell ref="I451:I452"/>
    <mergeCell ref="J451:J452"/>
  </mergeCells>
  <printOptions horizontalCentered="1"/>
  <pageMargins left="0" right="0" top="0.3937007874015748" bottom="0.2755905511811024" header="0.31496062992125984" footer="0.11811023622047245"/>
  <pageSetup horizontalDpi="300" verticalDpi="300" orientation="landscape" paperSize="9" r:id="rId2"/>
  <headerFooter alignWithMargins="0">
    <oddFooter>&amp;C&amp;7&amp;P</oddFooter>
  </headerFooter>
  <rowBreaks count="9" manualBreakCount="9">
    <brk id="31" max="255" man="1"/>
    <brk id="89" max="255" man="1"/>
    <brk id="146" max="255" man="1"/>
    <brk id="200" max="255" man="1"/>
    <brk id="259" max="255" man="1"/>
    <brk id="331" max="255" man="1"/>
    <brk id="366" max="255" man="1"/>
    <brk id="389" max="255" man="1"/>
    <brk id="4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17"/>
  <sheetViews>
    <sheetView zoomScale="75" zoomScaleNormal="75" workbookViewId="0" topLeftCell="A1">
      <selection activeCell="P1" sqref="P1"/>
    </sheetView>
  </sheetViews>
  <sheetFormatPr defaultColWidth="9.140625" defaultRowHeight="12.75"/>
  <cols>
    <col min="1" max="1" width="21.8515625" style="10" customWidth="1"/>
    <col min="2" max="2" width="9.7109375" style="3" customWidth="1"/>
    <col min="3" max="3" width="9.28125" style="3" customWidth="1"/>
    <col min="4" max="4" width="9.00390625" style="3" bestFit="1" customWidth="1"/>
    <col min="5" max="5" width="9.8515625" style="3" customWidth="1"/>
    <col min="6" max="6" width="11.00390625" style="3" customWidth="1"/>
    <col min="7" max="7" width="9.421875" style="3" customWidth="1"/>
    <col min="8" max="8" width="10.8515625" style="3" bestFit="1" customWidth="1"/>
    <col min="9" max="9" width="10.140625" style="94" customWidth="1"/>
    <col min="10" max="10" width="10.7109375" style="94" customWidth="1"/>
    <col min="11" max="11" width="8.8515625" style="94" customWidth="1"/>
    <col min="12" max="16384" width="9.140625" style="3" customWidth="1"/>
  </cols>
  <sheetData>
    <row r="1" spans="1:11" s="203" customFormat="1" ht="40.5" customHeight="1">
      <c r="A1" s="48" t="s">
        <v>586</v>
      </c>
      <c r="B1" s="564" t="s">
        <v>395</v>
      </c>
      <c r="C1" s="564"/>
      <c r="D1" s="564"/>
      <c r="E1" s="564"/>
      <c r="F1" s="564"/>
      <c r="G1" s="564"/>
      <c r="H1" s="564"/>
      <c r="I1" s="564"/>
      <c r="J1" s="564"/>
      <c r="K1" s="564"/>
    </row>
    <row r="2" spans="1:8" s="254" customFormat="1" ht="7.5" customHeight="1" thickBot="1">
      <c r="A2" s="253"/>
      <c r="C2" s="4"/>
      <c r="E2" s="4"/>
      <c r="H2" s="255"/>
    </row>
    <row r="3" spans="1:11" s="88" customFormat="1" ht="25.5" customHeight="1">
      <c r="A3" s="569" t="s">
        <v>62</v>
      </c>
      <c r="B3" s="560" t="s">
        <v>59</v>
      </c>
      <c r="C3" s="570"/>
      <c r="D3" s="570" t="s">
        <v>60</v>
      </c>
      <c r="E3" s="570"/>
      <c r="F3" s="565" t="s">
        <v>61</v>
      </c>
      <c r="G3" s="560" t="s">
        <v>507</v>
      </c>
      <c r="H3" s="567" t="s">
        <v>261</v>
      </c>
      <c r="I3" s="562" t="s">
        <v>271</v>
      </c>
      <c r="J3" s="563" t="s">
        <v>272</v>
      </c>
      <c r="K3" s="559" t="s">
        <v>273</v>
      </c>
    </row>
    <row r="4" spans="1:11" s="88" customFormat="1" ht="50.25" customHeight="1">
      <c r="A4" s="569"/>
      <c r="B4" s="355" t="s">
        <v>63</v>
      </c>
      <c r="C4" s="86" t="s">
        <v>54</v>
      </c>
      <c r="D4" s="85" t="s">
        <v>63</v>
      </c>
      <c r="E4" s="86" t="s">
        <v>54</v>
      </c>
      <c r="F4" s="566"/>
      <c r="G4" s="561"/>
      <c r="H4" s="568"/>
      <c r="I4" s="562"/>
      <c r="J4" s="563"/>
      <c r="K4" s="559"/>
    </row>
    <row r="5" spans="1:11" s="88" customFormat="1" ht="12.75" customHeight="1">
      <c r="A5" s="359" t="s">
        <v>64</v>
      </c>
      <c r="B5" s="306">
        <f aca="true" t="shared" si="0" ref="B5:K5">B42</f>
        <v>376</v>
      </c>
      <c r="C5" s="256">
        <f t="shared" si="0"/>
        <v>50.94850948509485</v>
      </c>
      <c r="D5" s="155">
        <f t="shared" si="0"/>
        <v>362</v>
      </c>
      <c r="E5" s="256">
        <f t="shared" si="0"/>
        <v>49.05149051490515</v>
      </c>
      <c r="F5" s="356">
        <f t="shared" si="0"/>
        <v>738</v>
      </c>
      <c r="G5" s="306">
        <f t="shared" si="0"/>
        <v>25</v>
      </c>
      <c r="H5" s="351">
        <f t="shared" si="0"/>
        <v>3.387533875338753</v>
      </c>
      <c r="I5" s="312">
        <f t="shared" si="0"/>
        <v>1</v>
      </c>
      <c r="J5" s="155">
        <f t="shared" si="0"/>
        <v>0</v>
      </c>
      <c r="K5" s="349">
        <f t="shared" si="0"/>
        <v>1</v>
      </c>
    </row>
    <row r="6" spans="1:11" s="88" customFormat="1" ht="12.75" customHeight="1">
      <c r="A6" s="359" t="s">
        <v>66</v>
      </c>
      <c r="B6" s="306">
        <f aca="true" t="shared" si="1" ref="B6:K6">B64</f>
        <v>867</v>
      </c>
      <c r="C6" s="256">
        <f t="shared" si="1"/>
        <v>54.4256120527307</v>
      </c>
      <c r="D6" s="155">
        <f t="shared" si="1"/>
        <v>726</v>
      </c>
      <c r="E6" s="256">
        <f t="shared" si="1"/>
        <v>45.5743879472693</v>
      </c>
      <c r="F6" s="356">
        <f t="shared" si="1"/>
        <v>1593</v>
      </c>
      <c r="G6" s="306">
        <f t="shared" si="1"/>
        <v>262</v>
      </c>
      <c r="H6" s="351">
        <f t="shared" si="1"/>
        <v>16.446955430006277</v>
      </c>
      <c r="I6" s="312">
        <f t="shared" si="1"/>
        <v>49</v>
      </c>
      <c r="J6" s="155">
        <f t="shared" si="1"/>
        <v>1</v>
      </c>
      <c r="K6" s="349">
        <f t="shared" si="1"/>
        <v>50</v>
      </c>
    </row>
    <row r="7" spans="1:11" s="88" customFormat="1" ht="12.75" customHeight="1">
      <c r="A7" s="359" t="s">
        <v>91</v>
      </c>
      <c r="B7" s="306">
        <f aca="true" t="shared" si="2" ref="B7:K7">B100</f>
        <v>1379</v>
      </c>
      <c r="C7" s="256">
        <f t="shared" si="2"/>
        <v>53.28438948995363</v>
      </c>
      <c r="D7" s="155">
        <f t="shared" si="2"/>
        <v>1209</v>
      </c>
      <c r="E7" s="256">
        <f t="shared" si="2"/>
        <v>46.71561051004637</v>
      </c>
      <c r="F7" s="356">
        <f t="shared" si="2"/>
        <v>2588</v>
      </c>
      <c r="G7" s="306">
        <f t="shared" si="2"/>
        <v>470</v>
      </c>
      <c r="H7" s="351">
        <f t="shared" si="2"/>
        <v>18.160741885625967</v>
      </c>
      <c r="I7" s="312">
        <f t="shared" si="2"/>
        <v>39</v>
      </c>
      <c r="J7" s="155">
        <f t="shared" si="2"/>
        <v>8</v>
      </c>
      <c r="K7" s="349">
        <f t="shared" si="2"/>
        <v>47</v>
      </c>
    </row>
    <row r="8" spans="1:11" s="88" customFormat="1" ht="12.75" customHeight="1">
      <c r="A8" s="359" t="s">
        <v>70</v>
      </c>
      <c r="B8" s="306">
        <f aca="true" t="shared" si="3" ref="B8:K8">B136</f>
        <v>1700</v>
      </c>
      <c r="C8" s="256">
        <f t="shared" si="3"/>
        <v>52.55023183925811</v>
      </c>
      <c r="D8" s="155">
        <f t="shared" si="3"/>
        <v>1535</v>
      </c>
      <c r="E8" s="256">
        <f t="shared" si="3"/>
        <v>47.44976816074188</v>
      </c>
      <c r="F8" s="356">
        <f t="shared" si="3"/>
        <v>3235</v>
      </c>
      <c r="G8" s="306">
        <f t="shared" si="3"/>
        <v>664</v>
      </c>
      <c r="H8" s="351">
        <f t="shared" si="3"/>
        <v>20.52550231839258</v>
      </c>
      <c r="I8" s="312">
        <f t="shared" si="3"/>
        <v>8</v>
      </c>
      <c r="J8" s="155">
        <f t="shared" si="3"/>
        <v>4</v>
      </c>
      <c r="K8" s="349">
        <f t="shared" si="3"/>
        <v>12</v>
      </c>
    </row>
    <row r="9" spans="1:11" s="88" customFormat="1" ht="12.75" customHeight="1">
      <c r="A9" s="359" t="s">
        <v>72</v>
      </c>
      <c r="B9" s="306">
        <f aca="true" t="shared" si="4" ref="B9:K9">B184</f>
        <v>2986</v>
      </c>
      <c r="C9" s="256">
        <f t="shared" si="4"/>
        <v>52.32171018048011</v>
      </c>
      <c r="D9" s="155">
        <f t="shared" si="4"/>
        <v>2721</v>
      </c>
      <c r="E9" s="256">
        <f t="shared" si="4"/>
        <v>47.67828981951989</v>
      </c>
      <c r="F9" s="356">
        <f t="shared" si="4"/>
        <v>5707</v>
      </c>
      <c r="G9" s="306">
        <f t="shared" si="4"/>
        <v>723</v>
      </c>
      <c r="H9" s="351">
        <f t="shared" si="4"/>
        <v>12.668652531978273</v>
      </c>
      <c r="I9" s="312">
        <f t="shared" si="4"/>
        <v>53</v>
      </c>
      <c r="J9" s="155">
        <f t="shared" si="4"/>
        <v>10</v>
      </c>
      <c r="K9" s="349">
        <f t="shared" si="4"/>
        <v>63</v>
      </c>
    </row>
    <row r="10" spans="1:11" s="88" customFormat="1" ht="12.75" customHeight="1">
      <c r="A10" s="359" t="s">
        <v>74</v>
      </c>
      <c r="B10" s="306">
        <f aca="true" t="shared" si="5" ref="B10:K10">B205</f>
        <v>726</v>
      </c>
      <c r="C10" s="256">
        <f t="shared" si="5"/>
        <v>51.59914712153518</v>
      </c>
      <c r="D10" s="155">
        <f t="shared" si="5"/>
        <v>681</v>
      </c>
      <c r="E10" s="256">
        <f t="shared" si="5"/>
        <v>48.40085287846482</v>
      </c>
      <c r="F10" s="356">
        <f t="shared" si="5"/>
        <v>1407</v>
      </c>
      <c r="G10" s="306">
        <f t="shared" si="5"/>
        <v>31</v>
      </c>
      <c r="H10" s="351">
        <f t="shared" si="5"/>
        <v>2.2032693674484722</v>
      </c>
      <c r="I10" s="312">
        <f t="shared" si="5"/>
        <v>13</v>
      </c>
      <c r="J10" s="155">
        <f t="shared" si="5"/>
        <v>3</v>
      </c>
      <c r="K10" s="349">
        <f t="shared" si="5"/>
        <v>16</v>
      </c>
    </row>
    <row r="11" spans="1:11" s="88" customFormat="1" ht="12.75" customHeight="1">
      <c r="A11" s="359" t="s">
        <v>76</v>
      </c>
      <c r="B11" s="306">
        <f aca="true" t="shared" si="6" ref="B11:K11">B225</f>
        <v>613</v>
      </c>
      <c r="C11" s="256">
        <f t="shared" si="6"/>
        <v>51.9051651143099</v>
      </c>
      <c r="D11" s="155">
        <f t="shared" si="6"/>
        <v>568</v>
      </c>
      <c r="E11" s="256">
        <f t="shared" si="6"/>
        <v>48.09483488569009</v>
      </c>
      <c r="F11" s="356">
        <f t="shared" si="6"/>
        <v>1181</v>
      </c>
      <c r="G11" s="306">
        <f t="shared" si="6"/>
        <v>153</v>
      </c>
      <c r="H11" s="351">
        <f t="shared" si="6"/>
        <v>12.955122777307368</v>
      </c>
      <c r="I11" s="312">
        <f t="shared" si="6"/>
        <v>3</v>
      </c>
      <c r="J11" s="155">
        <f t="shared" si="6"/>
        <v>1</v>
      </c>
      <c r="K11" s="349">
        <f t="shared" si="6"/>
        <v>4</v>
      </c>
    </row>
    <row r="12" spans="1:11" s="88" customFormat="1" ht="12.75" customHeight="1">
      <c r="A12" s="359" t="s">
        <v>89</v>
      </c>
      <c r="B12" s="306">
        <f aca="true" t="shared" si="7" ref="B12:K12">B243</f>
        <v>624</v>
      </c>
      <c r="C12" s="256">
        <f t="shared" si="7"/>
        <v>53.654342218400686</v>
      </c>
      <c r="D12" s="155">
        <f t="shared" si="7"/>
        <v>539</v>
      </c>
      <c r="E12" s="256">
        <f t="shared" si="7"/>
        <v>46.345657781599314</v>
      </c>
      <c r="F12" s="356">
        <f t="shared" si="7"/>
        <v>1163</v>
      </c>
      <c r="G12" s="306">
        <f t="shared" si="7"/>
        <v>160</v>
      </c>
      <c r="H12" s="351">
        <f t="shared" si="7"/>
        <v>13.757523645743767</v>
      </c>
      <c r="I12" s="312">
        <f t="shared" si="7"/>
        <v>5</v>
      </c>
      <c r="J12" s="155">
        <f t="shared" si="7"/>
        <v>3</v>
      </c>
      <c r="K12" s="349">
        <f t="shared" si="7"/>
        <v>8</v>
      </c>
    </row>
    <row r="13" spans="1:11" s="88" customFormat="1" ht="12.75" customHeight="1">
      <c r="A13" s="359" t="s">
        <v>79</v>
      </c>
      <c r="B13" s="306">
        <f>B258</f>
        <v>587</v>
      </c>
      <c r="C13" s="256">
        <f aca="true" t="shared" si="8" ref="C13:K13">C258</f>
        <v>53.65630712979891</v>
      </c>
      <c r="D13" s="155">
        <f t="shared" si="8"/>
        <v>507</v>
      </c>
      <c r="E13" s="256">
        <f t="shared" si="8"/>
        <v>46.343692870201096</v>
      </c>
      <c r="F13" s="356">
        <f t="shared" si="8"/>
        <v>1094</v>
      </c>
      <c r="G13" s="306">
        <f t="shared" si="8"/>
        <v>209</v>
      </c>
      <c r="H13" s="351">
        <f t="shared" si="8"/>
        <v>19.10420475319927</v>
      </c>
      <c r="I13" s="312">
        <f t="shared" si="8"/>
        <v>0</v>
      </c>
      <c r="J13" s="155">
        <f t="shared" si="8"/>
        <v>0</v>
      </c>
      <c r="K13" s="349">
        <f t="shared" si="8"/>
        <v>0</v>
      </c>
    </row>
    <row r="14" spans="1:11" s="88" customFormat="1" ht="22.5" customHeight="1" thickBot="1">
      <c r="A14" s="354" t="s">
        <v>58</v>
      </c>
      <c r="B14" s="352">
        <f>SUM(B5:B13)</f>
        <v>9858</v>
      </c>
      <c r="C14" s="357">
        <f>B14/F14*100</f>
        <v>52.699668555543674</v>
      </c>
      <c r="D14" s="358">
        <f>SUM(D5:D13)</f>
        <v>8848</v>
      </c>
      <c r="E14" s="357">
        <f>D14/F14*100</f>
        <v>47.300331444456326</v>
      </c>
      <c r="F14" s="311">
        <f>SUM(F5:F13)</f>
        <v>18706</v>
      </c>
      <c r="G14" s="352">
        <f>SUM(G5:G13)</f>
        <v>2697</v>
      </c>
      <c r="H14" s="353">
        <f>G14/F14*100</f>
        <v>14.417833850101571</v>
      </c>
      <c r="I14" s="350">
        <f>SUM(I5:I13)</f>
        <v>171</v>
      </c>
      <c r="J14" s="74">
        <f>SUM(J5:J13)</f>
        <v>30</v>
      </c>
      <c r="K14" s="74">
        <f>SUM(K5:K13)</f>
        <v>201</v>
      </c>
    </row>
    <row r="15" spans="1:9" s="49" customFormat="1" ht="12.75">
      <c r="A15" s="67" t="s">
        <v>185</v>
      </c>
      <c r="B15" s="88"/>
      <c r="C15" s="88"/>
      <c r="D15" s="88"/>
      <c r="E15" s="88"/>
      <c r="F15" s="88"/>
      <c r="G15" s="88"/>
      <c r="H15" s="39"/>
      <c r="I15" s="88"/>
    </row>
    <row r="16" spans="1:7" ht="18.75" customHeight="1">
      <c r="A16" s="2"/>
      <c r="B16" s="6"/>
      <c r="C16" s="2"/>
      <c r="D16" s="6"/>
      <c r="E16" s="2"/>
      <c r="F16" s="6"/>
      <c r="G16" s="6"/>
    </row>
    <row r="17" spans="1:7" ht="18.75" customHeight="1">
      <c r="A17" s="2"/>
      <c r="B17" s="2"/>
      <c r="C17" s="34" t="s">
        <v>315</v>
      </c>
      <c r="D17" s="34" t="s">
        <v>316</v>
      </c>
      <c r="E17" s="2"/>
      <c r="F17" s="6"/>
      <c r="G17" s="6"/>
    </row>
    <row r="18" spans="1:7" s="148" customFormat="1" ht="18.75" customHeight="1">
      <c r="A18" s="34"/>
      <c r="B18" s="150" t="s">
        <v>64</v>
      </c>
      <c r="C18" s="149">
        <v>713</v>
      </c>
      <c r="D18" s="34">
        <v>25</v>
      </c>
      <c r="E18" s="252">
        <f aca="true" t="shared" si="9" ref="E18:E26">SUM(C18:D18)</f>
        <v>738</v>
      </c>
      <c r="F18" s="251"/>
      <c r="G18" s="147"/>
    </row>
    <row r="19" spans="1:7" s="148" customFormat="1" ht="18.75" customHeight="1">
      <c r="A19" s="34"/>
      <c r="B19" s="150" t="s">
        <v>66</v>
      </c>
      <c r="C19" s="149">
        <v>1331</v>
      </c>
      <c r="D19" s="34">
        <v>262</v>
      </c>
      <c r="E19" s="252">
        <f t="shared" si="9"/>
        <v>1593</v>
      </c>
      <c r="F19" s="147"/>
      <c r="G19" s="147"/>
    </row>
    <row r="20" spans="1:7" s="148" customFormat="1" ht="18.75" customHeight="1">
      <c r="A20" s="34"/>
      <c r="B20" s="150" t="s">
        <v>91</v>
      </c>
      <c r="C20" s="149">
        <v>2118</v>
      </c>
      <c r="D20" s="34">
        <v>470</v>
      </c>
      <c r="E20" s="252">
        <f t="shared" si="9"/>
        <v>2588</v>
      </c>
      <c r="F20" s="147"/>
      <c r="G20" s="147"/>
    </row>
    <row r="21" spans="1:7" s="148" customFormat="1" ht="18.75" customHeight="1">
      <c r="A21" s="34"/>
      <c r="B21" s="150" t="s">
        <v>70</v>
      </c>
      <c r="C21" s="149">
        <v>2571</v>
      </c>
      <c r="D21" s="34">
        <v>664</v>
      </c>
      <c r="E21" s="252">
        <f t="shared" si="9"/>
        <v>3235</v>
      </c>
      <c r="F21" s="147"/>
      <c r="G21" s="147"/>
    </row>
    <row r="22" spans="1:7" s="148" customFormat="1" ht="18.75" customHeight="1">
      <c r="A22" s="34"/>
      <c r="B22" s="150" t="s">
        <v>72</v>
      </c>
      <c r="C22" s="149">
        <v>4984</v>
      </c>
      <c r="D22" s="149">
        <v>723</v>
      </c>
      <c r="E22" s="252">
        <f t="shared" si="9"/>
        <v>5707</v>
      </c>
      <c r="F22" s="251"/>
      <c r="G22" s="147"/>
    </row>
    <row r="23" spans="1:7" s="148" customFormat="1" ht="18.75" customHeight="1">
      <c r="A23" s="34"/>
      <c r="B23" s="150" t="s">
        <v>74</v>
      </c>
      <c r="C23" s="149">
        <v>1376</v>
      </c>
      <c r="D23" s="34">
        <v>31</v>
      </c>
      <c r="E23" s="252">
        <f t="shared" si="9"/>
        <v>1407</v>
      </c>
      <c r="F23" s="147"/>
      <c r="G23" s="147"/>
    </row>
    <row r="24" spans="1:7" s="148" customFormat="1" ht="18.75" customHeight="1">
      <c r="A24" s="34"/>
      <c r="B24" s="150" t="s">
        <v>76</v>
      </c>
      <c r="C24" s="149">
        <v>1028</v>
      </c>
      <c r="D24" s="34">
        <v>153</v>
      </c>
      <c r="E24" s="252">
        <f t="shared" si="9"/>
        <v>1181</v>
      </c>
      <c r="F24" s="147"/>
      <c r="G24" s="147"/>
    </row>
    <row r="25" spans="1:7" s="148" customFormat="1" ht="18.75" customHeight="1">
      <c r="A25" s="34"/>
      <c r="B25" s="150" t="s">
        <v>89</v>
      </c>
      <c r="C25" s="149">
        <v>1003</v>
      </c>
      <c r="D25" s="34">
        <v>160</v>
      </c>
      <c r="E25" s="252">
        <f t="shared" si="9"/>
        <v>1163</v>
      </c>
      <c r="F25" s="147"/>
      <c r="G25" s="147"/>
    </row>
    <row r="26" spans="1:7" s="148" customFormat="1" ht="18.75" customHeight="1">
      <c r="A26" s="34"/>
      <c r="B26" s="150" t="s">
        <v>79</v>
      </c>
      <c r="C26" s="149">
        <v>885</v>
      </c>
      <c r="D26" s="34">
        <v>209</v>
      </c>
      <c r="E26" s="252">
        <f t="shared" si="9"/>
        <v>1094</v>
      </c>
      <c r="F26" s="147"/>
      <c r="G26" s="147"/>
    </row>
    <row r="27" spans="1:7" s="148" customFormat="1" ht="18.75" customHeight="1">
      <c r="A27" s="34"/>
      <c r="B27" s="150"/>
      <c r="C27" s="149"/>
      <c r="D27" s="34"/>
      <c r="F27" s="147"/>
      <c r="G27" s="147"/>
    </row>
    <row r="28" s="146" customFormat="1" ht="21" customHeight="1"/>
    <row r="29" spans="1:11" ht="29.25" customHeight="1">
      <c r="A29" s="546" t="s">
        <v>50</v>
      </c>
      <c r="B29" s="546"/>
      <c r="C29" s="546"/>
      <c r="D29" s="546"/>
      <c r="E29" s="546"/>
      <c r="F29" s="546"/>
      <c r="G29" s="546"/>
      <c r="H29" s="546"/>
      <c r="I29" s="546"/>
      <c r="J29" s="546"/>
      <c r="K29" s="546"/>
    </row>
    <row r="30" spans="1:11" s="186" customFormat="1" ht="39.75" customHeight="1">
      <c r="A30" s="188" t="s">
        <v>586</v>
      </c>
      <c r="B30" s="505" t="s">
        <v>404</v>
      </c>
      <c r="C30" s="506"/>
      <c r="D30" s="506"/>
      <c r="E30" s="506"/>
      <c r="F30" s="506"/>
      <c r="G30" s="506"/>
      <c r="H30" s="506"/>
      <c r="I30" s="506"/>
      <c r="J30" s="506"/>
      <c r="K30" s="507"/>
    </row>
    <row r="31" spans="1:11" s="202" customFormat="1" ht="26.25" customHeight="1">
      <c r="A31" s="550" t="s">
        <v>107</v>
      </c>
      <c r="B31" s="556" t="s">
        <v>59</v>
      </c>
      <c r="C31" s="557"/>
      <c r="D31" s="556" t="s">
        <v>60</v>
      </c>
      <c r="E31" s="557"/>
      <c r="F31" s="552" t="s">
        <v>61</v>
      </c>
      <c r="G31" s="552" t="s">
        <v>507</v>
      </c>
      <c r="H31" s="552" t="s">
        <v>261</v>
      </c>
      <c r="I31" s="554" t="s">
        <v>271</v>
      </c>
      <c r="J31" s="554" t="s">
        <v>272</v>
      </c>
      <c r="K31" s="550" t="s">
        <v>273</v>
      </c>
    </row>
    <row r="32" spans="1:11" s="202" customFormat="1" ht="48" customHeight="1">
      <c r="A32" s="551"/>
      <c r="B32" s="120" t="s">
        <v>63</v>
      </c>
      <c r="C32" s="121" t="s">
        <v>155</v>
      </c>
      <c r="D32" s="120" t="s">
        <v>63</v>
      </c>
      <c r="E32" s="121" t="s">
        <v>155</v>
      </c>
      <c r="F32" s="553"/>
      <c r="G32" s="553"/>
      <c r="H32" s="553"/>
      <c r="I32" s="555"/>
      <c r="J32" s="555"/>
      <c r="K32" s="551"/>
    </row>
    <row r="33" spans="1:25" s="55" customFormat="1" ht="15" customHeight="1">
      <c r="A33" s="247" t="s">
        <v>157</v>
      </c>
      <c r="B33" s="245">
        <v>9</v>
      </c>
      <c r="C33" s="248">
        <f>B33/F33*100</f>
        <v>42.857142857142854</v>
      </c>
      <c r="D33" s="245">
        <v>12</v>
      </c>
      <c r="E33" s="249">
        <f>D33/F33*100</f>
        <v>57.14285714285714</v>
      </c>
      <c r="F33" s="250">
        <v>21</v>
      </c>
      <c r="G33" s="245">
        <v>2</v>
      </c>
      <c r="H33" s="248">
        <f>G33/F33*100</f>
        <v>9.523809523809524</v>
      </c>
      <c r="I33" s="245">
        <v>0</v>
      </c>
      <c r="J33" s="243">
        <v>0</v>
      </c>
      <c r="K33" s="246">
        <f>SUM(I33:J33)</f>
        <v>0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</row>
    <row r="34" spans="1:25" s="55" customFormat="1" ht="15" customHeight="1">
      <c r="A34" s="247" t="s">
        <v>158</v>
      </c>
      <c r="B34" s="245">
        <v>17</v>
      </c>
      <c r="C34" s="248">
        <f aca="true" t="shared" si="10" ref="C34:C42">B34/F34*100</f>
        <v>53.125</v>
      </c>
      <c r="D34" s="245">
        <v>15</v>
      </c>
      <c r="E34" s="249">
        <f aca="true" t="shared" si="11" ref="E34:E42">D34/F34*100</f>
        <v>46.875</v>
      </c>
      <c r="F34" s="250">
        <v>32</v>
      </c>
      <c r="G34" s="245">
        <v>6</v>
      </c>
      <c r="H34" s="248">
        <f aca="true" t="shared" si="12" ref="H34:H42">G34/F34*100</f>
        <v>18.75</v>
      </c>
      <c r="I34" s="245">
        <v>0</v>
      </c>
      <c r="J34" s="243">
        <v>0</v>
      </c>
      <c r="K34" s="246">
        <f aca="true" t="shared" si="13" ref="K34:K42">SUM(I34:J34)</f>
        <v>0</v>
      </c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</row>
    <row r="35" spans="1:25" s="55" customFormat="1" ht="15" customHeight="1">
      <c r="A35" s="247" t="s">
        <v>159</v>
      </c>
      <c r="B35" s="245">
        <v>10</v>
      </c>
      <c r="C35" s="248">
        <f t="shared" si="10"/>
        <v>66.66666666666666</v>
      </c>
      <c r="D35" s="245">
        <v>5</v>
      </c>
      <c r="E35" s="249">
        <f t="shared" si="11"/>
        <v>33.33333333333333</v>
      </c>
      <c r="F35" s="250">
        <v>15</v>
      </c>
      <c r="G35" s="245">
        <v>0</v>
      </c>
      <c r="H35" s="248">
        <f t="shared" si="12"/>
        <v>0</v>
      </c>
      <c r="I35" s="245">
        <v>0</v>
      </c>
      <c r="J35" s="243">
        <v>0</v>
      </c>
      <c r="K35" s="246">
        <f t="shared" si="13"/>
        <v>0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</row>
    <row r="36" spans="1:25" s="55" customFormat="1" ht="15" customHeight="1">
      <c r="A36" s="247" t="s">
        <v>160</v>
      </c>
      <c r="B36" s="245">
        <v>26</v>
      </c>
      <c r="C36" s="248">
        <f t="shared" si="10"/>
        <v>48.148148148148145</v>
      </c>
      <c r="D36" s="245">
        <v>28</v>
      </c>
      <c r="E36" s="249">
        <f t="shared" si="11"/>
        <v>51.85185185185185</v>
      </c>
      <c r="F36" s="250">
        <v>54</v>
      </c>
      <c r="G36" s="245">
        <v>13</v>
      </c>
      <c r="H36" s="248">
        <f t="shared" si="12"/>
        <v>24.074074074074073</v>
      </c>
      <c r="I36" s="245">
        <v>0</v>
      </c>
      <c r="J36" s="243">
        <v>0</v>
      </c>
      <c r="K36" s="246">
        <f t="shared" si="13"/>
        <v>0</v>
      </c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</row>
    <row r="37" spans="1:25" s="55" customFormat="1" ht="15" customHeight="1">
      <c r="A37" s="247" t="s">
        <v>161</v>
      </c>
      <c r="B37" s="245">
        <v>11</v>
      </c>
      <c r="C37" s="248">
        <f t="shared" si="10"/>
        <v>52.38095238095239</v>
      </c>
      <c r="D37" s="245">
        <v>10</v>
      </c>
      <c r="E37" s="249">
        <f t="shared" si="11"/>
        <v>47.61904761904761</v>
      </c>
      <c r="F37" s="250">
        <v>21</v>
      </c>
      <c r="G37" s="245">
        <v>0</v>
      </c>
      <c r="H37" s="248">
        <f t="shared" si="12"/>
        <v>0</v>
      </c>
      <c r="I37" s="245">
        <v>0</v>
      </c>
      <c r="J37" s="243">
        <v>0</v>
      </c>
      <c r="K37" s="246">
        <f t="shared" si="13"/>
        <v>0</v>
      </c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1:25" s="55" customFormat="1" ht="15" customHeight="1">
      <c r="A38" s="247" t="s">
        <v>162</v>
      </c>
      <c r="B38" s="245">
        <v>17</v>
      </c>
      <c r="C38" s="248">
        <f t="shared" si="10"/>
        <v>53.125</v>
      </c>
      <c r="D38" s="245">
        <v>15</v>
      </c>
      <c r="E38" s="249">
        <f t="shared" si="11"/>
        <v>46.875</v>
      </c>
      <c r="F38" s="250">
        <v>32</v>
      </c>
      <c r="G38" s="245">
        <v>0</v>
      </c>
      <c r="H38" s="248">
        <f t="shared" si="12"/>
        <v>0</v>
      </c>
      <c r="I38" s="245">
        <v>0</v>
      </c>
      <c r="J38" s="243">
        <v>0</v>
      </c>
      <c r="K38" s="246">
        <f t="shared" si="13"/>
        <v>0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s="55" customFormat="1" ht="15" customHeight="1">
      <c r="A39" s="247" t="s">
        <v>64</v>
      </c>
      <c r="B39" s="245">
        <v>243</v>
      </c>
      <c r="C39" s="248">
        <f t="shared" si="10"/>
        <v>52.14592274678112</v>
      </c>
      <c r="D39" s="245">
        <v>223</v>
      </c>
      <c r="E39" s="249">
        <f t="shared" si="11"/>
        <v>47.85407725321888</v>
      </c>
      <c r="F39" s="250">
        <v>466</v>
      </c>
      <c r="G39" s="245">
        <v>0</v>
      </c>
      <c r="H39" s="248">
        <f t="shared" si="12"/>
        <v>0</v>
      </c>
      <c r="I39" s="245">
        <v>0</v>
      </c>
      <c r="J39" s="243">
        <v>0</v>
      </c>
      <c r="K39" s="246">
        <f t="shared" si="13"/>
        <v>0</v>
      </c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s="55" customFormat="1" ht="15" customHeight="1">
      <c r="A40" s="247" t="s">
        <v>163</v>
      </c>
      <c r="B40" s="245">
        <v>18</v>
      </c>
      <c r="C40" s="248">
        <f t="shared" si="10"/>
        <v>50</v>
      </c>
      <c r="D40" s="245">
        <v>18</v>
      </c>
      <c r="E40" s="249">
        <f t="shared" si="11"/>
        <v>50</v>
      </c>
      <c r="F40" s="250">
        <v>36</v>
      </c>
      <c r="G40" s="245">
        <v>4</v>
      </c>
      <c r="H40" s="248">
        <f t="shared" si="12"/>
        <v>11.11111111111111</v>
      </c>
      <c r="I40" s="245">
        <v>1</v>
      </c>
      <c r="J40" s="243">
        <v>0</v>
      </c>
      <c r="K40" s="246">
        <f t="shared" si="13"/>
        <v>1</v>
      </c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</row>
    <row r="41" spans="1:25" s="55" customFormat="1" ht="14.25" customHeight="1">
      <c r="A41" s="247" t="s">
        <v>164</v>
      </c>
      <c r="B41" s="245">
        <v>25</v>
      </c>
      <c r="C41" s="248">
        <f t="shared" si="10"/>
        <v>40.98360655737705</v>
      </c>
      <c r="D41" s="245">
        <v>36</v>
      </c>
      <c r="E41" s="249">
        <f t="shared" si="11"/>
        <v>59.01639344262295</v>
      </c>
      <c r="F41" s="250">
        <v>61</v>
      </c>
      <c r="G41" s="245">
        <v>0</v>
      </c>
      <c r="H41" s="248">
        <f t="shared" si="12"/>
        <v>0</v>
      </c>
      <c r="I41" s="245">
        <v>0</v>
      </c>
      <c r="J41" s="243">
        <v>0</v>
      </c>
      <c r="K41" s="246">
        <f t="shared" si="13"/>
        <v>0</v>
      </c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</row>
    <row r="42" spans="1:11" s="129" customFormat="1" ht="19.5" customHeight="1">
      <c r="A42" s="118" t="s">
        <v>65</v>
      </c>
      <c r="B42" s="126">
        <f>SUM(B33:B41)</f>
        <v>376</v>
      </c>
      <c r="C42" s="237">
        <f t="shared" si="10"/>
        <v>50.94850948509485</v>
      </c>
      <c r="D42" s="126">
        <f>SUM(D33:D41)</f>
        <v>362</v>
      </c>
      <c r="E42" s="127">
        <f t="shared" si="11"/>
        <v>49.05149051490515</v>
      </c>
      <c r="F42" s="128">
        <f>SUM(F33:F41)</f>
        <v>738</v>
      </c>
      <c r="G42" s="126">
        <f>SUM(G33:G41)</f>
        <v>25</v>
      </c>
      <c r="H42" s="237">
        <f t="shared" si="12"/>
        <v>3.387533875338753</v>
      </c>
      <c r="I42" s="126">
        <f>SUM(I33:I41)</f>
        <v>1</v>
      </c>
      <c r="J42" s="126">
        <f>SUM(J33:J41)</f>
        <v>0</v>
      </c>
      <c r="K42" s="222">
        <f t="shared" si="13"/>
        <v>1</v>
      </c>
    </row>
    <row r="43" spans="1:11" s="214" customFormat="1" ht="13.5" customHeight="1">
      <c r="A43" s="208"/>
      <c r="B43" s="209"/>
      <c r="C43" s="210"/>
      <c r="D43" s="211"/>
      <c r="E43" s="212"/>
      <c r="F43" s="209"/>
      <c r="G43" s="209"/>
      <c r="H43" s="212"/>
      <c r="I43" s="213"/>
      <c r="J43" s="67"/>
      <c r="K43" s="29"/>
    </row>
    <row r="44" spans="1:9" s="29" customFormat="1" ht="10.5">
      <c r="A44" s="215"/>
      <c r="B44" s="216"/>
      <c r="C44" s="217"/>
      <c r="D44" s="218"/>
      <c r="E44" s="219"/>
      <c r="F44" s="216"/>
      <c r="G44" s="216"/>
      <c r="H44" s="219"/>
      <c r="I44" s="213"/>
    </row>
    <row r="45" s="221" customFormat="1" ht="11.25">
      <c r="A45" s="220"/>
    </row>
    <row r="46" spans="1:11" s="186" customFormat="1" ht="39" customHeight="1">
      <c r="A46" s="188" t="s">
        <v>586</v>
      </c>
      <c r="B46" s="505" t="s">
        <v>405</v>
      </c>
      <c r="C46" s="506"/>
      <c r="D46" s="506"/>
      <c r="E46" s="506"/>
      <c r="F46" s="506"/>
      <c r="G46" s="506"/>
      <c r="H46" s="506"/>
      <c r="I46" s="506"/>
      <c r="J46" s="506"/>
      <c r="K46" s="507"/>
    </row>
    <row r="47" spans="1:11" s="202" customFormat="1" ht="26.25" customHeight="1">
      <c r="A47" s="550" t="s">
        <v>107</v>
      </c>
      <c r="B47" s="556" t="s">
        <v>59</v>
      </c>
      <c r="C47" s="557"/>
      <c r="D47" s="556" t="s">
        <v>60</v>
      </c>
      <c r="E47" s="557"/>
      <c r="F47" s="552" t="s">
        <v>61</v>
      </c>
      <c r="G47" s="552" t="s">
        <v>507</v>
      </c>
      <c r="H47" s="552" t="s">
        <v>261</v>
      </c>
      <c r="I47" s="554" t="s">
        <v>271</v>
      </c>
      <c r="J47" s="554" t="s">
        <v>272</v>
      </c>
      <c r="K47" s="550" t="s">
        <v>273</v>
      </c>
    </row>
    <row r="48" spans="1:11" s="202" customFormat="1" ht="48" customHeight="1">
      <c r="A48" s="551"/>
      <c r="B48" s="120" t="s">
        <v>63</v>
      </c>
      <c r="C48" s="121" t="s">
        <v>155</v>
      </c>
      <c r="D48" s="120" t="s">
        <v>63</v>
      </c>
      <c r="E48" s="121" t="s">
        <v>155</v>
      </c>
      <c r="F48" s="553"/>
      <c r="G48" s="553"/>
      <c r="H48" s="553"/>
      <c r="I48" s="555"/>
      <c r="J48" s="555"/>
      <c r="K48" s="551"/>
    </row>
    <row r="49" spans="1:25" s="55" customFormat="1" ht="15" customHeight="1">
      <c r="A49" s="247" t="s">
        <v>165</v>
      </c>
      <c r="B49" s="245">
        <v>38</v>
      </c>
      <c r="C49" s="248">
        <f>B49/F49*100</f>
        <v>60.317460317460316</v>
      </c>
      <c r="D49" s="245">
        <v>25</v>
      </c>
      <c r="E49" s="249">
        <f>D49/F49*100</f>
        <v>39.682539682539684</v>
      </c>
      <c r="F49" s="250">
        <v>63</v>
      </c>
      <c r="G49" s="245">
        <v>0</v>
      </c>
      <c r="H49" s="248">
        <f>G49/F49*100</f>
        <v>0</v>
      </c>
      <c r="I49" s="245">
        <v>0</v>
      </c>
      <c r="J49" s="243">
        <v>0</v>
      </c>
      <c r="K49" s="246">
        <f>SUM(I49:J49)</f>
        <v>0</v>
      </c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</row>
    <row r="50" spans="1:25" s="55" customFormat="1" ht="15" customHeight="1">
      <c r="A50" s="247" t="s">
        <v>166</v>
      </c>
      <c r="B50" s="245">
        <v>15</v>
      </c>
      <c r="C50" s="248">
        <f aca="true" t="shared" si="14" ref="C50:C64">B50/F50*100</f>
        <v>53.57142857142857</v>
      </c>
      <c r="D50" s="245">
        <v>13</v>
      </c>
      <c r="E50" s="249">
        <f aca="true" t="shared" si="15" ref="E50:E64">D50/F50*100</f>
        <v>46.42857142857143</v>
      </c>
      <c r="F50" s="250">
        <v>28</v>
      </c>
      <c r="G50" s="245">
        <v>0</v>
      </c>
      <c r="H50" s="248">
        <f aca="true" t="shared" si="16" ref="H50:H64">G50/F50*100</f>
        <v>0</v>
      </c>
      <c r="I50" s="245">
        <v>0</v>
      </c>
      <c r="J50" s="243">
        <v>0</v>
      </c>
      <c r="K50" s="246">
        <f aca="true" t="shared" si="17" ref="K50:K63">SUM(I50:J50)</f>
        <v>0</v>
      </c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</row>
    <row r="51" spans="1:25" s="55" customFormat="1" ht="15" customHeight="1">
      <c r="A51" s="247" t="s">
        <v>167</v>
      </c>
      <c r="B51" s="245">
        <v>48</v>
      </c>
      <c r="C51" s="248">
        <f t="shared" si="14"/>
        <v>60</v>
      </c>
      <c r="D51" s="245">
        <v>32</v>
      </c>
      <c r="E51" s="249">
        <f t="shared" si="15"/>
        <v>40</v>
      </c>
      <c r="F51" s="250">
        <v>80</v>
      </c>
      <c r="G51" s="245">
        <v>0</v>
      </c>
      <c r="H51" s="248">
        <f t="shared" si="16"/>
        <v>0</v>
      </c>
      <c r="I51" s="245">
        <v>1</v>
      </c>
      <c r="J51" s="243">
        <v>0</v>
      </c>
      <c r="K51" s="246">
        <f t="shared" si="17"/>
        <v>1</v>
      </c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</row>
    <row r="52" spans="1:25" s="55" customFormat="1" ht="15" customHeight="1">
      <c r="A52" s="247" t="s">
        <v>168</v>
      </c>
      <c r="B52" s="245">
        <v>40</v>
      </c>
      <c r="C52" s="248">
        <f t="shared" si="14"/>
        <v>57.971014492753625</v>
      </c>
      <c r="D52" s="245">
        <v>29</v>
      </c>
      <c r="E52" s="249">
        <f t="shared" si="15"/>
        <v>42.028985507246375</v>
      </c>
      <c r="F52" s="250">
        <v>69</v>
      </c>
      <c r="G52" s="245">
        <v>0</v>
      </c>
      <c r="H52" s="248">
        <f t="shared" si="16"/>
        <v>0</v>
      </c>
      <c r="I52" s="245">
        <v>28</v>
      </c>
      <c r="J52" s="243">
        <v>0</v>
      </c>
      <c r="K52" s="246">
        <f t="shared" si="17"/>
        <v>28</v>
      </c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</row>
    <row r="53" spans="1:25" s="55" customFormat="1" ht="15" customHeight="1">
      <c r="A53" s="247" t="s">
        <v>169</v>
      </c>
      <c r="B53" s="245">
        <v>43</v>
      </c>
      <c r="C53" s="248">
        <f t="shared" si="14"/>
        <v>55.84415584415584</v>
      </c>
      <c r="D53" s="245">
        <v>34</v>
      </c>
      <c r="E53" s="249">
        <f t="shared" si="15"/>
        <v>44.15584415584416</v>
      </c>
      <c r="F53" s="250">
        <v>77</v>
      </c>
      <c r="G53" s="245">
        <v>0</v>
      </c>
      <c r="H53" s="248">
        <f t="shared" si="16"/>
        <v>0</v>
      </c>
      <c r="I53" s="245">
        <v>0</v>
      </c>
      <c r="J53" s="243">
        <v>0</v>
      </c>
      <c r="K53" s="246">
        <f t="shared" si="17"/>
        <v>0</v>
      </c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</row>
    <row r="54" spans="1:25" s="55" customFormat="1" ht="15" customHeight="1">
      <c r="A54" s="247" t="s">
        <v>170</v>
      </c>
      <c r="B54" s="245">
        <v>20</v>
      </c>
      <c r="C54" s="248">
        <f t="shared" si="14"/>
        <v>76.92307692307693</v>
      </c>
      <c r="D54" s="245">
        <v>6</v>
      </c>
      <c r="E54" s="249">
        <f t="shared" si="15"/>
        <v>23.076923076923077</v>
      </c>
      <c r="F54" s="250">
        <v>26</v>
      </c>
      <c r="G54" s="245">
        <v>6</v>
      </c>
      <c r="H54" s="248">
        <f t="shared" si="16"/>
        <v>23.076923076923077</v>
      </c>
      <c r="I54" s="245">
        <v>8</v>
      </c>
      <c r="J54" s="243">
        <v>1</v>
      </c>
      <c r="K54" s="246">
        <f t="shared" si="17"/>
        <v>9</v>
      </c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</row>
    <row r="55" spans="1:25" s="55" customFormat="1" ht="15" customHeight="1">
      <c r="A55" s="247" t="s">
        <v>171</v>
      </c>
      <c r="B55" s="245">
        <v>21</v>
      </c>
      <c r="C55" s="248">
        <f t="shared" si="14"/>
        <v>48.837209302325576</v>
      </c>
      <c r="D55" s="245">
        <v>22</v>
      </c>
      <c r="E55" s="249">
        <f t="shared" si="15"/>
        <v>51.162790697674424</v>
      </c>
      <c r="F55" s="250">
        <v>43</v>
      </c>
      <c r="G55" s="245">
        <v>7</v>
      </c>
      <c r="H55" s="248">
        <f t="shared" si="16"/>
        <v>16.27906976744186</v>
      </c>
      <c r="I55" s="245">
        <v>12</v>
      </c>
      <c r="J55" s="243">
        <v>0</v>
      </c>
      <c r="K55" s="246">
        <f t="shared" si="17"/>
        <v>12</v>
      </c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1:25" s="55" customFormat="1" ht="15" customHeight="1">
      <c r="A56" s="247" t="s">
        <v>172</v>
      </c>
      <c r="B56" s="245">
        <v>10</v>
      </c>
      <c r="C56" s="248">
        <f t="shared" si="14"/>
        <v>50</v>
      </c>
      <c r="D56" s="245">
        <v>10</v>
      </c>
      <c r="E56" s="249">
        <f t="shared" si="15"/>
        <v>50</v>
      </c>
      <c r="F56" s="250">
        <v>20</v>
      </c>
      <c r="G56" s="245">
        <v>20</v>
      </c>
      <c r="H56" s="248">
        <f t="shared" si="16"/>
        <v>100</v>
      </c>
      <c r="I56" s="245">
        <v>0</v>
      </c>
      <c r="J56" s="243">
        <v>0</v>
      </c>
      <c r="K56" s="246">
        <f t="shared" si="17"/>
        <v>0</v>
      </c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</row>
    <row r="57" spans="1:25" s="55" customFormat="1" ht="15" customHeight="1">
      <c r="A57" s="247" t="s">
        <v>173</v>
      </c>
      <c r="B57" s="245">
        <v>40</v>
      </c>
      <c r="C57" s="248">
        <f t="shared" si="14"/>
        <v>55.55555555555556</v>
      </c>
      <c r="D57" s="245">
        <v>32</v>
      </c>
      <c r="E57" s="249">
        <f t="shared" si="15"/>
        <v>44.44444444444444</v>
      </c>
      <c r="F57" s="250">
        <v>72</v>
      </c>
      <c r="G57" s="245">
        <v>16</v>
      </c>
      <c r="H57" s="248">
        <f t="shared" si="16"/>
        <v>22.22222222222222</v>
      </c>
      <c r="I57" s="245">
        <v>0</v>
      </c>
      <c r="J57" s="243">
        <v>0</v>
      </c>
      <c r="K57" s="246">
        <f t="shared" si="17"/>
        <v>0</v>
      </c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</row>
    <row r="58" spans="1:25" s="55" customFormat="1" ht="15" customHeight="1">
      <c r="A58" s="247" t="s">
        <v>24</v>
      </c>
      <c r="B58" s="245">
        <v>11</v>
      </c>
      <c r="C58" s="248">
        <f t="shared" si="14"/>
        <v>57.89473684210527</v>
      </c>
      <c r="D58" s="245">
        <v>8</v>
      </c>
      <c r="E58" s="249">
        <f t="shared" si="15"/>
        <v>42.10526315789473</v>
      </c>
      <c r="F58" s="250">
        <v>19</v>
      </c>
      <c r="G58" s="245">
        <v>19</v>
      </c>
      <c r="H58" s="248">
        <f t="shared" si="16"/>
        <v>100</v>
      </c>
      <c r="I58" s="245">
        <v>0</v>
      </c>
      <c r="J58" s="243">
        <v>0</v>
      </c>
      <c r="K58" s="246">
        <f t="shared" si="17"/>
        <v>0</v>
      </c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</row>
    <row r="59" spans="1:25" s="55" customFormat="1" ht="15" customHeight="1">
      <c r="A59" s="247" t="s">
        <v>174</v>
      </c>
      <c r="B59" s="245">
        <v>20</v>
      </c>
      <c r="C59" s="248">
        <f t="shared" si="14"/>
        <v>55.55555555555556</v>
      </c>
      <c r="D59" s="245">
        <v>16</v>
      </c>
      <c r="E59" s="249">
        <f t="shared" si="15"/>
        <v>44.44444444444444</v>
      </c>
      <c r="F59" s="250">
        <v>36</v>
      </c>
      <c r="G59" s="245">
        <v>3</v>
      </c>
      <c r="H59" s="248">
        <f t="shared" si="16"/>
        <v>8.333333333333332</v>
      </c>
      <c r="I59" s="245">
        <v>0</v>
      </c>
      <c r="J59" s="243">
        <v>0</v>
      </c>
      <c r="K59" s="246">
        <f t="shared" si="17"/>
        <v>0</v>
      </c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</row>
    <row r="60" spans="1:25" s="55" customFormat="1" ht="15" customHeight="1">
      <c r="A60" s="247" t="s">
        <v>66</v>
      </c>
      <c r="B60" s="245">
        <v>467</v>
      </c>
      <c r="C60" s="248">
        <f t="shared" si="14"/>
        <v>53.06818181818181</v>
      </c>
      <c r="D60" s="245">
        <v>413</v>
      </c>
      <c r="E60" s="249">
        <f t="shared" si="15"/>
        <v>46.93181818181818</v>
      </c>
      <c r="F60" s="250">
        <v>880</v>
      </c>
      <c r="G60" s="245">
        <v>191</v>
      </c>
      <c r="H60" s="248">
        <f t="shared" si="16"/>
        <v>21.704545454545453</v>
      </c>
      <c r="I60" s="245">
        <v>0</v>
      </c>
      <c r="J60" s="243">
        <v>0</v>
      </c>
      <c r="K60" s="246">
        <f t="shared" si="17"/>
        <v>0</v>
      </c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1:25" s="55" customFormat="1" ht="15" customHeight="1">
      <c r="A61" s="247" t="s">
        <v>175</v>
      </c>
      <c r="B61" s="245">
        <v>40</v>
      </c>
      <c r="C61" s="248">
        <f t="shared" si="14"/>
        <v>48.78048780487805</v>
      </c>
      <c r="D61" s="245">
        <v>42</v>
      </c>
      <c r="E61" s="249">
        <f t="shared" si="15"/>
        <v>51.21951219512195</v>
      </c>
      <c r="F61" s="250">
        <v>82</v>
      </c>
      <c r="G61" s="245">
        <v>0</v>
      </c>
      <c r="H61" s="248">
        <f t="shared" si="16"/>
        <v>0</v>
      </c>
      <c r="I61" s="245">
        <v>0</v>
      </c>
      <c r="J61" s="243">
        <v>0</v>
      </c>
      <c r="K61" s="246">
        <f t="shared" si="17"/>
        <v>0</v>
      </c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</row>
    <row r="62" spans="1:25" s="55" customFormat="1" ht="15" customHeight="1">
      <c r="A62" s="247" t="s">
        <v>176</v>
      </c>
      <c r="B62" s="245">
        <v>33</v>
      </c>
      <c r="C62" s="248">
        <f t="shared" si="14"/>
        <v>52.38095238095239</v>
      </c>
      <c r="D62" s="245">
        <v>30</v>
      </c>
      <c r="E62" s="249">
        <f t="shared" si="15"/>
        <v>47.61904761904761</v>
      </c>
      <c r="F62" s="250">
        <v>63</v>
      </c>
      <c r="G62" s="245">
        <v>0</v>
      </c>
      <c r="H62" s="248">
        <f t="shared" si="16"/>
        <v>0</v>
      </c>
      <c r="I62" s="245">
        <v>0</v>
      </c>
      <c r="J62" s="243">
        <v>0</v>
      </c>
      <c r="K62" s="246">
        <f t="shared" si="17"/>
        <v>0</v>
      </c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</row>
    <row r="63" spans="1:25" s="55" customFormat="1" ht="15" customHeight="1">
      <c r="A63" s="247" t="s">
        <v>177</v>
      </c>
      <c r="B63" s="245">
        <v>21</v>
      </c>
      <c r="C63" s="248">
        <f t="shared" si="14"/>
        <v>60</v>
      </c>
      <c r="D63" s="245">
        <v>14</v>
      </c>
      <c r="E63" s="249">
        <f t="shared" si="15"/>
        <v>40</v>
      </c>
      <c r="F63" s="250">
        <v>35</v>
      </c>
      <c r="G63" s="245">
        <v>0</v>
      </c>
      <c r="H63" s="248">
        <f t="shared" si="16"/>
        <v>0</v>
      </c>
      <c r="I63" s="245">
        <v>0</v>
      </c>
      <c r="J63" s="243">
        <v>0</v>
      </c>
      <c r="K63" s="246">
        <f t="shared" si="17"/>
        <v>0</v>
      </c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</row>
    <row r="64" spans="1:11" s="129" customFormat="1" ht="20.25" customHeight="1">
      <c r="A64" s="95" t="s">
        <v>67</v>
      </c>
      <c r="B64" s="126">
        <f>SUM(B49:B63)</f>
        <v>867</v>
      </c>
      <c r="C64" s="127">
        <f t="shared" si="14"/>
        <v>54.4256120527307</v>
      </c>
      <c r="D64" s="126">
        <f>SUM(D49:D63)</f>
        <v>726</v>
      </c>
      <c r="E64" s="127">
        <f t="shared" si="15"/>
        <v>45.5743879472693</v>
      </c>
      <c r="F64" s="128">
        <f>SUM(F49:F63)</f>
        <v>1593</v>
      </c>
      <c r="G64" s="128">
        <f>SUM(G49:G63)</f>
        <v>262</v>
      </c>
      <c r="H64" s="127">
        <f t="shared" si="16"/>
        <v>16.446955430006277</v>
      </c>
      <c r="I64" s="128">
        <f>SUM(I49:I63)</f>
        <v>49</v>
      </c>
      <c r="J64" s="128">
        <f>SUM(J49:J63)</f>
        <v>1</v>
      </c>
      <c r="K64" s="128">
        <f>SUM(K49:K63)</f>
        <v>50</v>
      </c>
    </row>
    <row r="65" spans="2:9" s="214" customFormat="1" ht="10.5">
      <c r="B65" s="223"/>
      <c r="C65" s="224"/>
      <c r="D65" s="211"/>
      <c r="E65" s="225"/>
      <c r="F65" s="209"/>
      <c r="G65" s="209"/>
      <c r="H65" s="226"/>
      <c r="I65" s="29"/>
    </row>
    <row r="66" spans="1:9" s="214" customFormat="1" ht="10.5">
      <c r="A66" s="29"/>
      <c r="B66" s="227"/>
      <c r="C66" s="228"/>
      <c r="D66" s="211"/>
      <c r="E66" s="229"/>
      <c r="F66" s="209"/>
      <c r="G66" s="209"/>
      <c r="H66" s="230"/>
      <c r="I66" s="29"/>
    </row>
    <row r="67" spans="1:11" s="214" customFormat="1" ht="10.5">
      <c r="A67" s="29" t="s">
        <v>178</v>
      </c>
      <c r="C67" s="228"/>
      <c r="D67" s="211"/>
      <c r="E67" s="229"/>
      <c r="F67" s="209"/>
      <c r="G67" s="209"/>
      <c r="H67" s="230"/>
      <c r="I67" s="218"/>
      <c r="J67" s="29"/>
      <c r="K67" s="29"/>
    </row>
    <row r="68" spans="1:11" s="214" customFormat="1" ht="10.5">
      <c r="A68" s="29" t="s">
        <v>274</v>
      </c>
      <c r="B68" s="209"/>
      <c r="C68" s="210"/>
      <c r="D68" s="211"/>
      <c r="E68" s="212"/>
      <c r="F68" s="209"/>
      <c r="G68" s="209"/>
      <c r="H68" s="212"/>
      <c r="I68" s="213"/>
      <c r="J68" s="29"/>
      <c r="K68" s="29"/>
    </row>
    <row r="69" spans="1:11" s="214" customFormat="1" ht="10.5">
      <c r="A69" s="208"/>
      <c r="B69" s="209"/>
      <c r="C69" s="210"/>
      <c r="D69" s="211"/>
      <c r="E69" s="212"/>
      <c r="F69" s="209"/>
      <c r="G69" s="209"/>
      <c r="H69" s="212"/>
      <c r="I69" s="213"/>
      <c r="J69" s="29"/>
      <c r="K69" s="29"/>
    </row>
    <row r="70" s="221" customFormat="1" ht="11.25">
      <c r="A70" s="220"/>
    </row>
    <row r="71" spans="1:11" s="186" customFormat="1" ht="36" customHeight="1">
      <c r="A71" s="188" t="s">
        <v>586</v>
      </c>
      <c r="B71" s="505" t="s">
        <v>430</v>
      </c>
      <c r="C71" s="506"/>
      <c r="D71" s="506"/>
      <c r="E71" s="506"/>
      <c r="F71" s="506"/>
      <c r="G71" s="506"/>
      <c r="H71" s="506"/>
      <c r="I71" s="506"/>
      <c r="J71" s="506"/>
      <c r="K71" s="507"/>
    </row>
    <row r="72" spans="1:11" s="202" customFormat="1" ht="26.25" customHeight="1">
      <c r="A72" s="550" t="s">
        <v>107</v>
      </c>
      <c r="B72" s="556" t="s">
        <v>59</v>
      </c>
      <c r="C72" s="557"/>
      <c r="D72" s="556" t="s">
        <v>60</v>
      </c>
      <c r="E72" s="557"/>
      <c r="F72" s="552" t="s">
        <v>61</v>
      </c>
      <c r="G72" s="552" t="s">
        <v>507</v>
      </c>
      <c r="H72" s="552" t="s">
        <v>261</v>
      </c>
      <c r="I72" s="554" t="s">
        <v>271</v>
      </c>
      <c r="J72" s="554" t="s">
        <v>272</v>
      </c>
      <c r="K72" s="550" t="s">
        <v>273</v>
      </c>
    </row>
    <row r="73" spans="1:11" s="202" customFormat="1" ht="48" customHeight="1">
      <c r="A73" s="551"/>
      <c r="B73" s="120" t="s">
        <v>63</v>
      </c>
      <c r="C73" s="121" t="s">
        <v>155</v>
      </c>
      <c r="D73" s="120" t="s">
        <v>63</v>
      </c>
      <c r="E73" s="121" t="s">
        <v>155</v>
      </c>
      <c r="F73" s="553"/>
      <c r="G73" s="553"/>
      <c r="H73" s="553"/>
      <c r="I73" s="555"/>
      <c r="J73" s="555"/>
      <c r="K73" s="551"/>
    </row>
    <row r="74" spans="1:25" s="55" customFormat="1" ht="15" customHeight="1">
      <c r="A74" s="247" t="s">
        <v>193</v>
      </c>
      <c r="B74" s="245">
        <v>49</v>
      </c>
      <c r="C74" s="248">
        <f>B74/F74*100</f>
        <v>52.12765957446809</v>
      </c>
      <c r="D74" s="245">
        <v>45</v>
      </c>
      <c r="E74" s="249">
        <f>D74/F74*100</f>
        <v>47.87234042553192</v>
      </c>
      <c r="F74" s="250">
        <v>94</v>
      </c>
      <c r="G74" s="245">
        <v>14</v>
      </c>
      <c r="H74" s="248">
        <f>G74/F74*100</f>
        <v>14.893617021276595</v>
      </c>
      <c r="I74" s="245">
        <v>0</v>
      </c>
      <c r="J74" s="243">
        <v>0</v>
      </c>
      <c r="K74" s="246">
        <f>SUM(I74:J74)</f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s="55" customFormat="1" ht="15" customHeight="1">
      <c r="A75" s="247" t="s">
        <v>194</v>
      </c>
      <c r="B75" s="245">
        <v>19</v>
      </c>
      <c r="C75" s="248">
        <f aca="true" t="shared" si="18" ref="C75:C100">B75/F75*100</f>
        <v>52.77777777777778</v>
      </c>
      <c r="D75" s="245">
        <v>17</v>
      </c>
      <c r="E75" s="249">
        <f aca="true" t="shared" si="19" ref="E75:E100">D75/F75*100</f>
        <v>47.22222222222222</v>
      </c>
      <c r="F75" s="250">
        <v>36</v>
      </c>
      <c r="G75" s="245">
        <v>10</v>
      </c>
      <c r="H75" s="248">
        <f aca="true" t="shared" si="20" ref="H75:H100">G75/F75*100</f>
        <v>27.77777777777778</v>
      </c>
      <c r="I75" s="245">
        <v>0</v>
      </c>
      <c r="J75" s="243">
        <v>0</v>
      </c>
      <c r="K75" s="246">
        <f aca="true" t="shared" si="21" ref="K75:K100">SUM(I75:J75)</f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6" spans="1:25" s="55" customFormat="1" ht="15" customHeight="1">
      <c r="A76" s="247" t="s">
        <v>195</v>
      </c>
      <c r="B76" s="245">
        <v>33</v>
      </c>
      <c r="C76" s="248">
        <f t="shared" si="18"/>
        <v>58.92857142857143</v>
      </c>
      <c r="D76" s="245">
        <v>23</v>
      </c>
      <c r="E76" s="249">
        <f t="shared" si="19"/>
        <v>41.07142857142857</v>
      </c>
      <c r="F76" s="250">
        <v>56</v>
      </c>
      <c r="G76" s="245">
        <v>16</v>
      </c>
      <c r="H76" s="248">
        <f t="shared" si="20"/>
        <v>28.57142857142857</v>
      </c>
      <c r="I76" s="245">
        <v>17</v>
      </c>
      <c r="J76" s="243">
        <v>8</v>
      </c>
      <c r="K76" s="246">
        <f t="shared" si="21"/>
        <v>25</v>
      </c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</row>
    <row r="77" spans="1:25" s="55" customFormat="1" ht="15" customHeight="1">
      <c r="A77" s="247" t="s">
        <v>196</v>
      </c>
      <c r="B77" s="245">
        <v>33</v>
      </c>
      <c r="C77" s="248">
        <f t="shared" si="18"/>
        <v>58.92857142857143</v>
      </c>
      <c r="D77" s="245">
        <v>23</v>
      </c>
      <c r="E77" s="249">
        <f t="shared" si="19"/>
        <v>41.07142857142857</v>
      </c>
      <c r="F77" s="250">
        <v>56</v>
      </c>
      <c r="G77" s="245">
        <v>0</v>
      </c>
      <c r="H77" s="248">
        <f t="shared" si="20"/>
        <v>0</v>
      </c>
      <c r="I77" s="245">
        <v>0</v>
      </c>
      <c r="J77" s="243">
        <v>0</v>
      </c>
      <c r="K77" s="246">
        <f t="shared" si="21"/>
        <v>0</v>
      </c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</row>
    <row r="78" spans="1:25" s="55" customFormat="1" ht="15" customHeight="1">
      <c r="A78" s="247" t="s">
        <v>197</v>
      </c>
      <c r="B78" s="245">
        <v>30</v>
      </c>
      <c r="C78" s="248">
        <f t="shared" si="18"/>
        <v>57.692307692307686</v>
      </c>
      <c r="D78" s="245">
        <v>22</v>
      </c>
      <c r="E78" s="249">
        <f t="shared" si="19"/>
        <v>42.30769230769231</v>
      </c>
      <c r="F78" s="250">
        <v>52</v>
      </c>
      <c r="G78" s="245">
        <v>0</v>
      </c>
      <c r="H78" s="248">
        <f t="shared" si="20"/>
        <v>0</v>
      </c>
      <c r="I78" s="245">
        <v>0</v>
      </c>
      <c r="J78" s="243">
        <v>0</v>
      </c>
      <c r="K78" s="246">
        <f t="shared" si="21"/>
        <v>0</v>
      </c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1:25" s="55" customFormat="1" ht="15" customHeight="1">
      <c r="A79" s="247" t="s">
        <v>198</v>
      </c>
      <c r="B79" s="245">
        <v>15</v>
      </c>
      <c r="C79" s="248">
        <f t="shared" si="18"/>
        <v>44.11764705882353</v>
      </c>
      <c r="D79" s="245">
        <v>19</v>
      </c>
      <c r="E79" s="249">
        <f t="shared" si="19"/>
        <v>55.88235294117647</v>
      </c>
      <c r="F79" s="250">
        <v>34</v>
      </c>
      <c r="G79" s="245">
        <v>0</v>
      </c>
      <c r="H79" s="248">
        <f t="shared" si="20"/>
        <v>0</v>
      </c>
      <c r="I79" s="245">
        <v>0</v>
      </c>
      <c r="J79" s="243">
        <v>0</v>
      </c>
      <c r="K79" s="246">
        <f t="shared" si="21"/>
        <v>0</v>
      </c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</row>
    <row r="80" spans="1:25" s="55" customFormat="1" ht="15" customHeight="1">
      <c r="A80" s="247" t="s">
        <v>199</v>
      </c>
      <c r="B80" s="245">
        <v>66</v>
      </c>
      <c r="C80" s="248">
        <f t="shared" si="18"/>
        <v>56.41025641025641</v>
      </c>
      <c r="D80" s="245">
        <v>51</v>
      </c>
      <c r="E80" s="249">
        <f t="shared" si="19"/>
        <v>43.58974358974359</v>
      </c>
      <c r="F80" s="250">
        <v>117</v>
      </c>
      <c r="G80" s="245">
        <v>16</v>
      </c>
      <c r="H80" s="248">
        <f t="shared" si="20"/>
        <v>13.675213675213676</v>
      </c>
      <c r="I80" s="245">
        <v>0</v>
      </c>
      <c r="J80" s="243">
        <v>0</v>
      </c>
      <c r="K80" s="246">
        <f t="shared" si="21"/>
        <v>0</v>
      </c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</row>
    <row r="81" spans="1:25" s="55" customFormat="1" ht="15" customHeight="1">
      <c r="A81" s="247" t="s">
        <v>200</v>
      </c>
      <c r="B81" s="245">
        <v>50</v>
      </c>
      <c r="C81" s="248">
        <f t="shared" si="18"/>
        <v>49.504950495049506</v>
      </c>
      <c r="D81" s="245">
        <v>51</v>
      </c>
      <c r="E81" s="249">
        <f t="shared" si="19"/>
        <v>50.495049504950494</v>
      </c>
      <c r="F81" s="250">
        <v>101</v>
      </c>
      <c r="G81" s="245">
        <v>28</v>
      </c>
      <c r="H81" s="248">
        <f t="shared" si="20"/>
        <v>27.722772277227726</v>
      </c>
      <c r="I81" s="245">
        <v>0</v>
      </c>
      <c r="J81" s="243">
        <v>0</v>
      </c>
      <c r="K81" s="246">
        <f t="shared" si="21"/>
        <v>0</v>
      </c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</row>
    <row r="82" spans="1:25" s="55" customFormat="1" ht="15" customHeight="1">
      <c r="A82" s="247" t="s">
        <v>218</v>
      </c>
      <c r="B82" s="245">
        <v>12</v>
      </c>
      <c r="C82" s="248">
        <f t="shared" si="18"/>
        <v>63.1578947368421</v>
      </c>
      <c r="D82" s="245">
        <v>7</v>
      </c>
      <c r="E82" s="249">
        <f t="shared" si="19"/>
        <v>36.84210526315789</v>
      </c>
      <c r="F82" s="250">
        <v>19</v>
      </c>
      <c r="G82" s="245">
        <v>19</v>
      </c>
      <c r="H82" s="248">
        <f t="shared" si="20"/>
        <v>100</v>
      </c>
      <c r="I82" s="245">
        <v>0</v>
      </c>
      <c r="J82" s="243">
        <v>0</v>
      </c>
      <c r="K82" s="246">
        <f t="shared" si="21"/>
        <v>0</v>
      </c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</row>
    <row r="83" spans="1:25" s="55" customFormat="1" ht="15" customHeight="1">
      <c r="A83" s="247" t="s">
        <v>201</v>
      </c>
      <c r="B83" s="245">
        <v>17</v>
      </c>
      <c r="C83" s="248">
        <f t="shared" si="18"/>
        <v>40.476190476190474</v>
      </c>
      <c r="D83" s="245">
        <v>25</v>
      </c>
      <c r="E83" s="249">
        <f t="shared" si="19"/>
        <v>59.523809523809526</v>
      </c>
      <c r="F83" s="250">
        <v>42</v>
      </c>
      <c r="G83" s="245">
        <v>0</v>
      </c>
      <c r="H83" s="248">
        <f t="shared" si="20"/>
        <v>0</v>
      </c>
      <c r="I83" s="245">
        <v>1</v>
      </c>
      <c r="J83" s="243">
        <v>0</v>
      </c>
      <c r="K83" s="246">
        <f t="shared" si="21"/>
        <v>1</v>
      </c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</row>
    <row r="84" spans="1:25" s="55" customFormat="1" ht="15" customHeight="1">
      <c r="A84" s="247" t="s">
        <v>202</v>
      </c>
      <c r="B84" s="245">
        <v>38</v>
      </c>
      <c r="C84" s="248">
        <f t="shared" si="18"/>
        <v>48.717948717948715</v>
      </c>
      <c r="D84" s="245">
        <v>40</v>
      </c>
      <c r="E84" s="249">
        <f t="shared" si="19"/>
        <v>51.28205128205128</v>
      </c>
      <c r="F84" s="250">
        <v>78</v>
      </c>
      <c r="G84" s="245">
        <v>21</v>
      </c>
      <c r="H84" s="248">
        <f t="shared" si="20"/>
        <v>26.923076923076923</v>
      </c>
      <c r="I84" s="245">
        <v>0</v>
      </c>
      <c r="J84" s="243">
        <v>0</v>
      </c>
      <c r="K84" s="246">
        <f t="shared" si="21"/>
        <v>0</v>
      </c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</row>
    <row r="85" spans="1:25" s="55" customFormat="1" ht="15" customHeight="1">
      <c r="A85" s="247" t="s">
        <v>203</v>
      </c>
      <c r="B85" s="245">
        <v>91</v>
      </c>
      <c r="C85" s="248">
        <f t="shared" si="18"/>
        <v>55.487804878048784</v>
      </c>
      <c r="D85" s="245">
        <v>73</v>
      </c>
      <c r="E85" s="249">
        <f t="shared" si="19"/>
        <v>44.51219512195122</v>
      </c>
      <c r="F85" s="250">
        <v>164</v>
      </c>
      <c r="G85" s="245">
        <v>56</v>
      </c>
      <c r="H85" s="248">
        <f t="shared" si="20"/>
        <v>34.146341463414636</v>
      </c>
      <c r="I85" s="245">
        <v>0</v>
      </c>
      <c r="J85" s="243">
        <v>0</v>
      </c>
      <c r="K85" s="246">
        <f t="shared" si="21"/>
        <v>0</v>
      </c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</row>
    <row r="86" spans="1:25" s="55" customFormat="1" ht="15" customHeight="1">
      <c r="A86" s="247" t="s">
        <v>204</v>
      </c>
      <c r="B86" s="245">
        <v>22</v>
      </c>
      <c r="C86" s="248">
        <f t="shared" si="18"/>
        <v>59.45945945945946</v>
      </c>
      <c r="D86" s="245">
        <v>15</v>
      </c>
      <c r="E86" s="249">
        <f t="shared" si="19"/>
        <v>40.54054054054054</v>
      </c>
      <c r="F86" s="250">
        <v>37</v>
      </c>
      <c r="G86" s="245">
        <v>0</v>
      </c>
      <c r="H86" s="248">
        <f t="shared" si="20"/>
        <v>0</v>
      </c>
      <c r="I86" s="245">
        <v>0</v>
      </c>
      <c r="J86" s="243">
        <v>0</v>
      </c>
      <c r="K86" s="246">
        <f t="shared" si="21"/>
        <v>0</v>
      </c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</row>
    <row r="87" spans="1:25" s="55" customFormat="1" ht="15" customHeight="1">
      <c r="A87" s="247" t="s">
        <v>205</v>
      </c>
      <c r="B87" s="245">
        <v>22</v>
      </c>
      <c r="C87" s="248">
        <f t="shared" si="18"/>
        <v>66.66666666666666</v>
      </c>
      <c r="D87" s="245">
        <v>11</v>
      </c>
      <c r="E87" s="249">
        <f t="shared" si="19"/>
        <v>33.33333333333333</v>
      </c>
      <c r="F87" s="250">
        <v>33</v>
      </c>
      <c r="G87" s="245">
        <v>0</v>
      </c>
      <c r="H87" s="248">
        <f t="shared" si="20"/>
        <v>0</v>
      </c>
      <c r="I87" s="245">
        <v>0</v>
      </c>
      <c r="J87" s="243">
        <v>0</v>
      </c>
      <c r="K87" s="246">
        <f t="shared" si="21"/>
        <v>0</v>
      </c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</row>
    <row r="88" spans="1:25" s="55" customFormat="1" ht="15" customHeight="1">
      <c r="A88" s="247" t="s">
        <v>206</v>
      </c>
      <c r="B88" s="245">
        <v>35</v>
      </c>
      <c r="C88" s="248">
        <f t="shared" si="18"/>
        <v>49.29577464788733</v>
      </c>
      <c r="D88" s="245">
        <v>36</v>
      </c>
      <c r="E88" s="249">
        <f t="shared" si="19"/>
        <v>50.70422535211267</v>
      </c>
      <c r="F88" s="250">
        <v>71</v>
      </c>
      <c r="G88" s="245">
        <v>15</v>
      </c>
      <c r="H88" s="248">
        <f t="shared" si="20"/>
        <v>21.12676056338028</v>
      </c>
      <c r="I88" s="245">
        <v>0</v>
      </c>
      <c r="J88" s="243">
        <v>0</v>
      </c>
      <c r="K88" s="246">
        <f t="shared" si="21"/>
        <v>0</v>
      </c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</row>
    <row r="89" spans="1:25" s="55" customFormat="1" ht="15" customHeight="1">
      <c r="A89" s="247" t="s">
        <v>207</v>
      </c>
      <c r="B89" s="245">
        <v>21</v>
      </c>
      <c r="C89" s="248">
        <f t="shared" si="18"/>
        <v>42</v>
      </c>
      <c r="D89" s="245">
        <v>29</v>
      </c>
      <c r="E89" s="249">
        <f t="shared" si="19"/>
        <v>57.99999999999999</v>
      </c>
      <c r="F89" s="250">
        <v>50</v>
      </c>
      <c r="G89" s="245">
        <v>0</v>
      </c>
      <c r="H89" s="248">
        <f t="shared" si="20"/>
        <v>0</v>
      </c>
      <c r="I89" s="245">
        <v>0</v>
      </c>
      <c r="J89" s="243">
        <v>0</v>
      </c>
      <c r="K89" s="246">
        <f t="shared" si="21"/>
        <v>0</v>
      </c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</row>
    <row r="90" spans="1:25" s="55" customFormat="1" ht="15" customHeight="1">
      <c r="A90" s="247" t="s">
        <v>208</v>
      </c>
      <c r="B90" s="245">
        <v>31</v>
      </c>
      <c r="C90" s="248">
        <f t="shared" si="18"/>
        <v>49.2063492063492</v>
      </c>
      <c r="D90" s="245">
        <v>32</v>
      </c>
      <c r="E90" s="249">
        <f t="shared" si="19"/>
        <v>50.79365079365079</v>
      </c>
      <c r="F90" s="250">
        <v>63</v>
      </c>
      <c r="G90" s="245">
        <v>0</v>
      </c>
      <c r="H90" s="248">
        <f t="shared" si="20"/>
        <v>0</v>
      </c>
      <c r="I90" s="245">
        <v>0</v>
      </c>
      <c r="J90" s="243">
        <v>0</v>
      </c>
      <c r="K90" s="246">
        <f t="shared" si="21"/>
        <v>0</v>
      </c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</row>
    <row r="91" spans="1:25" s="55" customFormat="1" ht="15" customHeight="1">
      <c r="A91" s="247" t="s">
        <v>209</v>
      </c>
      <c r="B91" s="245">
        <v>53</v>
      </c>
      <c r="C91" s="248">
        <f t="shared" si="18"/>
        <v>56.38297872340425</v>
      </c>
      <c r="D91" s="245">
        <v>41</v>
      </c>
      <c r="E91" s="249">
        <f t="shared" si="19"/>
        <v>43.61702127659575</v>
      </c>
      <c r="F91" s="250">
        <v>94</v>
      </c>
      <c r="G91" s="245">
        <v>9</v>
      </c>
      <c r="H91" s="248">
        <f t="shared" si="20"/>
        <v>9.574468085106384</v>
      </c>
      <c r="I91" s="245">
        <v>0</v>
      </c>
      <c r="J91" s="243">
        <v>0</v>
      </c>
      <c r="K91" s="246">
        <f t="shared" si="21"/>
        <v>0</v>
      </c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</row>
    <row r="92" spans="1:25" s="55" customFormat="1" ht="15" customHeight="1">
      <c r="A92" s="247" t="s">
        <v>210</v>
      </c>
      <c r="B92" s="245">
        <v>40</v>
      </c>
      <c r="C92" s="248">
        <f t="shared" si="18"/>
        <v>54.054054054054056</v>
      </c>
      <c r="D92" s="245">
        <v>34</v>
      </c>
      <c r="E92" s="249">
        <f t="shared" si="19"/>
        <v>45.94594594594595</v>
      </c>
      <c r="F92" s="250">
        <v>74</v>
      </c>
      <c r="G92" s="245">
        <v>17</v>
      </c>
      <c r="H92" s="248">
        <f t="shared" si="20"/>
        <v>22.972972972972975</v>
      </c>
      <c r="I92" s="245">
        <v>21</v>
      </c>
      <c r="J92" s="243">
        <v>0</v>
      </c>
      <c r="K92" s="246">
        <f t="shared" si="21"/>
        <v>21</v>
      </c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</row>
    <row r="93" spans="1:25" s="55" customFormat="1" ht="15" customHeight="1">
      <c r="A93" s="247" t="s">
        <v>211</v>
      </c>
      <c r="B93" s="245">
        <v>25</v>
      </c>
      <c r="C93" s="248">
        <f t="shared" si="18"/>
        <v>44.642857142857146</v>
      </c>
      <c r="D93" s="245">
        <v>31</v>
      </c>
      <c r="E93" s="249">
        <f t="shared" si="19"/>
        <v>55.35714285714286</v>
      </c>
      <c r="F93" s="250">
        <v>56</v>
      </c>
      <c r="G93" s="245">
        <v>0</v>
      </c>
      <c r="H93" s="248">
        <f t="shared" si="20"/>
        <v>0</v>
      </c>
      <c r="I93" s="245">
        <v>0</v>
      </c>
      <c r="J93" s="243">
        <v>0</v>
      </c>
      <c r="K93" s="246">
        <f t="shared" si="21"/>
        <v>0</v>
      </c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</row>
    <row r="94" spans="1:25" s="55" customFormat="1" ht="15" customHeight="1">
      <c r="A94" s="247" t="s">
        <v>68</v>
      </c>
      <c r="B94" s="245">
        <v>444</v>
      </c>
      <c r="C94" s="248">
        <f t="shared" si="18"/>
        <v>54.01459854014598</v>
      </c>
      <c r="D94" s="245">
        <v>378</v>
      </c>
      <c r="E94" s="249">
        <f t="shared" si="19"/>
        <v>45.98540145985402</v>
      </c>
      <c r="F94" s="250">
        <v>822</v>
      </c>
      <c r="G94" s="245">
        <v>197</v>
      </c>
      <c r="H94" s="248">
        <f t="shared" si="20"/>
        <v>23.96593673965937</v>
      </c>
      <c r="I94" s="245">
        <v>0</v>
      </c>
      <c r="J94" s="243">
        <v>0</v>
      </c>
      <c r="K94" s="246">
        <f t="shared" si="21"/>
        <v>0</v>
      </c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</row>
    <row r="95" spans="1:25" s="55" customFormat="1" ht="15" customHeight="1">
      <c r="A95" s="247" t="s">
        <v>212</v>
      </c>
      <c r="B95" s="245">
        <v>21</v>
      </c>
      <c r="C95" s="248">
        <f t="shared" si="18"/>
        <v>41.17647058823529</v>
      </c>
      <c r="D95" s="245">
        <v>30</v>
      </c>
      <c r="E95" s="249">
        <f t="shared" si="19"/>
        <v>58.82352941176471</v>
      </c>
      <c r="F95" s="250">
        <v>51</v>
      </c>
      <c r="G95" s="245">
        <v>0</v>
      </c>
      <c r="H95" s="248">
        <f t="shared" si="20"/>
        <v>0</v>
      </c>
      <c r="I95" s="245">
        <v>0</v>
      </c>
      <c r="J95" s="243">
        <v>0</v>
      </c>
      <c r="K95" s="246">
        <f t="shared" si="21"/>
        <v>0</v>
      </c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</row>
    <row r="96" spans="1:25" s="55" customFormat="1" ht="15" customHeight="1">
      <c r="A96" s="247" t="s">
        <v>213</v>
      </c>
      <c r="B96" s="245">
        <v>43</v>
      </c>
      <c r="C96" s="248">
        <f t="shared" si="18"/>
        <v>54.43037974683544</v>
      </c>
      <c r="D96" s="245">
        <v>36</v>
      </c>
      <c r="E96" s="249">
        <f t="shared" si="19"/>
        <v>45.56962025316456</v>
      </c>
      <c r="F96" s="250">
        <v>79</v>
      </c>
      <c r="G96" s="245">
        <v>22</v>
      </c>
      <c r="H96" s="248">
        <f t="shared" si="20"/>
        <v>27.848101265822784</v>
      </c>
      <c r="I96" s="245">
        <v>0</v>
      </c>
      <c r="J96" s="243">
        <v>0</v>
      </c>
      <c r="K96" s="246">
        <f t="shared" si="21"/>
        <v>0</v>
      </c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</row>
    <row r="97" spans="1:25" s="55" customFormat="1" ht="15" customHeight="1">
      <c r="A97" s="247" t="s">
        <v>214</v>
      </c>
      <c r="B97" s="245">
        <v>56</v>
      </c>
      <c r="C97" s="248">
        <f t="shared" si="18"/>
        <v>54.90196078431373</v>
      </c>
      <c r="D97" s="245">
        <v>46</v>
      </c>
      <c r="E97" s="249">
        <f t="shared" si="19"/>
        <v>45.09803921568628</v>
      </c>
      <c r="F97" s="250">
        <v>102</v>
      </c>
      <c r="G97" s="245">
        <v>0</v>
      </c>
      <c r="H97" s="248">
        <f t="shared" si="20"/>
        <v>0</v>
      </c>
      <c r="I97" s="245">
        <v>0</v>
      </c>
      <c r="J97" s="243">
        <v>0</v>
      </c>
      <c r="K97" s="246">
        <f t="shared" si="21"/>
        <v>0</v>
      </c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</row>
    <row r="98" spans="1:25" s="55" customFormat="1" ht="15" customHeight="1">
      <c r="A98" s="247" t="s">
        <v>215</v>
      </c>
      <c r="B98" s="245">
        <v>44</v>
      </c>
      <c r="C98" s="248">
        <f t="shared" si="18"/>
        <v>63.76811594202898</v>
      </c>
      <c r="D98" s="245">
        <v>25</v>
      </c>
      <c r="E98" s="249">
        <f t="shared" si="19"/>
        <v>36.231884057971016</v>
      </c>
      <c r="F98" s="250">
        <v>69</v>
      </c>
      <c r="G98" s="245">
        <v>0</v>
      </c>
      <c r="H98" s="248">
        <f t="shared" si="20"/>
        <v>0</v>
      </c>
      <c r="I98" s="245">
        <v>0</v>
      </c>
      <c r="J98" s="243">
        <v>0</v>
      </c>
      <c r="K98" s="246">
        <f t="shared" si="21"/>
        <v>0</v>
      </c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</row>
    <row r="99" spans="1:25" s="55" customFormat="1" ht="15" customHeight="1">
      <c r="A99" s="247" t="s">
        <v>216</v>
      </c>
      <c r="B99" s="245">
        <v>69</v>
      </c>
      <c r="C99" s="248">
        <f t="shared" si="18"/>
        <v>50</v>
      </c>
      <c r="D99" s="245">
        <v>69</v>
      </c>
      <c r="E99" s="249">
        <f t="shared" si="19"/>
        <v>50</v>
      </c>
      <c r="F99" s="250">
        <v>138</v>
      </c>
      <c r="G99" s="245">
        <v>30</v>
      </c>
      <c r="H99" s="248">
        <f t="shared" si="20"/>
        <v>21.73913043478261</v>
      </c>
      <c r="I99" s="245">
        <v>0</v>
      </c>
      <c r="J99" s="243">
        <v>0</v>
      </c>
      <c r="K99" s="246">
        <f t="shared" si="21"/>
        <v>0</v>
      </c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</row>
    <row r="100" spans="1:11" s="129" customFormat="1" ht="20.25" customHeight="1">
      <c r="A100" s="95" t="s">
        <v>85</v>
      </c>
      <c r="B100" s="126">
        <f>SUM(B74:B99)</f>
        <v>1379</v>
      </c>
      <c r="C100" s="127">
        <f t="shared" si="18"/>
        <v>53.28438948995363</v>
      </c>
      <c r="D100" s="126">
        <f>SUM(D74:D99)</f>
        <v>1209</v>
      </c>
      <c r="E100" s="127">
        <f t="shared" si="19"/>
        <v>46.71561051004637</v>
      </c>
      <c r="F100" s="128">
        <f>SUM(F74:F99)</f>
        <v>2588</v>
      </c>
      <c r="G100" s="128">
        <f>SUM(G74:G99)</f>
        <v>470</v>
      </c>
      <c r="H100" s="127">
        <f t="shared" si="20"/>
        <v>18.160741885625967</v>
      </c>
      <c r="I100" s="128">
        <f>SUM(I74:I99)</f>
        <v>39</v>
      </c>
      <c r="J100" s="128">
        <f>SUM(J74:J99)</f>
        <v>8</v>
      </c>
      <c r="K100" s="128">
        <f t="shared" si="21"/>
        <v>47</v>
      </c>
    </row>
    <row r="101" spans="1:11" s="235" customFormat="1" ht="10.5" customHeight="1">
      <c r="A101" s="214"/>
      <c r="B101" s="231"/>
      <c r="C101" s="232"/>
      <c r="D101" s="233"/>
      <c r="E101" s="224"/>
      <c r="F101" s="209"/>
      <c r="G101" s="231"/>
      <c r="H101" s="234"/>
      <c r="I101" s="30"/>
      <c r="J101" s="30"/>
      <c r="K101" s="30"/>
    </row>
    <row r="102" spans="1:11" s="235" customFormat="1" ht="11.25" customHeight="1">
      <c r="A102" s="29" t="s">
        <v>527</v>
      </c>
      <c r="B102" s="231"/>
      <c r="C102" s="232"/>
      <c r="D102" s="233"/>
      <c r="E102" s="224"/>
      <c r="F102" s="209"/>
      <c r="G102" s="231"/>
      <c r="H102" s="234"/>
      <c r="I102" s="30"/>
      <c r="J102" s="30"/>
      <c r="K102" s="30"/>
    </row>
    <row r="103" spans="2:11" s="214" customFormat="1" ht="10.5">
      <c r="B103" s="227"/>
      <c r="C103" s="228"/>
      <c r="D103" s="211"/>
      <c r="E103" s="229"/>
      <c r="F103" s="209"/>
      <c r="G103" s="209"/>
      <c r="H103" s="230"/>
      <c r="I103" s="218"/>
      <c r="J103" s="29"/>
      <c r="K103" s="29"/>
    </row>
    <row r="104" spans="1:11" s="186" customFormat="1" ht="31.5" customHeight="1">
      <c r="A104" s="188" t="s">
        <v>586</v>
      </c>
      <c r="B104" s="558" t="s">
        <v>441</v>
      </c>
      <c r="C104" s="558"/>
      <c r="D104" s="558"/>
      <c r="E104" s="558"/>
      <c r="F104" s="558"/>
      <c r="G104" s="558"/>
      <c r="H104" s="558"/>
      <c r="I104" s="558"/>
      <c r="J104" s="558"/>
      <c r="K104" s="558"/>
    </row>
    <row r="105" spans="1:11" s="202" customFormat="1" ht="26.25" customHeight="1">
      <c r="A105" s="550" t="s">
        <v>107</v>
      </c>
      <c r="B105" s="556" t="s">
        <v>59</v>
      </c>
      <c r="C105" s="557"/>
      <c r="D105" s="556" t="s">
        <v>60</v>
      </c>
      <c r="E105" s="557"/>
      <c r="F105" s="552" t="s">
        <v>61</v>
      </c>
      <c r="G105" s="552" t="s">
        <v>507</v>
      </c>
      <c r="H105" s="552" t="s">
        <v>261</v>
      </c>
      <c r="I105" s="554" t="s">
        <v>271</v>
      </c>
      <c r="J105" s="554" t="s">
        <v>272</v>
      </c>
      <c r="K105" s="550" t="s">
        <v>273</v>
      </c>
    </row>
    <row r="106" spans="1:11" s="202" customFormat="1" ht="48" customHeight="1">
      <c r="A106" s="551"/>
      <c r="B106" s="120" t="s">
        <v>63</v>
      </c>
      <c r="C106" s="121" t="s">
        <v>155</v>
      </c>
      <c r="D106" s="120" t="s">
        <v>63</v>
      </c>
      <c r="E106" s="121" t="s">
        <v>155</v>
      </c>
      <c r="F106" s="553"/>
      <c r="G106" s="553"/>
      <c r="H106" s="553"/>
      <c r="I106" s="555"/>
      <c r="J106" s="555"/>
      <c r="K106" s="551"/>
    </row>
    <row r="107" spans="1:25" s="55" customFormat="1" ht="15" customHeight="1">
      <c r="A107" s="247" t="s">
        <v>252</v>
      </c>
      <c r="B107" s="245">
        <v>26</v>
      </c>
      <c r="C107" s="248">
        <f>B107/F107*100</f>
        <v>46.42857142857143</v>
      </c>
      <c r="D107" s="245">
        <v>30</v>
      </c>
      <c r="E107" s="249">
        <f>D107/F107*100</f>
        <v>53.57142857142857</v>
      </c>
      <c r="F107" s="250">
        <v>56</v>
      </c>
      <c r="G107" s="245">
        <v>8</v>
      </c>
      <c r="H107" s="248">
        <f>G107/F107*100</f>
        <v>14.285714285714285</v>
      </c>
      <c r="I107" s="245">
        <v>0</v>
      </c>
      <c r="J107" s="243">
        <v>0</v>
      </c>
      <c r="K107" s="246">
        <f aca="true" t="shared" si="22" ref="K107:K133">SUM(I107:J107)</f>
        <v>0</v>
      </c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</row>
    <row r="108" spans="1:25" s="55" customFormat="1" ht="15" customHeight="1">
      <c r="A108" s="247" t="s">
        <v>251</v>
      </c>
      <c r="B108" s="245">
        <v>32</v>
      </c>
      <c r="C108" s="248">
        <f aca="true" t="shared" si="23" ref="C108:C133">B108/F108*100</f>
        <v>50</v>
      </c>
      <c r="D108" s="245">
        <v>32</v>
      </c>
      <c r="E108" s="249">
        <f aca="true" t="shared" si="24" ref="E108:E133">D108/F108*100</f>
        <v>50</v>
      </c>
      <c r="F108" s="250">
        <v>64</v>
      </c>
      <c r="G108" s="245">
        <v>14</v>
      </c>
      <c r="H108" s="248">
        <f aca="true" t="shared" si="25" ref="H108:H132">G108/F108*100</f>
        <v>21.875</v>
      </c>
      <c r="I108" s="245">
        <v>0</v>
      </c>
      <c r="J108" s="243">
        <v>0</v>
      </c>
      <c r="K108" s="246">
        <f t="shared" si="22"/>
        <v>0</v>
      </c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</row>
    <row r="109" spans="1:25" s="55" customFormat="1" ht="15" customHeight="1">
      <c r="A109" s="247" t="s">
        <v>228</v>
      </c>
      <c r="B109" s="245">
        <v>164</v>
      </c>
      <c r="C109" s="248">
        <f t="shared" si="23"/>
        <v>49.546827794561935</v>
      </c>
      <c r="D109" s="245">
        <v>167</v>
      </c>
      <c r="E109" s="249">
        <f t="shared" si="24"/>
        <v>50.453172205438065</v>
      </c>
      <c r="F109" s="250">
        <v>331</v>
      </c>
      <c r="G109" s="245">
        <v>45</v>
      </c>
      <c r="H109" s="248">
        <f t="shared" si="25"/>
        <v>13.595166163141995</v>
      </c>
      <c r="I109" s="245">
        <v>0</v>
      </c>
      <c r="J109" s="243">
        <v>0</v>
      </c>
      <c r="K109" s="246">
        <f t="shared" si="22"/>
        <v>0</v>
      </c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s="55" customFormat="1" ht="15" customHeight="1">
      <c r="A110" s="247" t="s">
        <v>250</v>
      </c>
      <c r="B110" s="245">
        <v>100</v>
      </c>
      <c r="C110" s="248">
        <f t="shared" si="23"/>
        <v>51.02040816326531</v>
      </c>
      <c r="D110" s="245">
        <v>96</v>
      </c>
      <c r="E110" s="249">
        <f t="shared" si="24"/>
        <v>48.97959183673469</v>
      </c>
      <c r="F110" s="250">
        <v>196</v>
      </c>
      <c r="G110" s="245">
        <v>57</v>
      </c>
      <c r="H110" s="248">
        <f t="shared" si="25"/>
        <v>29.081632653061224</v>
      </c>
      <c r="I110" s="245">
        <v>0</v>
      </c>
      <c r="J110" s="243">
        <v>0</v>
      </c>
      <c r="K110" s="246">
        <f t="shared" si="22"/>
        <v>0</v>
      </c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1" spans="1:25" s="55" customFormat="1" ht="15" customHeight="1">
      <c r="A111" s="247" t="s">
        <v>249</v>
      </c>
      <c r="B111" s="245">
        <v>58</v>
      </c>
      <c r="C111" s="248">
        <f t="shared" si="23"/>
        <v>57.99999999999999</v>
      </c>
      <c r="D111" s="245">
        <v>42</v>
      </c>
      <c r="E111" s="249">
        <f t="shared" si="24"/>
        <v>42</v>
      </c>
      <c r="F111" s="250">
        <v>100</v>
      </c>
      <c r="G111" s="245">
        <v>27</v>
      </c>
      <c r="H111" s="248">
        <f t="shared" si="25"/>
        <v>27</v>
      </c>
      <c r="I111" s="245">
        <v>0</v>
      </c>
      <c r="J111" s="243">
        <v>0</v>
      </c>
      <c r="K111" s="246">
        <f t="shared" si="22"/>
        <v>0</v>
      </c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</row>
    <row r="112" spans="1:25" s="55" customFormat="1" ht="15" customHeight="1">
      <c r="A112" s="247" t="s">
        <v>248</v>
      </c>
      <c r="B112" s="245">
        <v>49</v>
      </c>
      <c r="C112" s="248">
        <f t="shared" si="23"/>
        <v>66.21621621621621</v>
      </c>
      <c r="D112" s="245">
        <v>25</v>
      </c>
      <c r="E112" s="249">
        <f t="shared" si="24"/>
        <v>33.78378378378378</v>
      </c>
      <c r="F112" s="250">
        <v>74</v>
      </c>
      <c r="G112" s="245">
        <v>0</v>
      </c>
      <c r="H112" s="248">
        <f t="shared" si="25"/>
        <v>0</v>
      </c>
      <c r="I112" s="245">
        <v>0</v>
      </c>
      <c r="J112" s="243">
        <v>0</v>
      </c>
      <c r="K112" s="246">
        <f t="shared" si="22"/>
        <v>0</v>
      </c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</row>
    <row r="113" spans="1:25" s="55" customFormat="1" ht="15" customHeight="1">
      <c r="A113" s="247" t="s">
        <v>247</v>
      </c>
      <c r="B113" s="245">
        <v>27</v>
      </c>
      <c r="C113" s="248">
        <f t="shared" si="23"/>
        <v>49.09090909090909</v>
      </c>
      <c r="D113" s="245">
        <v>28</v>
      </c>
      <c r="E113" s="249">
        <f t="shared" si="24"/>
        <v>50.90909090909091</v>
      </c>
      <c r="F113" s="250">
        <v>55</v>
      </c>
      <c r="G113" s="245">
        <v>19</v>
      </c>
      <c r="H113" s="248">
        <f t="shared" si="25"/>
        <v>34.54545454545455</v>
      </c>
      <c r="I113" s="245">
        <v>0</v>
      </c>
      <c r="J113" s="243">
        <v>0</v>
      </c>
      <c r="K113" s="246">
        <f t="shared" si="22"/>
        <v>0</v>
      </c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</row>
    <row r="114" spans="1:25" s="55" customFormat="1" ht="15" customHeight="1">
      <c r="A114" s="247" t="s">
        <v>246</v>
      </c>
      <c r="B114" s="245">
        <v>19</v>
      </c>
      <c r="C114" s="248">
        <f t="shared" si="23"/>
        <v>44.18604651162791</v>
      </c>
      <c r="D114" s="245">
        <v>24</v>
      </c>
      <c r="E114" s="249">
        <f t="shared" si="24"/>
        <v>55.81395348837209</v>
      </c>
      <c r="F114" s="250">
        <v>43</v>
      </c>
      <c r="G114" s="245">
        <v>18</v>
      </c>
      <c r="H114" s="248">
        <f t="shared" si="25"/>
        <v>41.86046511627907</v>
      </c>
      <c r="I114" s="245">
        <v>5</v>
      </c>
      <c r="J114" s="243">
        <v>3</v>
      </c>
      <c r="K114" s="246">
        <f t="shared" si="22"/>
        <v>8</v>
      </c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</row>
    <row r="115" spans="1:25" s="55" customFormat="1" ht="15" customHeight="1">
      <c r="A115" s="247" t="s">
        <v>245</v>
      </c>
      <c r="B115" s="245">
        <v>36</v>
      </c>
      <c r="C115" s="248">
        <f t="shared" si="23"/>
        <v>55.38461538461539</v>
      </c>
      <c r="D115" s="245">
        <v>29</v>
      </c>
      <c r="E115" s="249">
        <f t="shared" si="24"/>
        <v>44.61538461538462</v>
      </c>
      <c r="F115" s="250">
        <v>65</v>
      </c>
      <c r="G115" s="245">
        <v>14</v>
      </c>
      <c r="H115" s="248">
        <f t="shared" si="25"/>
        <v>21.53846153846154</v>
      </c>
      <c r="I115" s="245">
        <v>0</v>
      </c>
      <c r="J115" s="243">
        <v>0</v>
      </c>
      <c r="K115" s="246">
        <f t="shared" si="22"/>
        <v>0</v>
      </c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</row>
    <row r="116" spans="1:25" s="55" customFormat="1" ht="15" customHeight="1">
      <c r="A116" s="247" t="s">
        <v>244</v>
      </c>
      <c r="B116" s="245">
        <v>55</v>
      </c>
      <c r="C116" s="248">
        <f t="shared" si="23"/>
        <v>54.45544554455446</v>
      </c>
      <c r="D116" s="245">
        <v>46</v>
      </c>
      <c r="E116" s="249">
        <f t="shared" si="24"/>
        <v>45.54455445544555</v>
      </c>
      <c r="F116" s="250">
        <v>101</v>
      </c>
      <c r="G116" s="245">
        <v>31</v>
      </c>
      <c r="H116" s="248">
        <f>G116/F116*100</f>
        <v>30.693069306930692</v>
      </c>
      <c r="I116" s="245">
        <v>0</v>
      </c>
      <c r="J116" s="243">
        <v>0</v>
      </c>
      <c r="K116" s="246">
        <f t="shared" si="22"/>
        <v>0</v>
      </c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</row>
    <row r="117" spans="1:25" s="55" customFormat="1" ht="15" customHeight="1">
      <c r="A117" s="247" t="s">
        <v>227</v>
      </c>
      <c r="B117" s="245">
        <v>73</v>
      </c>
      <c r="C117" s="248">
        <f t="shared" si="23"/>
        <v>53.67647058823529</v>
      </c>
      <c r="D117" s="245">
        <v>63</v>
      </c>
      <c r="E117" s="249">
        <f t="shared" si="24"/>
        <v>46.32352941176471</v>
      </c>
      <c r="F117" s="250">
        <v>136</v>
      </c>
      <c r="G117" s="245">
        <v>57</v>
      </c>
      <c r="H117" s="248">
        <f t="shared" si="25"/>
        <v>41.911764705882355</v>
      </c>
      <c r="I117" s="245">
        <v>0</v>
      </c>
      <c r="J117" s="243">
        <v>0</v>
      </c>
      <c r="K117" s="246">
        <f t="shared" si="22"/>
        <v>0</v>
      </c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</row>
    <row r="118" spans="1:25" s="55" customFormat="1" ht="15" customHeight="1">
      <c r="A118" s="247" t="s">
        <v>243</v>
      </c>
      <c r="B118" s="245">
        <v>2</v>
      </c>
      <c r="C118" s="248">
        <f t="shared" si="23"/>
        <v>40</v>
      </c>
      <c r="D118" s="245">
        <v>3</v>
      </c>
      <c r="E118" s="249">
        <f t="shared" si="24"/>
        <v>60</v>
      </c>
      <c r="F118" s="250">
        <v>5</v>
      </c>
      <c r="G118" s="245">
        <v>0</v>
      </c>
      <c r="H118" s="248">
        <f t="shared" si="25"/>
        <v>0</v>
      </c>
      <c r="I118" s="245">
        <v>0</v>
      </c>
      <c r="J118" s="243">
        <v>0</v>
      </c>
      <c r="K118" s="246">
        <f t="shared" si="22"/>
        <v>0</v>
      </c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</row>
    <row r="119" spans="1:25" s="55" customFormat="1" ht="15" customHeight="1">
      <c r="A119" s="247" t="s">
        <v>226</v>
      </c>
      <c r="B119" s="245">
        <v>40</v>
      </c>
      <c r="C119" s="248">
        <f t="shared" si="23"/>
        <v>57.14285714285714</v>
      </c>
      <c r="D119" s="245">
        <v>30</v>
      </c>
      <c r="E119" s="249">
        <f t="shared" si="24"/>
        <v>42.857142857142854</v>
      </c>
      <c r="F119" s="250">
        <v>70</v>
      </c>
      <c r="G119" s="245">
        <v>2</v>
      </c>
      <c r="H119" s="248">
        <f t="shared" si="25"/>
        <v>2.857142857142857</v>
      </c>
      <c r="I119" s="245">
        <v>3</v>
      </c>
      <c r="J119" s="243">
        <v>1</v>
      </c>
      <c r="K119" s="246">
        <f t="shared" si="22"/>
        <v>4</v>
      </c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</row>
    <row r="120" spans="1:25" s="55" customFormat="1" ht="15" customHeight="1">
      <c r="A120" s="247" t="s">
        <v>242</v>
      </c>
      <c r="B120" s="245">
        <v>31</v>
      </c>
      <c r="C120" s="248">
        <f t="shared" si="23"/>
        <v>58.490566037735846</v>
      </c>
      <c r="D120" s="245">
        <v>22</v>
      </c>
      <c r="E120" s="249">
        <f t="shared" si="24"/>
        <v>41.509433962264154</v>
      </c>
      <c r="F120" s="250">
        <v>53</v>
      </c>
      <c r="G120" s="245">
        <v>29</v>
      </c>
      <c r="H120" s="248">
        <f t="shared" si="25"/>
        <v>54.71698113207547</v>
      </c>
      <c r="I120" s="245">
        <v>0</v>
      </c>
      <c r="J120" s="243">
        <v>0</v>
      </c>
      <c r="K120" s="246">
        <f t="shared" si="22"/>
        <v>0</v>
      </c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</row>
    <row r="121" spans="1:25" s="55" customFormat="1" ht="15" customHeight="1">
      <c r="A121" s="247" t="s">
        <v>225</v>
      </c>
      <c r="B121" s="245">
        <v>38</v>
      </c>
      <c r="C121" s="248">
        <f t="shared" si="23"/>
        <v>53.52112676056338</v>
      </c>
      <c r="D121" s="245">
        <v>33</v>
      </c>
      <c r="E121" s="249">
        <f t="shared" si="24"/>
        <v>46.478873239436616</v>
      </c>
      <c r="F121" s="250">
        <v>71</v>
      </c>
      <c r="G121" s="245">
        <v>30</v>
      </c>
      <c r="H121" s="248">
        <f t="shared" si="25"/>
        <v>42.25352112676056</v>
      </c>
      <c r="I121" s="245">
        <v>0</v>
      </c>
      <c r="J121" s="243">
        <v>0</v>
      </c>
      <c r="K121" s="246">
        <f t="shared" si="22"/>
        <v>0</v>
      </c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</row>
    <row r="122" spans="1:25" s="55" customFormat="1" ht="15" customHeight="1">
      <c r="A122" s="247" t="s">
        <v>70</v>
      </c>
      <c r="B122" s="245">
        <v>492</v>
      </c>
      <c r="C122" s="248">
        <f t="shared" si="23"/>
        <v>52.28480340063763</v>
      </c>
      <c r="D122" s="245">
        <v>449</v>
      </c>
      <c r="E122" s="249">
        <f t="shared" si="24"/>
        <v>47.71519659936238</v>
      </c>
      <c r="F122" s="250">
        <v>941</v>
      </c>
      <c r="G122" s="245">
        <v>153</v>
      </c>
      <c r="H122" s="248">
        <f t="shared" si="25"/>
        <v>16.259298618490966</v>
      </c>
      <c r="I122" s="245">
        <v>0</v>
      </c>
      <c r="J122" s="243">
        <v>0</v>
      </c>
      <c r="K122" s="246">
        <f t="shared" si="22"/>
        <v>0</v>
      </c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</row>
    <row r="123" spans="1:25" s="55" customFormat="1" ht="15" customHeight="1">
      <c r="A123" s="247" t="s">
        <v>224</v>
      </c>
      <c r="B123" s="245">
        <v>31</v>
      </c>
      <c r="C123" s="248">
        <f t="shared" si="23"/>
        <v>50.81967213114754</v>
      </c>
      <c r="D123" s="245">
        <v>30</v>
      </c>
      <c r="E123" s="249">
        <f t="shared" si="24"/>
        <v>49.18032786885246</v>
      </c>
      <c r="F123" s="250">
        <v>61</v>
      </c>
      <c r="G123" s="245">
        <v>11</v>
      </c>
      <c r="H123" s="248">
        <f t="shared" si="25"/>
        <v>18.0327868852459</v>
      </c>
      <c r="I123" s="245">
        <v>0</v>
      </c>
      <c r="J123" s="243">
        <v>0</v>
      </c>
      <c r="K123" s="246">
        <f t="shared" si="22"/>
        <v>0</v>
      </c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</row>
    <row r="124" spans="1:25" s="55" customFormat="1" ht="15" customHeight="1">
      <c r="A124" s="247" t="s">
        <v>241</v>
      </c>
      <c r="B124" s="245">
        <v>29</v>
      </c>
      <c r="C124" s="248">
        <f t="shared" si="23"/>
        <v>52.72727272727272</v>
      </c>
      <c r="D124" s="245">
        <v>26</v>
      </c>
      <c r="E124" s="249">
        <f t="shared" si="24"/>
        <v>47.27272727272727</v>
      </c>
      <c r="F124" s="250">
        <v>55</v>
      </c>
      <c r="G124" s="245">
        <v>0</v>
      </c>
      <c r="H124" s="248">
        <f>G124/F124*100</f>
        <v>0</v>
      </c>
      <c r="I124" s="245">
        <v>0</v>
      </c>
      <c r="J124" s="243">
        <v>0</v>
      </c>
      <c r="K124" s="246">
        <f t="shared" si="22"/>
        <v>0</v>
      </c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</row>
    <row r="125" spans="1:25" s="55" customFormat="1" ht="15" customHeight="1">
      <c r="A125" s="247" t="s">
        <v>223</v>
      </c>
      <c r="B125" s="245">
        <v>27</v>
      </c>
      <c r="C125" s="248">
        <f t="shared" si="23"/>
        <v>57.446808510638306</v>
      </c>
      <c r="D125" s="245">
        <v>20</v>
      </c>
      <c r="E125" s="249">
        <f t="shared" si="24"/>
        <v>42.5531914893617</v>
      </c>
      <c r="F125" s="250">
        <v>47</v>
      </c>
      <c r="G125" s="245">
        <v>5</v>
      </c>
      <c r="H125" s="248">
        <f t="shared" si="25"/>
        <v>10.638297872340425</v>
      </c>
      <c r="I125" s="245">
        <v>0</v>
      </c>
      <c r="J125" s="243">
        <v>0</v>
      </c>
      <c r="K125" s="246">
        <f t="shared" si="22"/>
        <v>0</v>
      </c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</row>
    <row r="126" spans="1:25" s="55" customFormat="1" ht="15" customHeight="1">
      <c r="A126" s="247" t="s">
        <v>240</v>
      </c>
      <c r="B126" s="245">
        <v>28</v>
      </c>
      <c r="C126" s="248">
        <f t="shared" si="23"/>
        <v>66.66666666666666</v>
      </c>
      <c r="D126" s="245">
        <v>14</v>
      </c>
      <c r="E126" s="249">
        <f t="shared" si="24"/>
        <v>33.33333333333333</v>
      </c>
      <c r="F126" s="250">
        <v>42</v>
      </c>
      <c r="G126" s="245">
        <v>0</v>
      </c>
      <c r="H126" s="248">
        <f t="shared" si="25"/>
        <v>0</v>
      </c>
      <c r="I126" s="245">
        <v>0</v>
      </c>
      <c r="J126" s="243">
        <v>0</v>
      </c>
      <c r="K126" s="246">
        <f t="shared" si="22"/>
        <v>0</v>
      </c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</row>
    <row r="127" spans="1:25" s="55" customFormat="1" ht="15" customHeight="1">
      <c r="A127" s="247" t="s">
        <v>239</v>
      </c>
      <c r="B127" s="245">
        <v>22</v>
      </c>
      <c r="C127" s="248">
        <f t="shared" si="23"/>
        <v>50</v>
      </c>
      <c r="D127" s="245">
        <v>22</v>
      </c>
      <c r="E127" s="249">
        <f t="shared" si="24"/>
        <v>50</v>
      </c>
      <c r="F127" s="250">
        <v>44</v>
      </c>
      <c r="G127" s="245">
        <v>12</v>
      </c>
      <c r="H127" s="248">
        <f t="shared" si="25"/>
        <v>27.27272727272727</v>
      </c>
      <c r="I127" s="245">
        <v>0</v>
      </c>
      <c r="J127" s="243">
        <v>0</v>
      </c>
      <c r="K127" s="246">
        <f t="shared" si="22"/>
        <v>0</v>
      </c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</row>
    <row r="128" spans="1:25" s="55" customFormat="1" ht="15" customHeight="1">
      <c r="A128" s="247" t="s">
        <v>238</v>
      </c>
      <c r="B128" s="245">
        <v>17</v>
      </c>
      <c r="C128" s="248">
        <f t="shared" si="23"/>
        <v>41.46341463414634</v>
      </c>
      <c r="D128" s="245">
        <v>24</v>
      </c>
      <c r="E128" s="249">
        <f t="shared" si="24"/>
        <v>58.536585365853654</v>
      </c>
      <c r="F128" s="250">
        <v>41</v>
      </c>
      <c r="G128" s="245">
        <v>8</v>
      </c>
      <c r="H128" s="248">
        <f t="shared" si="25"/>
        <v>19.51219512195122</v>
      </c>
      <c r="I128" s="245">
        <v>0</v>
      </c>
      <c r="J128" s="243">
        <v>0</v>
      </c>
      <c r="K128" s="246">
        <f t="shared" si="22"/>
        <v>0</v>
      </c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</row>
    <row r="129" spans="1:25" s="55" customFormat="1" ht="15" customHeight="1">
      <c r="A129" s="247" t="s">
        <v>237</v>
      </c>
      <c r="B129" s="245">
        <v>8</v>
      </c>
      <c r="C129" s="248">
        <f t="shared" si="23"/>
        <v>61.53846153846154</v>
      </c>
      <c r="D129" s="245">
        <v>5</v>
      </c>
      <c r="E129" s="249">
        <f t="shared" si="24"/>
        <v>38.46153846153847</v>
      </c>
      <c r="F129" s="250">
        <v>13</v>
      </c>
      <c r="G129" s="245">
        <v>6</v>
      </c>
      <c r="H129" s="248">
        <f t="shared" si="25"/>
        <v>46.15384615384615</v>
      </c>
      <c r="I129" s="245">
        <v>0</v>
      </c>
      <c r="J129" s="243">
        <v>0</v>
      </c>
      <c r="K129" s="246">
        <f t="shared" si="22"/>
        <v>0</v>
      </c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</row>
    <row r="130" spans="1:25" s="55" customFormat="1" ht="15" customHeight="1">
      <c r="A130" s="247" t="s">
        <v>236</v>
      </c>
      <c r="B130" s="245">
        <v>21</v>
      </c>
      <c r="C130" s="248">
        <f t="shared" si="23"/>
        <v>51.21951219512195</v>
      </c>
      <c r="D130" s="245">
        <v>20</v>
      </c>
      <c r="E130" s="249">
        <f t="shared" si="24"/>
        <v>48.78048780487805</v>
      </c>
      <c r="F130" s="250">
        <v>41</v>
      </c>
      <c r="G130" s="245">
        <v>7</v>
      </c>
      <c r="H130" s="248">
        <f t="shared" si="25"/>
        <v>17.073170731707318</v>
      </c>
      <c r="I130" s="245">
        <v>0</v>
      </c>
      <c r="J130" s="243">
        <v>0</v>
      </c>
      <c r="K130" s="246">
        <f t="shared" si="22"/>
        <v>0</v>
      </c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</row>
    <row r="131" spans="1:25" s="55" customFormat="1" ht="15" customHeight="1">
      <c r="A131" s="247" t="s">
        <v>235</v>
      </c>
      <c r="B131" s="245">
        <v>93</v>
      </c>
      <c r="C131" s="248">
        <f t="shared" si="23"/>
        <v>51.098901098901095</v>
      </c>
      <c r="D131" s="245">
        <v>89</v>
      </c>
      <c r="E131" s="249">
        <f t="shared" si="24"/>
        <v>48.9010989010989</v>
      </c>
      <c r="F131" s="250">
        <v>182</v>
      </c>
      <c r="G131" s="245">
        <v>19</v>
      </c>
      <c r="H131" s="248">
        <f t="shared" si="25"/>
        <v>10.43956043956044</v>
      </c>
      <c r="I131" s="245">
        <v>0</v>
      </c>
      <c r="J131" s="243">
        <v>0</v>
      </c>
      <c r="K131" s="246">
        <f t="shared" si="22"/>
        <v>0</v>
      </c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</row>
    <row r="132" spans="1:25" s="55" customFormat="1" ht="15" customHeight="1">
      <c r="A132" s="247" t="s">
        <v>234</v>
      </c>
      <c r="B132" s="245">
        <v>23</v>
      </c>
      <c r="C132" s="248">
        <f t="shared" si="23"/>
        <v>60.526315789473685</v>
      </c>
      <c r="D132" s="245">
        <v>15</v>
      </c>
      <c r="E132" s="249">
        <f t="shared" si="24"/>
        <v>39.473684210526315</v>
      </c>
      <c r="F132" s="250">
        <v>38</v>
      </c>
      <c r="G132" s="245">
        <v>0</v>
      </c>
      <c r="H132" s="248">
        <f t="shared" si="25"/>
        <v>0</v>
      </c>
      <c r="I132" s="245">
        <v>0</v>
      </c>
      <c r="J132" s="243">
        <v>0</v>
      </c>
      <c r="K132" s="246">
        <f t="shared" si="22"/>
        <v>0</v>
      </c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</row>
    <row r="133" spans="1:25" s="55" customFormat="1" ht="15" customHeight="1">
      <c r="A133" s="247" t="s">
        <v>222</v>
      </c>
      <c r="B133" s="245">
        <v>44</v>
      </c>
      <c r="C133" s="248">
        <f t="shared" si="23"/>
        <v>48.888888888888886</v>
      </c>
      <c r="D133" s="245">
        <v>46</v>
      </c>
      <c r="E133" s="249">
        <f t="shared" si="24"/>
        <v>51.11111111111111</v>
      </c>
      <c r="F133" s="250">
        <v>90</v>
      </c>
      <c r="G133" s="245">
        <v>14</v>
      </c>
      <c r="H133" s="248">
        <f>G133/F133*100</f>
        <v>15.555555555555555</v>
      </c>
      <c r="I133" s="245">
        <v>0</v>
      </c>
      <c r="J133" s="243">
        <v>0</v>
      </c>
      <c r="K133" s="246">
        <f t="shared" si="22"/>
        <v>0</v>
      </c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</row>
    <row r="134" spans="1:25" s="55" customFormat="1" ht="15" customHeight="1">
      <c r="A134" s="247" t="s">
        <v>233</v>
      </c>
      <c r="B134" s="245">
        <v>25</v>
      </c>
      <c r="C134" s="248">
        <f>B134/F134*100</f>
        <v>53.191489361702125</v>
      </c>
      <c r="D134" s="245">
        <v>22</v>
      </c>
      <c r="E134" s="249">
        <f>D134/F134*100</f>
        <v>46.808510638297875</v>
      </c>
      <c r="F134" s="250">
        <v>47</v>
      </c>
      <c r="G134" s="245">
        <v>17</v>
      </c>
      <c r="H134" s="248">
        <f>G134/F134*100</f>
        <v>36.17021276595745</v>
      </c>
      <c r="I134" s="245">
        <v>0</v>
      </c>
      <c r="J134" s="243">
        <v>0</v>
      </c>
      <c r="K134" s="246">
        <f>SUM(I134:J134)</f>
        <v>0</v>
      </c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</row>
    <row r="135" spans="1:25" s="55" customFormat="1" ht="15" customHeight="1">
      <c r="A135" s="247" t="s">
        <v>232</v>
      </c>
      <c r="B135" s="245">
        <v>90</v>
      </c>
      <c r="C135" s="248">
        <f>B135/F135*100</f>
        <v>52.02312138728323</v>
      </c>
      <c r="D135" s="245">
        <v>83</v>
      </c>
      <c r="E135" s="249">
        <f>D135/F135*100</f>
        <v>47.97687861271676</v>
      </c>
      <c r="F135" s="250">
        <v>173</v>
      </c>
      <c r="G135" s="245">
        <v>61</v>
      </c>
      <c r="H135" s="248">
        <f>G135/F135*100</f>
        <v>35.26011560693642</v>
      </c>
      <c r="I135" s="245">
        <v>0</v>
      </c>
      <c r="J135" s="243">
        <v>0</v>
      </c>
      <c r="K135" s="246">
        <f>SUM(I135:J135)</f>
        <v>0</v>
      </c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</row>
    <row r="136" spans="1:25" s="55" customFormat="1" ht="15" customHeight="1">
      <c r="A136" s="95" t="s">
        <v>71</v>
      </c>
      <c r="B136" s="126">
        <f>SUM(B107:B135)</f>
        <v>1700</v>
      </c>
      <c r="C136" s="127">
        <f>B136/F136*100</f>
        <v>52.55023183925811</v>
      </c>
      <c r="D136" s="126">
        <f>SUM(D107:D135)</f>
        <v>1535</v>
      </c>
      <c r="E136" s="127">
        <f>D136/F136*100</f>
        <v>47.44976816074188</v>
      </c>
      <c r="F136" s="128">
        <f>SUM(F107:F135)</f>
        <v>3235</v>
      </c>
      <c r="G136" s="128">
        <f>SUM(G107:G135)</f>
        <v>664</v>
      </c>
      <c r="H136" s="127">
        <f>G136/F136*100</f>
        <v>20.52550231839258</v>
      </c>
      <c r="I136" s="128">
        <f>SUM(I107:I135)</f>
        <v>8</v>
      </c>
      <c r="J136" s="128">
        <f>SUM(J107:J135)</f>
        <v>4</v>
      </c>
      <c r="K136" s="128">
        <f>SUM(K107:K135)</f>
        <v>12</v>
      </c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</row>
    <row r="137" spans="1:11" ht="15" customHeight="1">
      <c r="A137" s="29" t="s">
        <v>253</v>
      </c>
      <c r="B137" s="209"/>
      <c r="C137" s="236"/>
      <c r="D137" s="209"/>
      <c r="E137" s="236"/>
      <c r="F137" s="209"/>
      <c r="G137" s="209"/>
      <c r="H137" s="30"/>
      <c r="I137" s="30"/>
      <c r="J137" s="30"/>
      <c r="K137" s="30"/>
    </row>
    <row r="138" spans="12:25" s="55" customFormat="1" ht="15" customHeight="1"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</row>
    <row r="139" spans="1:11" s="186" customFormat="1" ht="37.5" customHeight="1">
      <c r="A139" s="188" t="s">
        <v>586</v>
      </c>
      <c r="B139" s="505" t="s">
        <v>367</v>
      </c>
      <c r="C139" s="506"/>
      <c r="D139" s="506"/>
      <c r="E139" s="506"/>
      <c r="F139" s="506"/>
      <c r="G139" s="506"/>
      <c r="H139" s="506"/>
      <c r="I139" s="506"/>
      <c r="J139" s="506"/>
      <c r="K139" s="507"/>
    </row>
    <row r="140" spans="1:11" s="202" customFormat="1" ht="26.25" customHeight="1">
      <c r="A140" s="550" t="s">
        <v>107</v>
      </c>
      <c r="B140" s="556" t="s">
        <v>59</v>
      </c>
      <c r="C140" s="557"/>
      <c r="D140" s="556" t="s">
        <v>60</v>
      </c>
      <c r="E140" s="557"/>
      <c r="F140" s="552" t="s">
        <v>61</v>
      </c>
      <c r="G140" s="552" t="s">
        <v>507</v>
      </c>
      <c r="H140" s="552" t="s">
        <v>261</v>
      </c>
      <c r="I140" s="554" t="s">
        <v>271</v>
      </c>
      <c r="J140" s="554" t="s">
        <v>272</v>
      </c>
      <c r="K140" s="550" t="s">
        <v>273</v>
      </c>
    </row>
    <row r="141" spans="1:11" s="202" customFormat="1" ht="48" customHeight="1">
      <c r="A141" s="551"/>
      <c r="B141" s="120" t="s">
        <v>63</v>
      </c>
      <c r="C141" s="121" t="s">
        <v>155</v>
      </c>
      <c r="D141" s="120" t="s">
        <v>63</v>
      </c>
      <c r="E141" s="121" t="s">
        <v>155</v>
      </c>
      <c r="F141" s="553"/>
      <c r="G141" s="553"/>
      <c r="H141" s="553"/>
      <c r="I141" s="555"/>
      <c r="J141" s="555"/>
      <c r="K141" s="551"/>
    </row>
    <row r="142" spans="1:25" s="55" customFormat="1" ht="15" customHeight="1">
      <c r="A142" s="247" t="s">
        <v>109</v>
      </c>
      <c r="B142" s="245">
        <v>26</v>
      </c>
      <c r="C142" s="248">
        <f>B142/F142*100</f>
        <v>56.52173913043478</v>
      </c>
      <c r="D142" s="245">
        <v>20</v>
      </c>
      <c r="E142" s="249">
        <f>D142/F142*100</f>
        <v>43.47826086956522</v>
      </c>
      <c r="F142" s="250">
        <v>46</v>
      </c>
      <c r="G142" s="245">
        <v>2</v>
      </c>
      <c r="H142" s="248">
        <f>G142/F142*100</f>
        <v>4.3478260869565215</v>
      </c>
      <c r="I142" s="245">
        <v>0</v>
      </c>
      <c r="J142" s="243">
        <v>0</v>
      </c>
      <c r="K142" s="246">
        <f>SUM(I142:J142)</f>
        <v>0</v>
      </c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</row>
    <row r="143" spans="1:25" s="55" customFormat="1" ht="15" customHeight="1">
      <c r="A143" s="247" t="s">
        <v>110</v>
      </c>
      <c r="B143" s="245">
        <v>35</v>
      </c>
      <c r="C143" s="248">
        <f aca="true" t="shared" si="26" ref="C143:C184">B143/F143*100</f>
        <v>49.29577464788733</v>
      </c>
      <c r="D143" s="245">
        <v>36</v>
      </c>
      <c r="E143" s="249">
        <f aca="true" t="shared" si="27" ref="E143:E184">D143/F143*100</f>
        <v>50.70422535211267</v>
      </c>
      <c r="F143" s="250">
        <v>71</v>
      </c>
      <c r="G143" s="245">
        <v>17</v>
      </c>
      <c r="H143" s="248">
        <f aca="true" t="shared" si="28" ref="H143:H184">G143/F143*100</f>
        <v>23.943661971830984</v>
      </c>
      <c r="I143" s="245">
        <v>0</v>
      </c>
      <c r="J143" s="243">
        <v>0</v>
      </c>
      <c r="K143" s="246">
        <f aca="true" t="shared" si="29" ref="K143:K184">SUM(I143:J143)</f>
        <v>0</v>
      </c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</row>
    <row r="144" spans="1:25" s="55" customFormat="1" ht="15" customHeight="1">
      <c r="A144" s="247" t="s">
        <v>111</v>
      </c>
      <c r="B144" s="245">
        <v>30</v>
      </c>
      <c r="C144" s="248">
        <f t="shared" si="26"/>
        <v>63.829787234042556</v>
      </c>
      <c r="D144" s="245">
        <v>17</v>
      </c>
      <c r="E144" s="249">
        <f t="shared" si="27"/>
        <v>36.17021276595745</v>
      </c>
      <c r="F144" s="250">
        <v>47</v>
      </c>
      <c r="G144" s="245">
        <v>0</v>
      </c>
      <c r="H144" s="248">
        <f t="shared" si="28"/>
        <v>0</v>
      </c>
      <c r="I144" s="245">
        <v>0</v>
      </c>
      <c r="J144" s="243">
        <v>0</v>
      </c>
      <c r="K144" s="246">
        <f t="shared" si="29"/>
        <v>0</v>
      </c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s="55" customFormat="1" ht="15" customHeight="1">
      <c r="A145" s="247" t="s">
        <v>112</v>
      </c>
      <c r="B145" s="245">
        <v>22</v>
      </c>
      <c r="C145" s="248">
        <f t="shared" si="26"/>
        <v>44.89795918367347</v>
      </c>
      <c r="D145" s="245">
        <v>27</v>
      </c>
      <c r="E145" s="249">
        <f t="shared" si="27"/>
        <v>55.10204081632652</v>
      </c>
      <c r="F145" s="250">
        <v>49</v>
      </c>
      <c r="G145" s="245">
        <v>0</v>
      </c>
      <c r="H145" s="248">
        <f t="shared" si="28"/>
        <v>0</v>
      </c>
      <c r="I145" s="245">
        <v>0</v>
      </c>
      <c r="J145" s="243">
        <v>0</v>
      </c>
      <c r="K145" s="246">
        <f t="shared" si="29"/>
        <v>0</v>
      </c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6" spans="1:25" s="55" customFormat="1" ht="15" customHeight="1">
      <c r="A146" s="247" t="s">
        <v>113</v>
      </c>
      <c r="B146" s="245">
        <v>29</v>
      </c>
      <c r="C146" s="248">
        <f t="shared" si="26"/>
        <v>76.31578947368422</v>
      </c>
      <c r="D146" s="245">
        <v>9</v>
      </c>
      <c r="E146" s="249">
        <f t="shared" si="27"/>
        <v>23.684210526315788</v>
      </c>
      <c r="F146" s="250">
        <v>38</v>
      </c>
      <c r="G146" s="245">
        <v>0</v>
      </c>
      <c r="H146" s="248">
        <f t="shared" si="28"/>
        <v>0</v>
      </c>
      <c r="I146" s="245">
        <v>0</v>
      </c>
      <c r="J146" s="243">
        <v>0</v>
      </c>
      <c r="K146" s="246">
        <f t="shared" si="29"/>
        <v>0</v>
      </c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</row>
    <row r="147" spans="1:25" s="55" customFormat="1" ht="15" customHeight="1">
      <c r="A147" s="247" t="s">
        <v>72</v>
      </c>
      <c r="B147" s="245">
        <v>1312</v>
      </c>
      <c r="C147" s="248">
        <f t="shared" si="26"/>
        <v>52.084160381103615</v>
      </c>
      <c r="D147" s="245">
        <v>1207</v>
      </c>
      <c r="E147" s="249">
        <f t="shared" si="27"/>
        <v>47.91583961889639</v>
      </c>
      <c r="F147" s="250">
        <v>2519</v>
      </c>
      <c r="G147" s="245">
        <v>263</v>
      </c>
      <c r="H147" s="248">
        <f t="shared" si="28"/>
        <v>10.440651052004764</v>
      </c>
      <c r="I147" s="245">
        <v>0</v>
      </c>
      <c r="J147" s="243">
        <v>0</v>
      </c>
      <c r="K147" s="246">
        <f t="shared" si="29"/>
        <v>0</v>
      </c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</row>
    <row r="148" spans="1:25" s="55" customFormat="1" ht="15" customHeight="1">
      <c r="A148" s="247" t="s">
        <v>114</v>
      </c>
      <c r="B148" s="245">
        <v>20</v>
      </c>
      <c r="C148" s="248">
        <f t="shared" si="26"/>
        <v>52.63157894736842</v>
      </c>
      <c r="D148" s="245">
        <v>18</v>
      </c>
      <c r="E148" s="249">
        <f t="shared" si="27"/>
        <v>47.368421052631575</v>
      </c>
      <c r="F148" s="250">
        <v>38</v>
      </c>
      <c r="G148" s="245">
        <v>15</v>
      </c>
      <c r="H148" s="248">
        <f t="shared" si="28"/>
        <v>39.473684210526315</v>
      </c>
      <c r="I148" s="245">
        <v>9</v>
      </c>
      <c r="J148" s="243">
        <v>3</v>
      </c>
      <c r="K148" s="246">
        <f t="shared" si="29"/>
        <v>12</v>
      </c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</row>
    <row r="149" spans="1:25" s="55" customFormat="1" ht="15" customHeight="1">
      <c r="A149" s="247" t="s">
        <v>115</v>
      </c>
      <c r="B149" s="245">
        <v>24</v>
      </c>
      <c r="C149" s="248">
        <f t="shared" si="26"/>
        <v>41.37931034482759</v>
      </c>
      <c r="D149" s="245">
        <v>34</v>
      </c>
      <c r="E149" s="249">
        <f t="shared" si="27"/>
        <v>58.620689655172406</v>
      </c>
      <c r="F149" s="250">
        <v>58</v>
      </c>
      <c r="G149" s="245">
        <v>0</v>
      </c>
      <c r="H149" s="248">
        <f t="shared" si="28"/>
        <v>0</v>
      </c>
      <c r="I149" s="245">
        <v>0</v>
      </c>
      <c r="J149" s="243">
        <v>0</v>
      </c>
      <c r="K149" s="246">
        <f t="shared" si="29"/>
        <v>0</v>
      </c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</row>
    <row r="150" spans="1:25" s="55" customFormat="1" ht="15" customHeight="1">
      <c r="A150" s="247" t="s">
        <v>116</v>
      </c>
      <c r="B150" s="245">
        <v>36</v>
      </c>
      <c r="C150" s="248">
        <f t="shared" si="26"/>
        <v>54.54545454545454</v>
      </c>
      <c r="D150" s="245">
        <v>30</v>
      </c>
      <c r="E150" s="249">
        <f t="shared" si="27"/>
        <v>45.45454545454545</v>
      </c>
      <c r="F150" s="250">
        <v>66</v>
      </c>
      <c r="G150" s="245">
        <v>0</v>
      </c>
      <c r="H150" s="248">
        <f t="shared" si="28"/>
        <v>0</v>
      </c>
      <c r="I150" s="245">
        <v>0</v>
      </c>
      <c r="J150" s="243">
        <v>0</v>
      </c>
      <c r="K150" s="246">
        <f t="shared" si="29"/>
        <v>0</v>
      </c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</row>
    <row r="151" spans="1:25" s="55" customFormat="1" ht="15" customHeight="1">
      <c r="A151" s="247" t="s">
        <v>117</v>
      </c>
      <c r="B151" s="245">
        <v>146</v>
      </c>
      <c r="C151" s="248">
        <f t="shared" si="26"/>
        <v>50.3448275862069</v>
      </c>
      <c r="D151" s="245">
        <v>144</v>
      </c>
      <c r="E151" s="249">
        <f t="shared" si="27"/>
        <v>49.6551724137931</v>
      </c>
      <c r="F151" s="250">
        <v>290</v>
      </c>
      <c r="G151" s="245">
        <v>34</v>
      </c>
      <c r="H151" s="248">
        <f t="shared" si="28"/>
        <v>11.724137931034482</v>
      </c>
      <c r="I151" s="245">
        <v>0</v>
      </c>
      <c r="J151" s="243">
        <v>0</v>
      </c>
      <c r="K151" s="246">
        <f t="shared" si="29"/>
        <v>0</v>
      </c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</row>
    <row r="152" spans="1:25" s="55" customFormat="1" ht="15" customHeight="1">
      <c r="A152" s="247" t="s">
        <v>118</v>
      </c>
      <c r="B152" s="245">
        <v>63</v>
      </c>
      <c r="C152" s="248">
        <f t="shared" si="26"/>
        <v>52.066115702479344</v>
      </c>
      <c r="D152" s="245">
        <v>58</v>
      </c>
      <c r="E152" s="249">
        <f t="shared" si="27"/>
        <v>47.93388429752066</v>
      </c>
      <c r="F152" s="250">
        <v>121</v>
      </c>
      <c r="G152" s="245">
        <v>0</v>
      </c>
      <c r="H152" s="248">
        <f t="shared" si="28"/>
        <v>0</v>
      </c>
      <c r="I152" s="245">
        <v>0</v>
      </c>
      <c r="J152" s="243">
        <v>0</v>
      </c>
      <c r="K152" s="246">
        <f t="shared" si="29"/>
        <v>0</v>
      </c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</row>
    <row r="153" spans="1:25" s="55" customFormat="1" ht="15" customHeight="1">
      <c r="A153" s="247" t="s">
        <v>119</v>
      </c>
      <c r="B153" s="245">
        <v>62</v>
      </c>
      <c r="C153" s="248">
        <f t="shared" si="26"/>
        <v>50.81967213114754</v>
      </c>
      <c r="D153" s="245">
        <v>60</v>
      </c>
      <c r="E153" s="249">
        <f t="shared" si="27"/>
        <v>49.18032786885246</v>
      </c>
      <c r="F153" s="250">
        <v>122</v>
      </c>
      <c r="G153" s="245">
        <v>43</v>
      </c>
      <c r="H153" s="248">
        <f t="shared" si="28"/>
        <v>35.24590163934426</v>
      </c>
      <c r="I153" s="245">
        <v>2</v>
      </c>
      <c r="J153" s="243">
        <v>2</v>
      </c>
      <c r="K153" s="246">
        <f t="shared" si="29"/>
        <v>4</v>
      </c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</row>
    <row r="154" spans="1:25" s="55" customFormat="1" ht="15" customHeight="1">
      <c r="A154" s="247" t="s">
        <v>120</v>
      </c>
      <c r="B154" s="245">
        <v>20</v>
      </c>
      <c r="C154" s="248">
        <f t="shared" si="26"/>
        <v>45.45454545454545</v>
      </c>
      <c r="D154" s="245">
        <v>24</v>
      </c>
      <c r="E154" s="249">
        <f t="shared" si="27"/>
        <v>54.54545454545454</v>
      </c>
      <c r="F154" s="250">
        <v>44</v>
      </c>
      <c r="G154" s="245">
        <v>14</v>
      </c>
      <c r="H154" s="248">
        <f t="shared" si="28"/>
        <v>31.818181818181817</v>
      </c>
      <c r="I154" s="245">
        <v>0</v>
      </c>
      <c r="J154" s="243">
        <v>0</v>
      </c>
      <c r="K154" s="246">
        <f t="shared" si="29"/>
        <v>0</v>
      </c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</row>
    <row r="155" spans="1:25" s="55" customFormat="1" ht="15" customHeight="1">
      <c r="A155" s="247" t="s">
        <v>121</v>
      </c>
      <c r="B155" s="245">
        <v>51</v>
      </c>
      <c r="C155" s="248">
        <f t="shared" si="26"/>
        <v>51</v>
      </c>
      <c r="D155" s="245">
        <v>49</v>
      </c>
      <c r="E155" s="249">
        <f t="shared" si="27"/>
        <v>49</v>
      </c>
      <c r="F155" s="250">
        <v>100</v>
      </c>
      <c r="G155" s="245">
        <v>18</v>
      </c>
      <c r="H155" s="248">
        <f t="shared" si="28"/>
        <v>18</v>
      </c>
      <c r="I155" s="245">
        <v>0</v>
      </c>
      <c r="J155" s="243">
        <v>0</v>
      </c>
      <c r="K155" s="246">
        <f t="shared" si="29"/>
        <v>0</v>
      </c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</row>
    <row r="156" spans="1:25" s="55" customFormat="1" ht="15" customHeight="1">
      <c r="A156" s="247" t="s">
        <v>122</v>
      </c>
      <c r="B156" s="245">
        <v>32</v>
      </c>
      <c r="C156" s="248">
        <f t="shared" si="26"/>
        <v>47.05882352941176</v>
      </c>
      <c r="D156" s="245">
        <v>36</v>
      </c>
      <c r="E156" s="249">
        <f t="shared" si="27"/>
        <v>52.94117647058824</v>
      </c>
      <c r="F156" s="250">
        <v>68</v>
      </c>
      <c r="G156" s="245">
        <v>14</v>
      </c>
      <c r="H156" s="248">
        <f t="shared" si="28"/>
        <v>20.588235294117645</v>
      </c>
      <c r="I156" s="245">
        <v>0</v>
      </c>
      <c r="J156" s="243">
        <v>0</v>
      </c>
      <c r="K156" s="246">
        <f t="shared" si="29"/>
        <v>0</v>
      </c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</row>
    <row r="157" spans="1:25" s="55" customFormat="1" ht="15" customHeight="1">
      <c r="A157" s="247" t="s">
        <v>123</v>
      </c>
      <c r="B157" s="245">
        <v>16</v>
      </c>
      <c r="C157" s="248">
        <f t="shared" si="26"/>
        <v>39.02439024390244</v>
      </c>
      <c r="D157" s="245">
        <v>25</v>
      </c>
      <c r="E157" s="249">
        <f t="shared" si="27"/>
        <v>60.97560975609756</v>
      </c>
      <c r="F157" s="250">
        <v>41</v>
      </c>
      <c r="G157" s="245">
        <v>13</v>
      </c>
      <c r="H157" s="248">
        <f t="shared" si="28"/>
        <v>31.70731707317073</v>
      </c>
      <c r="I157" s="245">
        <v>0</v>
      </c>
      <c r="J157" s="243">
        <v>0</v>
      </c>
      <c r="K157" s="246">
        <f t="shared" si="29"/>
        <v>0</v>
      </c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</row>
    <row r="158" spans="1:25" s="55" customFormat="1" ht="15" customHeight="1">
      <c r="A158" s="247" t="s">
        <v>124</v>
      </c>
      <c r="B158" s="245">
        <v>43</v>
      </c>
      <c r="C158" s="248">
        <f t="shared" si="26"/>
        <v>61.42857142857143</v>
      </c>
      <c r="D158" s="245">
        <v>27</v>
      </c>
      <c r="E158" s="249">
        <f t="shared" si="27"/>
        <v>38.57142857142858</v>
      </c>
      <c r="F158" s="250">
        <v>70</v>
      </c>
      <c r="G158" s="245">
        <v>16</v>
      </c>
      <c r="H158" s="248">
        <f t="shared" si="28"/>
        <v>22.857142857142858</v>
      </c>
      <c r="I158" s="245">
        <v>20</v>
      </c>
      <c r="J158" s="243">
        <v>0</v>
      </c>
      <c r="K158" s="246">
        <f t="shared" si="29"/>
        <v>20</v>
      </c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</row>
    <row r="159" spans="1:25" s="55" customFormat="1" ht="15" customHeight="1">
      <c r="A159" s="247" t="s">
        <v>125</v>
      </c>
      <c r="B159" s="245">
        <v>15</v>
      </c>
      <c r="C159" s="248">
        <f t="shared" si="26"/>
        <v>53.57142857142857</v>
      </c>
      <c r="D159" s="245">
        <v>13</v>
      </c>
      <c r="E159" s="249">
        <f t="shared" si="27"/>
        <v>46.42857142857143</v>
      </c>
      <c r="F159" s="250">
        <v>28</v>
      </c>
      <c r="G159" s="245">
        <v>0</v>
      </c>
      <c r="H159" s="248">
        <f t="shared" si="28"/>
        <v>0</v>
      </c>
      <c r="I159" s="245">
        <v>0</v>
      </c>
      <c r="J159" s="243">
        <v>0</v>
      </c>
      <c r="K159" s="246">
        <f t="shared" si="29"/>
        <v>0</v>
      </c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</row>
    <row r="160" spans="1:25" s="55" customFormat="1" ht="15" customHeight="1">
      <c r="A160" s="247" t="s">
        <v>126</v>
      </c>
      <c r="B160" s="245">
        <v>28</v>
      </c>
      <c r="C160" s="248">
        <f t="shared" si="26"/>
        <v>56.00000000000001</v>
      </c>
      <c r="D160" s="245">
        <v>22</v>
      </c>
      <c r="E160" s="249">
        <f t="shared" si="27"/>
        <v>44</v>
      </c>
      <c r="F160" s="250">
        <v>50</v>
      </c>
      <c r="G160" s="245">
        <v>11</v>
      </c>
      <c r="H160" s="248">
        <f t="shared" si="28"/>
        <v>22</v>
      </c>
      <c r="I160" s="245">
        <v>0</v>
      </c>
      <c r="J160" s="243">
        <v>0</v>
      </c>
      <c r="K160" s="246">
        <f t="shared" si="29"/>
        <v>0</v>
      </c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</row>
    <row r="161" spans="1:25" s="55" customFormat="1" ht="15" customHeight="1">
      <c r="A161" s="247" t="s">
        <v>127</v>
      </c>
      <c r="B161" s="245">
        <v>7</v>
      </c>
      <c r="C161" s="248">
        <f t="shared" si="26"/>
        <v>77.77777777777779</v>
      </c>
      <c r="D161" s="245">
        <v>2</v>
      </c>
      <c r="E161" s="249">
        <f t="shared" si="27"/>
        <v>22.22222222222222</v>
      </c>
      <c r="F161" s="250">
        <v>9</v>
      </c>
      <c r="G161" s="245">
        <v>0</v>
      </c>
      <c r="H161" s="248">
        <f t="shared" si="28"/>
        <v>0</v>
      </c>
      <c r="I161" s="245">
        <v>7</v>
      </c>
      <c r="J161" s="243">
        <v>0</v>
      </c>
      <c r="K161" s="246">
        <f t="shared" si="29"/>
        <v>7</v>
      </c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</row>
    <row r="162" spans="1:25" s="55" customFormat="1" ht="15" customHeight="1">
      <c r="A162" s="247" t="s">
        <v>128</v>
      </c>
      <c r="B162" s="245">
        <v>215</v>
      </c>
      <c r="C162" s="248">
        <f t="shared" si="26"/>
        <v>54.987212276214834</v>
      </c>
      <c r="D162" s="245">
        <v>176</v>
      </c>
      <c r="E162" s="249">
        <f t="shared" si="27"/>
        <v>45.012787723785166</v>
      </c>
      <c r="F162" s="250">
        <v>391</v>
      </c>
      <c r="G162" s="245">
        <v>81</v>
      </c>
      <c r="H162" s="248">
        <f t="shared" si="28"/>
        <v>20.716112531969312</v>
      </c>
      <c r="I162" s="245">
        <v>1</v>
      </c>
      <c r="J162" s="243">
        <v>0</v>
      </c>
      <c r="K162" s="246">
        <f t="shared" si="29"/>
        <v>1</v>
      </c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</row>
    <row r="163" spans="1:25" s="55" customFormat="1" ht="15" customHeight="1">
      <c r="A163" s="247" t="s">
        <v>129</v>
      </c>
      <c r="B163" s="245">
        <v>27</v>
      </c>
      <c r="C163" s="248">
        <f t="shared" si="26"/>
        <v>56.25</v>
      </c>
      <c r="D163" s="245">
        <v>21</v>
      </c>
      <c r="E163" s="249">
        <f t="shared" si="27"/>
        <v>43.75</v>
      </c>
      <c r="F163" s="250">
        <v>48</v>
      </c>
      <c r="G163" s="245">
        <v>0</v>
      </c>
      <c r="H163" s="248">
        <f t="shared" si="28"/>
        <v>0</v>
      </c>
      <c r="I163" s="245">
        <v>0</v>
      </c>
      <c r="J163" s="243">
        <v>0</v>
      </c>
      <c r="K163" s="246">
        <f t="shared" si="29"/>
        <v>0</v>
      </c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</row>
    <row r="164" spans="1:25" s="55" customFormat="1" ht="15" customHeight="1">
      <c r="A164" s="247" t="s">
        <v>130</v>
      </c>
      <c r="B164" s="245">
        <v>68</v>
      </c>
      <c r="C164" s="248">
        <f t="shared" si="26"/>
        <v>60.17699115044248</v>
      </c>
      <c r="D164" s="245">
        <v>45</v>
      </c>
      <c r="E164" s="249">
        <f t="shared" si="27"/>
        <v>39.823008849557525</v>
      </c>
      <c r="F164" s="250">
        <v>113</v>
      </c>
      <c r="G164" s="245">
        <v>0</v>
      </c>
      <c r="H164" s="248">
        <f t="shared" si="28"/>
        <v>0</v>
      </c>
      <c r="I164" s="245">
        <v>1</v>
      </c>
      <c r="J164" s="243">
        <v>0</v>
      </c>
      <c r="K164" s="246">
        <f t="shared" si="29"/>
        <v>1</v>
      </c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</row>
    <row r="165" spans="1:25" s="55" customFormat="1" ht="15" customHeight="1">
      <c r="A165" s="247" t="s">
        <v>131</v>
      </c>
      <c r="B165" s="245">
        <v>30</v>
      </c>
      <c r="C165" s="248">
        <f t="shared" si="26"/>
        <v>63.829787234042556</v>
      </c>
      <c r="D165" s="245">
        <v>17</v>
      </c>
      <c r="E165" s="249">
        <f t="shared" si="27"/>
        <v>36.17021276595745</v>
      </c>
      <c r="F165" s="250">
        <v>47</v>
      </c>
      <c r="G165" s="245">
        <v>0</v>
      </c>
      <c r="H165" s="248">
        <f t="shared" si="28"/>
        <v>0</v>
      </c>
      <c r="I165" s="245">
        <v>0</v>
      </c>
      <c r="J165" s="243">
        <v>0</v>
      </c>
      <c r="K165" s="246">
        <f t="shared" si="29"/>
        <v>0</v>
      </c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</row>
    <row r="166" spans="1:25" s="55" customFormat="1" ht="15" customHeight="1">
      <c r="A166" s="247" t="s">
        <v>132</v>
      </c>
      <c r="B166" s="245">
        <v>45</v>
      </c>
      <c r="C166" s="248">
        <f t="shared" si="26"/>
        <v>51.724137931034484</v>
      </c>
      <c r="D166" s="245">
        <v>42</v>
      </c>
      <c r="E166" s="249">
        <f t="shared" si="27"/>
        <v>48.275862068965516</v>
      </c>
      <c r="F166" s="250">
        <v>87</v>
      </c>
      <c r="G166" s="245">
        <v>9</v>
      </c>
      <c r="H166" s="248">
        <f t="shared" si="28"/>
        <v>10.344827586206897</v>
      </c>
      <c r="I166" s="245">
        <v>0</v>
      </c>
      <c r="J166" s="243">
        <v>0</v>
      </c>
      <c r="K166" s="246">
        <f t="shared" si="29"/>
        <v>0</v>
      </c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</row>
    <row r="167" spans="1:25" s="55" customFormat="1" ht="15" customHeight="1">
      <c r="A167" s="247" t="s">
        <v>133</v>
      </c>
      <c r="B167" s="245">
        <v>7</v>
      </c>
      <c r="C167" s="248">
        <f t="shared" si="26"/>
        <v>33.33333333333333</v>
      </c>
      <c r="D167" s="245">
        <v>14</v>
      </c>
      <c r="E167" s="249">
        <f t="shared" si="27"/>
        <v>66.66666666666666</v>
      </c>
      <c r="F167" s="250">
        <v>21</v>
      </c>
      <c r="G167" s="245">
        <v>0</v>
      </c>
      <c r="H167" s="248">
        <f t="shared" si="28"/>
        <v>0</v>
      </c>
      <c r="I167" s="245">
        <v>0</v>
      </c>
      <c r="J167" s="243">
        <v>0</v>
      </c>
      <c r="K167" s="246">
        <f t="shared" si="29"/>
        <v>0</v>
      </c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</row>
    <row r="168" spans="1:25" s="55" customFormat="1" ht="15" customHeight="1">
      <c r="A168" s="247" t="s">
        <v>134</v>
      </c>
      <c r="B168" s="245">
        <v>23</v>
      </c>
      <c r="C168" s="248">
        <f t="shared" si="26"/>
        <v>54.761904761904766</v>
      </c>
      <c r="D168" s="245">
        <v>19</v>
      </c>
      <c r="E168" s="249">
        <f t="shared" si="27"/>
        <v>45.23809523809524</v>
      </c>
      <c r="F168" s="250">
        <v>42</v>
      </c>
      <c r="G168" s="245">
        <v>0</v>
      </c>
      <c r="H168" s="248">
        <f t="shared" si="28"/>
        <v>0</v>
      </c>
      <c r="I168" s="245">
        <v>0</v>
      </c>
      <c r="J168" s="243">
        <v>0</v>
      </c>
      <c r="K168" s="246">
        <f t="shared" si="29"/>
        <v>0</v>
      </c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</row>
    <row r="169" spans="1:25" s="55" customFormat="1" ht="15" customHeight="1">
      <c r="A169" s="247" t="s">
        <v>135</v>
      </c>
      <c r="B169" s="245">
        <v>15</v>
      </c>
      <c r="C169" s="248">
        <f t="shared" si="26"/>
        <v>42.857142857142854</v>
      </c>
      <c r="D169" s="245">
        <v>20</v>
      </c>
      <c r="E169" s="249">
        <f t="shared" si="27"/>
        <v>57.14285714285714</v>
      </c>
      <c r="F169" s="250">
        <v>35</v>
      </c>
      <c r="G169" s="245">
        <v>14</v>
      </c>
      <c r="H169" s="248">
        <f t="shared" si="28"/>
        <v>40</v>
      </c>
      <c r="I169" s="245">
        <v>0</v>
      </c>
      <c r="J169" s="243">
        <v>0</v>
      </c>
      <c r="K169" s="246">
        <f t="shared" si="29"/>
        <v>0</v>
      </c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</row>
    <row r="170" spans="1:25" s="55" customFormat="1" ht="15" customHeight="1">
      <c r="A170" s="247" t="s">
        <v>137</v>
      </c>
      <c r="B170" s="245">
        <v>23</v>
      </c>
      <c r="C170" s="248">
        <f t="shared" si="26"/>
        <v>47.91666666666667</v>
      </c>
      <c r="D170" s="245">
        <v>25</v>
      </c>
      <c r="E170" s="249">
        <f t="shared" si="27"/>
        <v>52.083333333333336</v>
      </c>
      <c r="F170" s="250">
        <v>48</v>
      </c>
      <c r="G170" s="245">
        <v>0</v>
      </c>
      <c r="H170" s="248">
        <f t="shared" si="28"/>
        <v>0</v>
      </c>
      <c r="I170" s="245">
        <v>0</v>
      </c>
      <c r="J170" s="243">
        <v>0</v>
      </c>
      <c r="K170" s="246">
        <f t="shared" si="29"/>
        <v>0</v>
      </c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</row>
    <row r="171" spans="1:11" s="202" customFormat="1" ht="26.25" customHeight="1">
      <c r="A171" s="550" t="s">
        <v>107</v>
      </c>
      <c r="B171" s="556" t="s">
        <v>59</v>
      </c>
      <c r="C171" s="557"/>
      <c r="D171" s="556" t="s">
        <v>60</v>
      </c>
      <c r="E171" s="557"/>
      <c r="F171" s="552" t="s">
        <v>61</v>
      </c>
      <c r="G171" s="552" t="s">
        <v>507</v>
      </c>
      <c r="H171" s="552" t="s">
        <v>261</v>
      </c>
      <c r="I171" s="554" t="s">
        <v>271</v>
      </c>
      <c r="J171" s="554" t="s">
        <v>272</v>
      </c>
      <c r="K171" s="550" t="s">
        <v>273</v>
      </c>
    </row>
    <row r="172" spans="1:11" s="202" customFormat="1" ht="48" customHeight="1">
      <c r="A172" s="551"/>
      <c r="B172" s="120" t="s">
        <v>63</v>
      </c>
      <c r="C172" s="121" t="s">
        <v>155</v>
      </c>
      <c r="D172" s="120" t="s">
        <v>63</v>
      </c>
      <c r="E172" s="121" t="s">
        <v>155</v>
      </c>
      <c r="F172" s="553"/>
      <c r="G172" s="553"/>
      <c r="H172" s="553"/>
      <c r="I172" s="555"/>
      <c r="J172" s="555"/>
      <c r="K172" s="551"/>
    </row>
    <row r="173" spans="1:25" s="55" customFormat="1" ht="15" customHeight="1">
      <c r="A173" s="247" t="s">
        <v>138</v>
      </c>
      <c r="B173" s="245">
        <v>25</v>
      </c>
      <c r="C173" s="248">
        <f t="shared" si="26"/>
        <v>52.083333333333336</v>
      </c>
      <c r="D173" s="245">
        <v>23</v>
      </c>
      <c r="E173" s="249">
        <f t="shared" si="27"/>
        <v>47.91666666666667</v>
      </c>
      <c r="F173" s="250">
        <v>48</v>
      </c>
      <c r="G173" s="245">
        <v>17</v>
      </c>
      <c r="H173" s="248">
        <f t="shared" si="28"/>
        <v>35.41666666666667</v>
      </c>
      <c r="I173" s="245">
        <v>0</v>
      </c>
      <c r="J173" s="243">
        <v>0</v>
      </c>
      <c r="K173" s="246">
        <f t="shared" si="29"/>
        <v>0</v>
      </c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</row>
    <row r="174" spans="1:25" s="55" customFormat="1" ht="15" customHeight="1">
      <c r="A174" s="247" t="s">
        <v>139</v>
      </c>
      <c r="B174" s="245">
        <v>14</v>
      </c>
      <c r="C174" s="248">
        <f t="shared" si="26"/>
        <v>43.75</v>
      </c>
      <c r="D174" s="245">
        <v>18</v>
      </c>
      <c r="E174" s="249">
        <f t="shared" si="27"/>
        <v>56.25</v>
      </c>
      <c r="F174" s="250">
        <v>32</v>
      </c>
      <c r="G174" s="245">
        <v>12</v>
      </c>
      <c r="H174" s="248">
        <f t="shared" si="28"/>
        <v>37.5</v>
      </c>
      <c r="I174" s="245">
        <v>7</v>
      </c>
      <c r="J174" s="243">
        <v>5</v>
      </c>
      <c r="K174" s="246">
        <f t="shared" si="29"/>
        <v>12</v>
      </c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</row>
    <row r="175" spans="1:25" s="55" customFormat="1" ht="15" customHeight="1">
      <c r="A175" s="247" t="s">
        <v>140</v>
      </c>
      <c r="B175" s="245">
        <v>27</v>
      </c>
      <c r="C175" s="248">
        <f t="shared" si="26"/>
        <v>46.55172413793103</v>
      </c>
      <c r="D175" s="245">
        <v>31</v>
      </c>
      <c r="E175" s="249">
        <f t="shared" si="27"/>
        <v>53.44827586206896</v>
      </c>
      <c r="F175" s="250">
        <v>58</v>
      </c>
      <c r="G175" s="245">
        <v>0</v>
      </c>
      <c r="H175" s="248">
        <f t="shared" si="28"/>
        <v>0</v>
      </c>
      <c r="I175" s="245">
        <v>0</v>
      </c>
      <c r="J175" s="243">
        <v>0</v>
      </c>
      <c r="K175" s="246">
        <f t="shared" si="29"/>
        <v>0</v>
      </c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</row>
    <row r="176" spans="1:25" s="55" customFormat="1" ht="15" customHeight="1">
      <c r="A176" s="247" t="s">
        <v>141</v>
      </c>
      <c r="B176" s="245">
        <v>17</v>
      </c>
      <c r="C176" s="248">
        <f t="shared" si="26"/>
        <v>40.476190476190474</v>
      </c>
      <c r="D176" s="245">
        <v>25</v>
      </c>
      <c r="E176" s="249">
        <f t="shared" si="27"/>
        <v>59.523809523809526</v>
      </c>
      <c r="F176" s="250">
        <v>42</v>
      </c>
      <c r="G176" s="245">
        <v>0</v>
      </c>
      <c r="H176" s="248">
        <f t="shared" si="28"/>
        <v>0</v>
      </c>
      <c r="I176" s="245">
        <v>0</v>
      </c>
      <c r="J176" s="243">
        <v>0</v>
      </c>
      <c r="K176" s="246">
        <f t="shared" si="29"/>
        <v>0</v>
      </c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</row>
    <row r="177" spans="1:25" s="55" customFormat="1" ht="15" customHeight="1">
      <c r="A177" s="247" t="s">
        <v>142</v>
      </c>
      <c r="B177" s="245">
        <v>100</v>
      </c>
      <c r="C177" s="248">
        <f t="shared" si="26"/>
        <v>53.76344086021505</v>
      </c>
      <c r="D177" s="245">
        <v>86</v>
      </c>
      <c r="E177" s="249">
        <f t="shared" si="27"/>
        <v>46.236559139784944</v>
      </c>
      <c r="F177" s="250">
        <v>186</v>
      </c>
      <c r="G177" s="245">
        <v>24</v>
      </c>
      <c r="H177" s="248">
        <f t="shared" si="28"/>
        <v>12.903225806451612</v>
      </c>
      <c r="I177" s="245">
        <v>0</v>
      </c>
      <c r="J177" s="243">
        <v>0</v>
      </c>
      <c r="K177" s="246">
        <f t="shared" si="29"/>
        <v>0</v>
      </c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</row>
    <row r="178" spans="1:25" s="55" customFormat="1" ht="15" customHeight="1">
      <c r="A178" s="247" t="s">
        <v>143</v>
      </c>
      <c r="B178" s="245">
        <v>103</v>
      </c>
      <c r="C178" s="248">
        <f t="shared" si="26"/>
        <v>52.820512820512825</v>
      </c>
      <c r="D178" s="245">
        <v>92</v>
      </c>
      <c r="E178" s="249">
        <f t="shared" si="27"/>
        <v>47.179487179487175</v>
      </c>
      <c r="F178" s="250">
        <v>195</v>
      </c>
      <c r="G178" s="245">
        <v>12</v>
      </c>
      <c r="H178" s="248">
        <f t="shared" si="28"/>
        <v>6.153846153846154</v>
      </c>
      <c r="I178" s="245">
        <v>0</v>
      </c>
      <c r="J178" s="243">
        <v>0</v>
      </c>
      <c r="K178" s="246">
        <f t="shared" si="29"/>
        <v>0</v>
      </c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</row>
    <row r="179" spans="1:25" s="55" customFormat="1" ht="15" customHeight="1">
      <c r="A179" s="247" t="s">
        <v>144</v>
      </c>
      <c r="B179" s="245">
        <v>61</v>
      </c>
      <c r="C179" s="248">
        <f t="shared" si="26"/>
        <v>52.58620689655172</v>
      </c>
      <c r="D179" s="245">
        <v>55</v>
      </c>
      <c r="E179" s="249">
        <f t="shared" si="27"/>
        <v>47.41379310344828</v>
      </c>
      <c r="F179" s="250">
        <v>116</v>
      </c>
      <c r="G179" s="245">
        <v>26</v>
      </c>
      <c r="H179" s="248">
        <f t="shared" si="28"/>
        <v>22.413793103448278</v>
      </c>
      <c r="I179" s="245">
        <v>6</v>
      </c>
      <c r="J179" s="243">
        <v>0</v>
      </c>
      <c r="K179" s="246">
        <f t="shared" si="29"/>
        <v>6</v>
      </c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</row>
    <row r="180" spans="1:25" s="55" customFormat="1" ht="15" customHeight="1">
      <c r="A180" s="247" t="s">
        <v>145</v>
      </c>
      <c r="B180" s="245">
        <v>31</v>
      </c>
      <c r="C180" s="248">
        <f t="shared" si="26"/>
        <v>49.2063492063492</v>
      </c>
      <c r="D180" s="245">
        <v>32</v>
      </c>
      <c r="E180" s="249">
        <f t="shared" si="27"/>
        <v>50.79365079365079</v>
      </c>
      <c r="F180" s="250">
        <v>63</v>
      </c>
      <c r="G180" s="245">
        <v>23</v>
      </c>
      <c r="H180" s="248">
        <f t="shared" si="28"/>
        <v>36.507936507936506</v>
      </c>
      <c r="I180" s="245">
        <v>0</v>
      </c>
      <c r="J180" s="243">
        <v>0</v>
      </c>
      <c r="K180" s="246">
        <f t="shared" si="29"/>
        <v>0</v>
      </c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</row>
    <row r="181" spans="1:25" s="55" customFormat="1" ht="15" customHeight="1">
      <c r="A181" s="247" t="s">
        <v>146</v>
      </c>
      <c r="B181" s="245">
        <v>44</v>
      </c>
      <c r="C181" s="248">
        <f t="shared" si="26"/>
        <v>64.70588235294117</v>
      </c>
      <c r="D181" s="245">
        <v>24</v>
      </c>
      <c r="E181" s="249">
        <f t="shared" si="27"/>
        <v>35.294117647058826</v>
      </c>
      <c r="F181" s="250">
        <v>68</v>
      </c>
      <c r="G181" s="245">
        <v>16</v>
      </c>
      <c r="H181" s="248">
        <f t="shared" si="28"/>
        <v>23.52941176470588</v>
      </c>
      <c r="I181" s="245">
        <v>0</v>
      </c>
      <c r="J181" s="243">
        <v>0</v>
      </c>
      <c r="K181" s="246">
        <f t="shared" si="29"/>
        <v>0</v>
      </c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</row>
    <row r="182" spans="1:25" s="55" customFormat="1" ht="15" customHeight="1">
      <c r="A182" s="247" t="s">
        <v>147</v>
      </c>
      <c r="B182" s="245">
        <v>22</v>
      </c>
      <c r="C182" s="248">
        <f t="shared" si="26"/>
        <v>61.111111111111114</v>
      </c>
      <c r="D182" s="245">
        <v>14</v>
      </c>
      <c r="E182" s="249">
        <f t="shared" si="27"/>
        <v>38.88888888888889</v>
      </c>
      <c r="F182" s="250">
        <v>36</v>
      </c>
      <c r="G182" s="245">
        <v>5</v>
      </c>
      <c r="H182" s="248">
        <f t="shared" si="28"/>
        <v>13.88888888888889</v>
      </c>
      <c r="I182" s="245">
        <v>0</v>
      </c>
      <c r="J182" s="243">
        <v>0</v>
      </c>
      <c r="K182" s="246">
        <f t="shared" si="29"/>
        <v>0</v>
      </c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</row>
    <row r="183" spans="1:25" s="55" customFormat="1" ht="15" customHeight="1">
      <c r="A183" s="247" t="s">
        <v>148</v>
      </c>
      <c r="B183" s="245">
        <v>72</v>
      </c>
      <c r="C183" s="248">
        <f t="shared" si="26"/>
        <v>46.15384615384615</v>
      </c>
      <c r="D183" s="245">
        <v>84</v>
      </c>
      <c r="E183" s="249">
        <f t="shared" si="27"/>
        <v>53.84615384615385</v>
      </c>
      <c r="F183" s="250">
        <v>156</v>
      </c>
      <c r="G183" s="245">
        <v>24</v>
      </c>
      <c r="H183" s="248">
        <f t="shared" si="28"/>
        <v>15.384615384615385</v>
      </c>
      <c r="I183" s="245">
        <v>0</v>
      </c>
      <c r="J183" s="243">
        <v>0</v>
      </c>
      <c r="K183" s="246">
        <f t="shared" si="29"/>
        <v>0</v>
      </c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11" s="129" customFormat="1" ht="19.5" customHeight="1">
      <c r="A184" s="118" t="s">
        <v>73</v>
      </c>
      <c r="B184" s="126">
        <f>SUM(B142:B183)</f>
        <v>2986</v>
      </c>
      <c r="C184" s="237">
        <f t="shared" si="26"/>
        <v>52.32171018048011</v>
      </c>
      <c r="D184" s="126">
        <f>SUM(D142:D183)</f>
        <v>2721</v>
      </c>
      <c r="E184" s="127">
        <f t="shared" si="27"/>
        <v>47.67828981951989</v>
      </c>
      <c r="F184" s="128">
        <f>B184+D184</f>
        <v>5707</v>
      </c>
      <c r="G184" s="126">
        <f>SUM(G142:G183)</f>
        <v>723</v>
      </c>
      <c r="H184" s="237">
        <f t="shared" si="28"/>
        <v>12.668652531978273</v>
      </c>
      <c r="I184" s="126">
        <f>SUM(I142:I183)</f>
        <v>53</v>
      </c>
      <c r="J184" s="126">
        <f>SUM(J142:J183)</f>
        <v>10</v>
      </c>
      <c r="K184" s="222">
        <f t="shared" si="29"/>
        <v>63</v>
      </c>
    </row>
    <row r="185" spans="1:11" s="242" customFormat="1" ht="10.5">
      <c r="A185" s="207"/>
      <c r="B185" s="238"/>
      <c r="C185" s="239"/>
      <c r="D185" s="238"/>
      <c r="E185" s="239"/>
      <c r="F185" s="238"/>
      <c r="G185" s="238"/>
      <c r="H185" s="240"/>
      <c r="I185" s="241"/>
      <c r="J185" s="241"/>
      <c r="K185" s="241"/>
    </row>
    <row r="186" s="221" customFormat="1" ht="11.25">
      <c r="A186" s="220"/>
    </row>
    <row r="187" spans="1:11" s="214" customFormat="1" ht="36" customHeight="1">
      <c r="A187" s="188" t="s">
        <v>586</v>
      </c>
      <c r="B187" s="505" t="s">
        <v>453</v>
      </c>
      <c r="C187" s="506"/>
      <c r="D187" s="506"/>
      <c r="E187" s="506"/>
      <c r="F187" s="506"/>
      <c r="G187" s="506"/>
      <c r="H187" s="506"/>
      <c r="I187" s="506"/>
      <c r="J187" s="506"/>
      <c r="K187" s="507"/>
    </row>
    <row r="188" spans="1:11" s="202" customFormat="1" ht="26.25" customHeight="1">
      <c r="A188" s="550" t="s">
        <v>107</v>
      </c>
      <c r="B188" s="556" t="s">
        <v>59</v>
      </c>
      <c r="C188" s="557"/>
      <c r="D188" s="556" t="s">
        <v>60</v>
      </c>
      <c r="E188" s="557"/>
      <c r="F188" s="552" t="s">
        <v>61</v>
      </c>
      <c r="G188" s="552" t="s">
        <v>507</v>
      </c>
      <c r="H188" s="552" t="s">
        <v>261</v>
      </c>
      <c r="I188" s="554" t="s">
        <v>271</v>
      </c>
      <c r="J188" s="554" t="s">
        <v>272</v>
      </c>
      <c r="K188" s="550" t="s">
        <v>273</v>
      </c>
    </row>
    <row r="189" spans="1:11" s="202" customFormat="1" ht="48" customHeight="1">
      <c r="A189" s="551"/>
      <c r="B189" s="120" t="s">
        <v>63</v>
      </c>
      <c r="C189" s="121" t="s">
        <v>155</v>
      </c>
      <c r="D189" s="120" t="s">
        <v>63</v>
      </c>
      <c r="E189" s="121" t="s">
        <v>155</v>
      </c>
      <c r="F189" s="553"/>
      <c r="G189" s="553"/>
      <c r="H189" s="553"/>
      <c r="I189" s="555"/>
      <c r="J189" s="555"/>
      <c r="K189" s="551"/>
    </row>
    <row r="190" spans="1:25" s="55" customFormat="1" ht="15" customHeight="1">
      <c r="A190" s="247" t="s">
        <v>280</v>
      </c>
      <c r="B190" s="245">
        <v>16</v>
      </c>
      <c r="C190" s="248">
        <f>B190/F190*100</f>
        <v>44.44444444444444</v>
      </c>
      <c r="D190" s="245">
        <v>20</v>
      </c>
      <c r="E190" s="249">
        <f>D190/F190*100</f>
        <v>55.55555555555556</v>
      </c>
      <c r="F190" s="250">
        <v>36</v>
      </c>
      <c r="G190" s="245">
        <v>0</v>
      </c>
      <c r="H190" s="248">
        <v>0</v>
      </c>
      <c r="I190" s="245">
        <v>0</v>
      </c>
      <c r="J190" s="243">
        <v>0</v>
      </c>
      <c r="K190" s="246">
        <f>SUM(I190:J190)</f>
        <v>0</v>
      </c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</row>
    <row r="191" spans="1:25" s="55" customFormat="1" ht="15" customHeight="1">
      <c r="A191" s="247" t="s">
        <v>281</v>
      </c>
      <c r="B191" s="245">
        <v>8</v>
      </c>
      <c r="C191" s="248">
        <f aca="true" t="shared" si="30" ref="C191:C205">B191/F191*100</f>
        <v>42.10526315789473</v>
      </c>
      <c r="D191" s="245">
        <v>11</v>
      </c>
      <c r="E191" s="249">
        <f aca="true" t="shared" si="31" ref="E191:E205">D191/F191*100</f>
        <v>57.89473684210527</v>
      </c>
      <c r="F191" s="250">
        <v>19</v>
      </c>
      <c r="G191" s="245">
        <v>0</v>
      </c>
      <c r="H191" s="248">
        <v>0</v>
      </c>
      <c r="I191" s="245">
        <v>0</v>
      </c>
      <c r="J191" s="243">
        <v>0</v>
      </c>
      <c r="K191" s="246">
        <f aca="true" t="shared" si="32" ref="K191:K204">SUM(I191:J191)</f>
        <v>0</v>
      </c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</row>
    <row r="192" spans="1:25" s="55" customFormat="1" ht="15" customHeight="1">
      <c r="A192" s="247" t="s">
        <v>282</v>
      </c>
      <c r="B192" s="245">
        <v>28</v>
      </c>
      <c r="C192" s="248">
        <f t="shared" si="30"/>
        <v>58.333333333333336</v>
      </c>
      <c r="D192" s="245">
        <v>20</v>
      </c>
      <c r="E192" s="249">
        <f t="shared" si="31"/>
        <v>41.66666666666667</v>
      </c>
      <c r="F192" s="250">
        <v>48</v>
      </c>
      <c r="G192" s="245">
        <v>10</v>
      </c>
      <c r="H192" s="248">
        <f>G192/F192*100</f>
        <v>20.833333333333336</v>
      </c>
      <c r="I192" s="245">
        <v>1</v>
      </c>
      <c r="J192" s="243">
        <v>0</v>
      </c>
      <c r="K192" s="246">
        <f t="shared" si="32"/>
        <v>1</v>
      </c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</row>
    <row r="193" spans="1:25" s="55" customFormat="1" ht="15" customHeight="1">
      <c r="A193" s="247" t="s">
        <v>283</v>
      </c>
      <c r="B193" s="245">
        <v>88</v>
      </c>
      <c r="C193" s="248">
        <f t="shared" si="30"/>
        <v>52.38095238095239</v>
      </c>
      <c r="D193" s="245">
        <v>80</v>
      </c>
      <c r="E193" s="249">
        <f t="shared" si="31"/>
        <v>47.61904761904761</v>
      </c>
      <c r="F193" s="250">
        <v>168</v>
      </c>
      <c r="G193" s="245">
        <v>0</v>
      </c>
      <c r="H193" s="248">
        <v>0</v>
      </c>
      <c r="I193" s="245">
        <v>0</v>
      </c>
      <c r="J193" s="243">
        <v>0</v>
      </c>
      <c r="K193" s="246">
        <f t="shared" si="32"/>
        <v>0</v>
      </c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s="55" customFormat="1" ht="15" customHeight="1">
      <c r="A194" s="247" t="s">
        <v>284</v>
      </c>
      <c r="B194" s="245">
        <v>26</v>
      </c>
      <c r="C194" s="248">
        <f t="shared" si="30"/>
        <v>46.42857142857143</v>
      </c>
      <c r="D194" s="245">
        <v>30</v>
      </c>
      <c r="E194" s="249">
        <f t="shared" si="31"/>
        <v>53.57142857142857</v>
      </c>
      <c r="F194" s="250">
        <v>56</v>
      </c>
      <c r="G194" s="245">
        <v>0</v>
      </c>
      <c r="H194" s="248">
        <v>0</v>
      </c>
      <c r="I194" s="245">
        <v>0</v>
      </c>
      <c r="J194" s="243">
        <v>0</v>
      </c>
      <c r="K194" s="246">
        <f t="shared" si="32"/>
        <v>0</v>
      </c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</row>
    <row r="195" spans="1:25" s="55" customFormat="1" ht="15" customHeight="1">
      <c r="A195" s="247" t="s">
        <v>285</v>
      </c>
      <c r="B195" s="245">
        <v>34</v>
      </c>
      <c r="C195" s="248">
        <f t="shared" si="30"/>
        <v>45.33333333333333</v>
      </c>
      <c r="D195" s="245">
        <v>41</v>
      </c>
      <c r="E195" s="249">
        <f t="shared" si="31"/>
        <v>54.666666666666664</v>
      </c>
      <c r="F195" s="250">
        <v>75</v>
      </c>
      <c r="G195" s="245">
        <v>0</v>
      </c>
      <c r="H195" s="248">
        <v>0</v>
      </c>
      <c r="I195" s="245">
        <v>0</v>
      </c>
      <c r="J195" s="243">
        <v>0</v>
      </c>
      <c r="K195" s="246">
        <f t="shared" si="32"/>
        <v>0</v>
      </c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</row>
    <row r="196" spans="1:25" s="55" customFormat="1" ht="15" customHeight="1">
      <c r="A196" s="247" t="s">
        <v>74</v>
      </c>
      <c r="B196" s="245">
        <v>403</v>
      </c>
      <c r="C196" s="248">
        <f t="shared" si="30"/>
        <v>52.54237288135594</v>
      </c>
      <c r="D196" s="245">
        <v>364</v>
      </c>
      <c r="E196" s="249">
        <f t="shared" si="31"/>
        <v>47.45762711864407</v>
      </c>
      <c r="F196" s="250">
        <v>767</v>
      </c>
      <c r="G196" s="245">
        <v>0</v>
      </c>
      <c r="H196" s="248">
        <v>0</v>
      </c>
      <c r="I196" s="245">
        <v>0</v>
      </c>
      <c r="J196" s="243">
        <v>0</v>
      </c>
      <c r="K196" s="246">
        <f t="shared" si="32"/>
        <v>0</v>
      </c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</row>
    <row r="197" spans="1:25" s="55" customFormat="1" ht="15" customHeight="1">
      <c r="A197" s="247" t="s">
        <v>286</v>
      </c>
      <c r="B197" s="245">
        <v>6</v>
      </c>
      <c r="C197" s="248">
        <f t="shared" si="30"/>
        <v>33.33333333333333</v>
      </c>
      <c r="D197" s="245">
        <v>12</v>
      </c>
      <c r="E197" s="249">
        <f t="shared" si="31"/>
        <v>66.66666666666666</v>
      </c>
      <c r="F197" s="250">
        <v>18</v>
      </c>
      <c r="G197" s="245">
        <v>2</v>
      </c>
      <c r="H197" s="248">
        <f>G197/F197*100</f>
        <v>11.11111111111111</v>
      </c>
      <c r="I197" s="245">
        <v>0</v>
      </c>
      <c r="J197" s="243">
        <v>0</v>
      </c>
      <c r="K197" s="246">
        <f t="shared" si="32"/>
        <v>0</v>
      </c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</row>
    <row r="198" spans="1:25" s="55" customFormat="1" ht="15" customHeight="1">
      <c r="A198" s="247" t="s">
        <v>287</v>
      </c>
      <c r="B198" s="245">
        <v>20</v>
      </c>
      <c r="C198" s="248">
        <f t="shared" si="30"/>
        <v>58.82352941176471</v>
      </c>
      <c r="D198" s="245">
        <v>14</v>
      </c>
      <c r="E198" s="249">
        <f t="shared" si="31"/>
        <v>41.17647058823529</v>
      </c>
      <c r="F198" s="250">
        <v>34</v>
      </c>
      <c r="G198" s="245">
        <v>0</v>
      </c>
      <c r="H198" s="248">
        <v>0</v>
      </c>
      <c r="I198" s="245">
        <v>0</v>
      </c>
      <c r="J198" s="243">
        <v>0</v>
      </c>
      <c r="K198" s="246">
        <f t="shared" si="32"/>
        <v>0</v>
      </c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</row>
    <row r="199" spans="1:25" s="55" customFormat="1" ht="15" customHeight="1">
      <c r="A199" s="247" t="s">
        <v>288</v>
      </c>
      <c r="B199" s="245">
        <v>13</v>
      </c>
      <c r="C199" s="248">
        <f t="shared" si="30"/>
        <v>68.42105263157895</v>
      </c>
      <c r="D199" s="245">
        <v>6</v>
      </c>
      <c r="E199" s="249">
        <f t="shared" si="31"/>
        <v>31.57894736842105</v>
      </c>
      <c r="F199" s="250">
        <v>19</v>
      </c>
      <c r="G199" s="245">
        <v>12</v>
      </c>
      <c r="H199" s="248">
        <f>G199/F199*100</f>
        <v>63.1578947368421</v>
      </c>
      <c r="I199" s="245">
        <v>0</v>
      </c>
      <c r="J199" s="243">
        <v>0</v>
      </c>
      <c r="K199" s="246">
        <f t="shared" si="32"/>
        <v>0</v>
      </c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</row>
    <row r="200" spans="1:25" s="55" customFormat="1" ht="15" customHeight="1">
      <c r="A200" s="247" t="s">
        <v>231</v>
      </c>
      <c r="B200" s="245">
        <v>17</v>
      </c>
      <c r="C200" s="248">
        <f t="shared" si="30"/>
        <v>54.83870967741935</v>
      </c>
      <c r="D200" s="245">
        <v>14</v>
      </c>
      <c r="E200" s="249">
        <f t="shared" si="31"/>
        <v>45.16129032258064</v>
      </c>
      <c r="F200" s="250">
        <v>31</v>
      </c>
      <c r="G200" s="245">
        <v>0</v>
      </c>
      <c r="H200" s="248">
        <v>0</v>
      </c>
      <c r="I200" s="245">
        <v>0</v>
      </c>
      <c r="J200" s="243">
        <v>0</v>
      </c>
      <c r="K200" s="246">
        <f t="shared" si="32"/>
        <v>0</v>
      </c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</row>
    <row r="201" spans="1:25" s="55" customFormat="1" ht="15" customHeight="1">
      <c r="A201" s="247" t="s">
        <v>289</v>
      </c>
      <c r="B201" s="245">
        <v>15</v>
      </c>
      <c r="C201" s="248">
        <f t="shared" si="30"/>
        <v>50</v>
      </c>
      <c r="D201" s="245">
        <v>15</v>
      </c>
      <c r="E201" s="249">
        <f t="shared" si="31"/>
        <v>50</v>
      </c>
      <c r="F201" s="250">
        <v>30</v>
      </c>
      <c r="G201" s="245">
        <v>7</v>
      </c>
      <c r="H201" s="248">
        <f>G201/F201*100</f>
        <v>23.333333333333332</v>
      </c>
      <c r="I201" s="245">
        <v>12</v>
      </c>
      <c r="J201" s="243">
        <v>3</v>
      </c>
      <c r="K201" s="246">
        <f t="shared" si="32"/>
        <v>15</v>
      </c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</row>
    <row r="202" spans="1:25" s="55" customFormat="1" ht="15" customHeight="1">
      <c r="A202" s="247" t="s">
        <v>230</v>
      </c>
      <c r="B202" s="245">
        <v>24</v>
      </c>
      <c r="C202" s="248">
        <f t="shared" si="30"/>
        <v>53.333333333333336</v>
      </c>
      <c r="D202" s="245">
        <v>21</v>
      </c>
      <c r="E202" s="249">
        <f t="shared" si="31"/>
        <v>46.666666666666664</v>
      </c>
      <c r="F202" s="250">
        <v>45</v>
      </c>
      <c r="G202" s="245">
        <v>0</v>
      </c>
      <c r="H202" s="248">
        <v>0</v>
      </c>
      <c r="I202" s="245">
        <v>0</v>
      </c>
      <c r="J202" s="243">
        <v>0</v>
      </c>
      <c r="K202" s="246">
        <f t="shared" si="32"/>
        <v>0</v>
      </c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</row>
    <row r="203" spans="1:25" s="55" customFormat="1" ht="15" customHeight="1">
      <c r="A203" s="247" t="s">
        <v>290</v>
      </c>
      <c r="B203" s="245">
        <v>15</v>
      </c>
      <c r="C203" s="248">
        <f t="shared" si="30"/>
        <v>41.66666666666667</v>
      </c>
      <c r="D203" s="245">
        <v>21</v>
      </c>
      <c r="E203" s="249">
        <f t="shared" si="31"/>
        <v>58.333333333333336</v>
      </c>
      <c r="F203" s="250">
        <v>36</v>
      </c>
      <c r="G203" s="245">
        <v>0</v>
      </c>
      <c r="H203" s="248">
        <v>0</v>
      </c>
      <c r="I203" s="245">
        <v>0</v>
      </c>
      <c r="J203" s="243">
        <v>0</v>
      </c>
      <c r="K203" s="246">
        <f t="shared" si="32"/>
        <v>0</v>
      </c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</row>
    <row r="204" spans="1:25" s="55" customFormat="1" ht="15" customHeight="1">
      <c r="A204" s="247" t="s">
        <v>291</v>
      </c>
      <c r="B204" s="245">
        <v>13</v>
      </c>
      <c r="C204" s="248">
        <f t="shared" si="30"/>
        <v>52</v>
      </c>
      <c r="D204" s="245">
        <v>12</v>
      </c>
      <c r="E204" s="249">
        <f t="shared" si="31"/>
        <v>48</v>
      </c>
      <c r="F204" s="250">
        <v>25</v>
      </c>
      <c r="G204" s="245">
        <v>0</v>
      </c>
      <c r="H204" s="248">
        <v>0</v>
      </c>
      <c r="I204" s="245">
        <v>0</v>
      </c>
      <c r="J204" s="243">
        <v>0</v>
      </c>
      <c r="K204" s="246">
        <f t="shared" si="32"/>
        <v>0</v>
      </c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</row>
    <row r="205" spans="1:11" s="129" customFormat="1" ht="19.5" customHeight="1">
      <c r="A205" s="118" t="s">
        <v>75</v>
      </c>
      <c r="B205" s="126">
        <f>SUM(B190:B204)</f>
        <v>726</v>
      </c>
      <c r="C205" s="237">
        <f t="shared" si="30"/>
        <v>51.59914712153518</v>
      </c>
      <c r="D205" s="126">
        <f aca="true" t="shared" si="33" ref="D205:K205">SUM(D190:D204)</f>
        <v>681</v>
      </c>
      <c r="E205" s="127">
        <f t="shared" si="31"/>
        <v>48.40085287846482</v>
      </c>
      <c r="F205" s="128">
        <f t="shared" si="33"/>
        <v>1407</v>
      </c>
      <c r="G205" s="126">
        <f t="shared" si="33"/>
        <v>31</v>
      </c>
      <c r="H205" s="237">
        <f>G205/F205*100</f>
        <v>2.2032693674484722</v>
      </c>
      <c r="I205" s="126">
        <f t="shared" si="33"/>
        <v>13</v>
      </c>
      <c r="J205" s="126">
        <f t="shared" si="33"/>
        <v>3</v>
      </c>
      <c r="K205" s="222">
        <f t="shared" si="33"/>
        <v>16</v>
      </c>
    </row>
    <row r="206" spans="1:11" s="129" customFormat="1" ht="10.5">
      <c r="A206" s="29"/>
      <c r="B206" s="30"/>
      <c r="C206" s="31"/>
      <c r="D206" s="30"/>
      <c r="E206" s="30"/>
      <c r="F206" s="32"/>
      <c r="G206" s="31"/>
      <c r="H206" s="30"/>
      <c r="I206" s="30"/>
      <c r="J206" s="64"/>
      <c r="K206" s="64"/>
    </row>
    <row r="207" spans="1:9" s="30" customFormat="1" ht="16.5" customHeight="1">
      <c r="A207" s="163" t="s">
        <v>452</v>
      </c>
      <c r="B207" s="110"/>
      <c r="C207" s="110"/>
      <c r="D207" s="110"/>
      <c r="E207" s="110"/>
      <c r="F207" s="110"/>
      <c r="G207" s="110"/>
      <c r="H207" s="110"/>
      <c r="I207" s="110"/>
    </row>
    <row r="208" spans="1:9" s="110" customFormat="1" ht="11.25">
      <c r="A208" s="208"/>
      <c r="B208" s="209"/>
      <c r="C208" s="210"/>
      <c r="D208" s="211"/>
      <c r="E208" s="212"/>
      <c r="F208" s="209"/>
      <c r="G208" s="209"/>
      <c r="H208" s="212"/>
      <c r="I208" s="213"/>
    </row>
    <row r="209" s="221" customFormat="1" ht="11.25">
      <c r="A209" s="220"/>
    </row>
    <row r="210" spans="1:11" s="214" customFormat="1" ht="39.75" customHeight="1">
      <c r="A210" s="188" t="s">
        <v>586</v>
      </c>
      <c r="B210" s="505" t="s">
        <v>518</v>
      </c>
      <c r="C210" s="506"/>
      <c r="D210" s="506"/>
      <c r="E210" s="506"/>
      <c r="F210" s="506"/>
      <c r="G210" s="506"/>
      <c r="H210" s="506"/>
      <c r="I210" s="506"/>
      <c r="J210" s="506"/>
      <c r="K210" s="507"/>
    </row>
    <row r="211" spans="1:11" s="202" customFormat="1" ht="26.25" customHeight="1">
      <c r="A211" s="550" t="s">
        <v>107</v>
      </c>
      <c r="B211" s="556" t="s">
        <v>59</v>
      </c>
      <c r="C211" s="557"/>
      <c r="D211" s="556" t="s">
        <v>60</v>
      </c>
      <c r="E211" s="557"/>
      <c r="F211" s="552" t="s">
        <v>61</v>
      </c>
      <c r="G211" s="552" t="s">
        <v>507</v>
      </c>
      <c r="H211" s="552" t="s">
        <v>261</v>
      </c>
      <c r="I211" s="554" t="s">
        <v>271</v>
      </c>
      <c r="J211" s="554" t="s">
        <v>272</v>
      </c>
      <c r="K211" s="550" t="s">
        <v>273</v>
      </c>
    </row>
    <row r="212" spans="1:11" s="202" customFormat="1" ht="48" customHeight="1">
      <c r="A212" s="551"/>
      <c r="B212" s="120" t="s">
        <v>63</v>
      </c>
      <c r="C212" s="121" t="s">
        <v>155</v>
      </c>
      <c r="D212" s="120" t="s">
        <v>63</v>
      </c>
      <c r="E212" s="121" t="s">
        <v>155</v>
      </c>
      <c r="F212" s="553"/>
      <c r="G212" s="553"/>
      <c r="H212" s="553"/>
      <c r="I212" s="555"/>
      <c r="J212" s="555"/>
      <c r="K212" s="551"/>
    </row>
    <row r="213" spans="1:25" s="55" customFormat="1" ht="15" customHeight="1">
      <c r="A213" s="247" t="s">
        <v>259</v>
      </c>
      <c r="B213" s="245">
        <v>42</v>
      </c>
      <c r="C213" s="248">
        <f>B213/F213*100</f>
        <v>50</v>
      </c>
      <c r="D213" s="245">
        <v>42</v>
      </c>
      <c r="E213" s="249">
        <f>D213/F213*100</f>
        <v>50</v>
      </c>
      <c r="F213" s="250">
        <v>84</v>
      </c>
      <c r="G213" s="245">
        <v>24</v>
      </c>
      <c r="H213" s="248">
        <f>G213/F213*100</f>
        <v>28.57142857142857</v>
      </c>
      <c r="I213" s="245">
        <v>0</v>
      </c>
      <c r="J213" s="243">
        <v>0</v>
      </c>
      <c r="K213" s="246">
        <f>SUM(I213:J213)</f>
        <v>0</v>
      </c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</row>
    <row r="214" spans="1:25" s="55" customFormat="1" ht="15" customHeight="1">
      <c r="A214" s="247" t="s">
        <v>258</v>
      </c>
      <c r="B214" s="245">
        <v>58</v>
      </c>
      <c r="C214" s="248">
        <f aca="true" t="shared" si="34" ref="C214:C225">B214/F214*100</f>
        <v>56.86274509803921</v>
      </c>
      <c r="D214" s="245">
        <v>44</v>
      </c>
      <c r="E214" s="249">
        <f aca="true" t="shared" si="35" ref="E214:E225">D214/F214*100</f>
        <v>43.13725490196079</v>
      </c>
      <c r="F214" s="250">
        <v>102</v>
      </c>
      <c r="G214" s="245">
        <v>4</v>
      </c>
      <c r="H214" s="248">
        <f aca="true" t="shared" si="36" ref="H214:H225">G214/F214*100</f>
        <v>3.9215686274509802</v>
      </c>
      <c r="I214" s="245">
        <v>0</v>
      </c>
      <c r="J214" s="243">
        <v>0</v>
      </c>
      <c r="K214" s="246">
        <f aca="true" t="shared" si="37" ref="K214:K225">SUM(I214:J214)</f>
        <v>0</v>
      </c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</row>
    <row r="215" spans="1:25" s="55" customFormat="1" ht="15" customHeight="1">
      <c r="A215" s="247" t="s">
        <v>292</v>
      </c>
      <c r="B215" s="245">
        <v>8</v>
      </c>
      <c r="C215" s="248">
        <f t="shared" si="34"/>
        <v>50</v>
      </c>
      <c r="D215" s="245">
        <v>8</v>
      </c>
      <c r="E215" s="249">
        <f t="shared" si="35"/>
        <v>50</v>
      </c>
      <c r="F215" s="250">
        <v>16</v>
      </c>
      <c r="G215" s="245">
        <v>2</v>
      </c>
      <c r="H215" s="248">
        <f t="shared" si="36"/>
        <v>12.5</v>
      </c>
      <c r="I215" s="245">
        <v>0</v>
      </c>
      <c r="J215" s="243">
        <v>0</v>
      </c>
      <c r="K215" s="246">
        <f t="shared" si="37"/>
        <v>0</v>
      </c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</row>
    <row r="216" spans="1:25" s="55" customFormat="1" ht="15" customHeight="1">
      <c r="A216" s="247" t="s">
        <v>257</v>
      </c>
      <c r="B216" s="245">
        <v>22</v>
      </c>
      <c r="C216" s="248">
        <f t="shared" si="34"/>
        <v>42.30769230769231</v>
      </c>
      <c r="D216" s="245">
        <v>30</v>
      </c>
      <c r="E216" s="249">
        <f t="shared" si="35"/>
        <v>57.692307692307686</v>
      </c>
      <c r="F216" s="250">
        <v>52</v>
      </c>
      <c r="G216" s="245">
        <v>0</v>
      </c>
      <c r="H216" s="248">
        <f t="shared" si="36"/>
        <v>0</v>
      </c>
      <c r="I216" s="245">
        <v>0</v>
      </c>
      <c r="J216" s="243">
        <v>0</v>
      </c>
      <c r="K216" s="246">
        <f t="shared" si="37"/>
        <v>0</v>
      </c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</row>
    <row r="217" spans="1:25" s="55" customFormat="1" ht="15" customHeight="1">
      <c r="A217" s="247" t="s">
        <v>293</v>
      </c>
      <c r="B217" s="245">
        <v>44</v>
      </c>
      <c r="C217" s="248">
        <f t="shared" si="34"/>
        <v>53.01204819277109</v>
      </c>
      <c r="D217" s="245">
        <v>39</v>
      </c>
      <c r="E217" s="249">
        <f t="shared" si="35"/>
        <v>46.98795180722892</v>
      </c>
      <c r="F217" s="250">
        <v>83</v>
      </c>
      <c r="G217" s="245">
        <v>3</v>
      </c>
      <c r="H217" s="248">
        <f t="shared" si="36"/>
        <v>3.614457831325301</v>
      </c>
      <c r="I217" s="245">
        <v>1</v>
      </c>
      <c r="J217" s="243">
        <v>0</v>
      </c>
      <c r="K217" s="246">
        <f t="shared" si="37"/>
        <v>1</v>
      </c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</row>
    <row r="218" spans="1:25" s="55" customFormat="1" ht="15" customHeight="1">
      <c r="A218" s="247" t="s">
        <v>294</v>
      </c>
      <c r="B218" s="245">
        <v>20</v>
      </c>
      <c r="C218" s="248">
        <f t="shared" si="34"/>
        <v>55.55555555555556</v>
      </c>
      <c r="D218" s="245">
        <v>16</v>
      </c>
      <c r="E218" s="249">
        <f t="shared" si="35"/>
        <v>44.44444444444444</v>
      </c>
      <c r="F218" s="250">
        <v>36</v>
      </c>
      <c r="G218" s="245">
        <v>0</v>
      </c>
      <c r="H218" s="248">
        <f t="shared" si="36"/>
        <v>0</v>
      </c>
      <c r="I218" s="245">
        <v>0</v>
      </c>
      <c r="J218" s="243">
        <v>0</v>
      </c>
      <c r="K218" s="246">
        <f t="shared" si="37"/>
        <v>0</v>
      </c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</row>
    <row r="219" spans="1:25" s="55" customFormat="1" ht="15" customHeight="1">
      <c r="A219" s="247" t="s">
        <v>295</v>
      </c>
      <c r="B219" s="245">
        <v>27</v>
      </c>
      <c r="C219" s="248">
        <f t="shared" si="34"/>
        <v>50.943396226415096</v>
      </c>
      <c r="D219" s="245">
        <v>26</v>
      </c>
      <c r="E219" s="249">
        <f t="shared" si="35"/>
        <v>49.056603773584904</v>
      </c>
      <c r="F219" s="250">
        <v>53</v>
      </c>
      <c r="G219" s="245">
        <v>23</v>
      </c>
      <c r="H219" s="248">
        <f t="shared" si="36"/>
        <v>43.39622641509434</v>
      </c>
      <c r="I219" s="245">
        <v>2</v>
      </c>
      <c r="J219" s="243">
        <v>1</v>
      </c>
      <c r="K219" s="246">
        <f t="shared" si="37"/>
        <v>3</v>
      </c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</row>
    <row r="220" spans="1:25" s="55" customFormat="1" ht="15" customHeight="1">
      <c r="A220" s="247" t="s">
        <v>256</v>
      </c>
      <c r="B220" s="245">
        <v>52</v>
      </c>
      <c r="C220" s="248">
        <f t="shared" si="34"/>
        <v>55.319148936170215</v>
      </c>
      <c r="D220" s="245">
        <v>42</v>
      </c>
      <c r="E220" s="249">
        <f t="shared" si="35"/>
        <v>44.680851063829785</v>
      </c>
      <c r="F220" s="250">
        <v>94</v>
      </c>
      <c r="G220" s="245">
        <v>0</v>
      </c>
      <c r="H220" s="248">
        <f t="shared" si="36"/>
        <v>0</v>
      </c>
      <c r="I220" s="245">
        <v>0</v>
      </c>
      <c r="J220" s="243">
        <v>0</v>
      </c>
      <c r="K220" s="246">
        <f t="shared" si="37"/>
        <v>0</v>
      </c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</row>
    <row r="221" spans="1:25" s="55" customFormat="1" ht="15" customHeight="1">
      <c r="A221" s="247" t="s">
        <v>255</v>
      </c>
      <c r="B221" s="245">
        <v>44</v>
      </c>
      <c r="C221" s="248">
        <f t="shared" si="34"/>
        <v>52.38095238095239</v>
      </c>
      <c r="D221" s="245">
        <v>40</v>
      </c>
      <c r="E221" s="249">
        <f t="shared" si="35"/>
        <v>47.61904761904761</v>
      </c>
      <c r="F221" s="250">
        <v>84</v>
      </c>
      <c r="G221" s="245">
        <v>0</v>
      </c>
      <c r="H221" s="248">
        <f t="shared" si="36"/>
        <v>0</v>
      </c>
      <c r="I221" s="245">
        <v>0</v>
      </c>
      <c r="J221" s="243">
        <v>0</v>
      </c>
      <c r="K221" s="246">
        <f t="shared" si="37"/>
        <v>0</v>
      </c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</row>
    <row r="222" spans="1:25" s="55" customFormat="1" ht="15" customHeight="1">
      <c r="A222" s="247" t="s">
        <v>76</v>
      </c>
      <c r="B222" s="245">
        <v>247</v>
      </c>
      <c r="C222" s="248">
        <f t="shared" si="34"/>
        <v>51.244813278008294</v>
      </c>
      <c r="D222" s="245">
        <v>235</v>
      </c>
      <c r="E222" s="249">
        <f t="shared" si="35"/>
        <v>48.7551867219917</v>
      </c>
      <c r="F222" s="250">
        <v>482</v>
      </c>
      <c r="G222" s="245">
        <v>93</v>
      </c>
      <c r="H222" s="248">
        <f t="shared" si="36"/>
        <v>19.294605809128633</v>
      </c>
      <c r="I222" s="245">
        <v>0</v>
      </c>
      <c r="J222" s="243">
        <v>0</v>
      </c>
      <c r="K222" s="246">
        <f t="shared" si="37"/>
        <v>0</v>
      </c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</row>
    <row r="223" spans="1:25" s="55" customFormat="1" ht="15" customHeight="1">
      <c r="A223" s="247" t="s">
        <v>296</v>
      </c>
      <c r="B223" s="245">
        <v>17</v>
      </c>
      <c r="C223" s="248">
        <f t="shared" si="34"/>
        <v>60.71428571428571</v>
      </c>
      <c r="D223" s="245">
        <v>11</v>
      </c>
      <c r="E223" s="249">
        <f t="shared" si="35"/>
        <v>39.285714285714285</v>
      </c>
      <c r="F223" s="250">
        <v>28</v>
      </c>
      <c r="G223" s="245">
        <v>4</v>
      </c>
      <c r="H223" s="248">
        <f t="shared" si="36"/>
        <v>14.285714285714285</v>
      </c>
      <c r="I223" s="245">
        <v>0</v>
      </c>
      <c r="J223" s="243">
        <v>0</v>
      </c>
      <c r="K223" s="246">
        <f t="shared" si="37"/>
        <v>0</v>
      </c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</row>
    <row r="224" spans="1:25" s="55" customFormat="1" ht="15" customHeight="1">
      <c r="A224" s="247" t="s">
        <v>254</v>
      </c>
      <c r="B224" s="245">
        <v>32</v>
      </c>
      <c r="C224" s="248">
        <f t="shared" si="34"/>
        <v>47.76119402985074</v>
      </c>
      <c r="D224" s="245">
        <v>35</v>
      </c>
      <c r="E224" s="249">
        <f t="shared" si="35"/>
        <v>52.23880597014925</v>
      </c>
      <c r="F224" s="250">
        <v>67</v>
      </c>
      <c r="G224" s="245">
        <v>0</v>
      </c>
      <c r="H224" s="248">
        <f t="shared" si="36"/>
        <v>0</v>
      </c>
      <c r="I224" s="245">
        <v>0</v>
      </c>
      <c r="J224" s="243">
        <v>0</v>
      </c>
      <c r="K224" s="246">
        <f t="shared" si="37"/>
        <v>0</v>
      </c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</row>
    <row r="225" spans="1:11" s="129" customFormat="1" ht="19.5" customHeight="1">
      <c r="A225" s="118" t="s">
        <v>77</v>
      </c>
      <c r="B225" s="126">
        <f>SUM(B213:B224)</f>
        <v>613</v>
      </c>
      <c r="C225" s="237">
        <f t="shared" si="34"/>
        <v>51.9051651143099</v>
      </c>
      <c r="D225" s="126">
        <f aca="true" t="shared" si="38" ref="D225:J225">SUM(D213:D224)</f>
        <v>568</v>
      </c>
      <c r="E225" s="127">
        <f t="shared" si="35"/>
        <v>48.09483488569009</v>
      </c>
      <c r="F225" s="128">
        <f t="shared" si="38"/>
        <v>1181</v>
      </c>
      <c r="G225" s="126">
        <f t="shared" si="38"/>
        <v>153</v>
      </c>
      <c r="H225" s="237">
        <f t="shared" si="36"/>
        <v>12.955122777307368</v>
      </c>
      <c r="I225" s="126">
        <f t="shared" si="38"/>
        <v>3</v>
      </c>
      <c r="J225" s="126">
        <f t="shared" si="38"/>
        <v>1</v>
      </c>
      <c r="K225" s="222">
        <f t="shared" si="37"/>
        <v>4</v>
      </c>
    </row>
    <row r="226" spans="1:11" s="129" customFormat="1" ht="17.25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64"/>
      <c r="K226" s="64"/>
    </row>
    <row r="227" spans="1:9" s="110" customFormat="1" ht="11.25">
      <c r="A227" s="208"/>
      <c r="B227" s="209"/>
      <c r="C227" s="210"/>
      <c r="D227" s="211"/>
      <c r="E227" s="212"/>
      <c r="F227" s="209"/>
      <c r="G227" s="209"/>
      <c r="H227" s="212"/>
      <c r="I227" s="213"/>
    </row>
    <row r="228" s="221" customFormat="1" ht="11.25">
      <c r="A228" s="220"/>
    </row>
    <row r="229" spans="1:11" s="214" customFormat="1" ht="36.75" customHeight="1">
      <c r="A229" s="188" t="s">
        <v>586</v>
      </c>
      <c r="B229" s="505" t="s">
        <v>486</v>
      </c>
      <c r="C229" s="506"/>
      <c r="D229" s="506"/>
      <c r="E229" s="506"/>
      <c r="F229" s="506"/>
      <c r="G229" s="506"/>
      <c r="H229" s="506"/>
      <c r="I229" s="506"/>
      <c r="J229" s="506"/>
      <c r="K229" s="507"/>
    </row>
    <row r="230" spans="1:11" s="202" customFormat="1" ht="26.25" customHeight="1">
      <c r="A230" s="550" t="s">
        <v>107</v>
      </c>
      <c r="B230" s="556" t="s">
        <v>59</v>
      </c>
      <c r="C230" s="557"/>
      <c r="D230" s="556" t="s">
        <v>60</v>
      </c>
      <c r="E230" s="557"/>
      <c r="F230" s="552" t="s">
        <v>61</v>
      </c>
      <c r="G230" s="552" t="s">
        <v>507</v>
      </c>
      <c r="H230" s="552" t="s">
        <v>261</v>
      </c>
      <c r="I230" s="554" t="s">
        <v>271</v>
      </c>
      <c r="J230" s="554" t="s">
        <v>272</v>
      </c>
      <c r="K230" s="550" t="s">
        <v>273</v>
      </c>
    </row>
    <row r="231" spans="1:11" s="202" customFormat="1" ht="48" customHeight="1">
      <c r="A231" s="551"/>
      <c r="B231" s="120" t="s">
        <v>63</v>
      </c>
      <c r="C231" s="121" t="s">
        <v>155</v>
      </c>
      <c r="D231" s="120" t="s">
        <v>63</v>
      </c>
      <c r="E231" s="121" t="s">
        <v>155</v>
      </c>
      <c r="F231" s="553"/>
      <c r="G231" s="553"/>
      <c r="H231" s="553"/>
      <c r="I231" s="555"/>
      <c r="J231" s="555"/>
      <c r="K231" s="551"/>
    </row>
    <row r="232" spans="1:25" s="55" customFormat="1" ht="15" customHeight="1">
      <c r="A232" s="247" t="s">
        <v>484</v>
      </c>
      <c r="B232" s="245">
        <v>12</v>
      </c>
      <c r="C232" s="248">
        <f>B232/F232*100</f>
        <v>52.17391304347826</v>
      </c>
      <c r="D232" s="245">
        <v>11</v>
      </c>
      <c r="E232" s="249">
        <f>D232/F232*100</f>
        <v>47.82608695652174</v>
      </c>
      <c r="F232" s="250">
        <v>23</v>
      </c>
      <c r="G232" s="245">
        <v>0</v>
      </c>
      <c r="H232" s="248">
        <f>G232/F232*100</f>
        <v>0</v>
      </c>
      <c r="I232" s="245">
        <v>0</v>
      </c>
      <c r="J232" s="243">
        <v>0</v>
      </c>
      <c r="K232" s="246">
        <v>0</v>
      </c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</row>
    <row r="233" spans="1:25" s="55" customFormat="1" ht="15" customHeight="1">
      <c r="A233" s="247" t="s">
        <v>270</v>
      </c>
      <c r="B233" s="245">
        <v>14</v>
      </c>
      <c r="C233" s="248">
        <f aca="true" t="shared" si="39" ref="C233:C243">B233/F233*100</f>
        <v>63.63636363636363</v>
      </c>
      <c r="D233" s="245">
        <v>8</v>
      </c>
      <c r="E233" s="249">
        <f aca="true" t="shared" si="40" ref="E233:E243">D233/F233*100</f>
        <v>36.36363636363637</v>
      </c>
      <c r="F233" s="250">
        <v>22</v>
      </c>
      <c r="G233" s="245">
        <v>0</v>
      </c>
      <c r="H233" s="248">
        <f aca="true" t="shared" si="41" ref="H233:H243">G233/F233*100</f>
        <v>0</v>
      </c>
      <c r="I233" s="245">
        <v>0</v>
      </c>
      <c r="J233" s="243">
        <v>0</v>
      </c>
      <c r="K233" s="246">
        <v>0</v>
      </c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</row>
    <row r="234" spans="1:25" s="55" customFormat="1" ht="15" customHeight="1">
      <c r="A234" s="247" t="s">
        <v>269</v>
      </c>
      <c r="B234" s="245">
        <v>168</v>
      </c>
      <c r="C234" s="248">
        <f t="shared" si="39"/>
        <v>51.06382978723404</v>
      </c>
      <c r="D234" s="245">
        <v>161</v>
      </c>
      <c r="E234" s="249">
        <f t="shared" si="40"/>
        <v>48.93617021276596</v>
      </c>
      <c r="F234" s="250">
        <v>329</v>
      </c>
      <c r="G234" s="245">
        <v>17</v>
      </c>
      <c r="H234" s="248">
        <f t="shared" si="41"/>
        <v>5.167173252279635</v>
      </c>
      <c r="I234" s="245">
        <v>0</v>
      </c>
      <c r="J234" s="243">
        <v>0</v>
      </c>
      <c r="K234" s="246">
        <v>0</v>
      </c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</row>
    <row r="235" spans="1:25" s="55" customFormat="1" ht="15" customHeight="1">
      <c r="A235" s="247" t="s">
        <v>268</v>
      </c>
      <c r="B235" s="245">
        <v>22</v>
      </c>
      <c r="C235" s="248">
        <f t="shared" si="39"/>
        <v>57.89473684210527</v>
      </c>
      <c r="D235" s="245">
        <v>16</v>
      </c>
      <c r="E235" s="249">
        <f t="shared" si="40"/>
        <v>42.10526315789473</v>
      </c>
      <c r="F235" s="250">
        <v>38</v>
      </c>
      <c r="G235" s="245">
        <v>14</v>
      </c>
      <c r="H235" s="248">
        <f t="shared" si="41"/>
        <v>36.84210526315789</v>
      </c>
      <c r="I235" s="245">
        <v>0</v>
      </c>
      <c r="J235" s="243">
        <v>0</v>
      </c>
      <c r="K235" s="246">
        <v>0</v>
      </c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</row>
    <row r="236" spans="1:25" s="55" customFormat="1" ht="15" customHeight="1">
      <c r="A236" s="247" t="s">
        <v>267</v>
      </c>
      <c r="B236" s="245">
        <v>275</v>
      </c>
      <c r="C236" s="248">
        <f t="shared" si="39"/>
        <v>54.67196819085487</v>
      </c>
      <c r="D236" s="245">
        <v>228</v>
      </c>
      <c r="E236" s="249">
        <f t="shared" si="40"/>
        <v>45.32803180914513</v>
      </c>
      <c r="F236" s="250">
        <v>503</v>
      </c>
      <c r="G236" s="245">
        <v>62</v>
      </c>
      <c r="H236" s="248">
        <f t="shared" si="41"/>
        <v>12.326043737574553</v>
      </c>
      <c r="I236" s="245">
        <v>0</v>
      </c>
      <c r="J236" s="243">
        <v>0</v>
      </c>
      <c r="K236" s="246">
        <v>0</v>
      </c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</row>
    <row r="237" spans="1:25" s="55" customFormat="1" ht="15" customHeight="1">
      <c r="A237" s="247" t="s">
        <v>266</v>
      </c>
      <c r="B237" s="245">
        <v>24</v>
      </c>
      <c r="C237" s="248">
        <f t="shared" si="39"/>
        <v>60</v>
      </c>
      <c r="D237" s="245">
        <v>16</v>
      </c>
      <c r="E237" s="249">
        <f t="shared" si="40"/>
        <v>40</v>
      </c>
      <c r="F237" s="250">
        <v>40</v>
      </c>
      <c r="G237" s="245">
        <v>16</v>
      </c>
      <c r="H237" s="248">
        <f t="shared" si="41"/>
        <v>40</v>
      </c>
      <c r="I237" s="245">
        <v>5</v>
      </c>
      <c r="J237" s="243">
        <v>3</v>
      </c>
      <c r="K237" s="246">
        <v>8</v>
      </c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</row>
    <row r="238" spans="1:25" s="55" customFormat="1" ht="15" customHeight="1">
      <c r="A238" s="247" t="s">
        <v>301</v>
      </c>
      <c r="B238" s="245">
        <v>23</v>
      </c>
      <c r="C238" s="248">
        <f t="shared" si="39"/>
        <v>52.27272727272727</v>
      </c>
      <c r="D238" s="245">
        <v>21</v>
      </c>
      <c r="E238" s="249">
        <f t="shared" si="40"/>
        <v>47.72727272727273</v>
      </c>
      <c r="F238" s="250">
        <v>44</v>
      </c>
      <c r="G238" s="245">
        <v>0</v>
      </c>
      <c r="H238" s="248">
        <f t="shared" si="41"/>
        <v>0</v>
      </c>
      <c r="I238" s="245">
        <v>0</v>
      </c>
      <c r="J238" s="243">
        <v>0</v>
      </c>
      <c r="K238" s="246">
        <v>0</v>
      </c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</row>
    <row r="239" spans="1:25" s="55" customFormat="1" ht="15" customHeight="1">
      <c r="A239" s="247" t="s">
        <v>302</v>
      </c>
      <c r="B239" s="245">
        <v>6</v>
      </c>
      <c r="C239" s="248">
        <f t="shared" si="39"/>
        <v>33.33333333333333</v>
      </c>
      <c r="D239" s="245">
        <v>12</v>
      </c>
      <c r="E239" s="249">
        <f t="shared" si="40"/>
        <v>66.66666666666666</v>
      </c>
      <c r="F239" s="250">
        <v>18</v>
      </c>
      <c r="G239" s="245">
        <v>0</v>
      </c>
      <c r="H239" s="248">
        <f t="shared" si="41"/>
        <v>0</v>
      </c>
      <c r="I239" s="245">
        <v>0</v>
      </c>
      <c r="J239" s="243">
        <v>0</v>
      </c>
      <c r="K239" s="246">
        <v>0</v>
      </c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</row>
    <row r="240" spans="1:25" s="55" customFormat="1" ht="15" customHeight="1">
      <c r="A240" s="247" t="s">
        <v>265</v>
      </c>
      <c r="B240" s="245">
        <v>22</v>
      </c>
      <c r="C240" s="248">
        <f t="shared" si="39"/>
        <v>48.888888888888886</v>
      </c>
      <c r="D240" s="245">
        <v>23</v>
      </c>
      <c r="E240" s="249">
        <f t="shared" si="40"/>
        <v>51.11111111111111</v>
      </c>
      <c r="F240" s="250">
        <v>45</v>
      </c>
      <c r="G240" s="245">
        <v>21</v>
      </c>
      <c r="H240" s="248">
        <f t="shared" si="41"/>
        <v>46.666666666666664</v>
      </c>
      <c r="I240" s="245">
        <v>0</v>
      </c>
      <c r="J240" s="243">
        <v>0</v>
      </c>
      <c r="K240" s="246">
        <v>0</v>
      </c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</row>
    <row r="241" spans="1:25" s="55" customFormat="1" ht="15" customHeight="1">
      <c r="A241" s="247" t="s">
        <v>303</v>
      </c>
      <c r="B241" s="245">
        <v>23</v>
      </c>
      <c r="C241" s="248">
        <f t="shared" si="39"/>
        <v>58.97435897435898</v>
      </c>
      <c r="D241" s="245">
        <v>16</v>
      </c>
      <c r="E241" s="249">
        <f t="shared" si="40"/>
        <v>41.02564102564102</v>
      </c>
      <c r="F241" s="250">
        <v>39</v>
      </c>
      <c r="G241" s="245">
        <v>14</v>
      </c>
      <c r="H241" s="248">
        <f t="shared" si="41"/>
        <v>35.8974358974359</v>
      </c>
      <c r="I241" s="245">
        <v>0</v>
      </c>
      <c r="J241" s="243">
        <v>0</v>
      </c>
      <c r="K241" s="246">
        <v>0</v>
      </c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</row>
    <row r="242" spans="1:25" s="55" customFormat="1" ht="15" customHeight="1">
      <c r="A242" s="247" t="s">
        <v>304</v>
      </c>
      <c r="B242" s="245">
        <v>35</v>
      </c>
      <c r="C242" s="248">
        <f t="shared" si="39"/>
        <v>56.451612903225815</v>
      </c>
      <c r="D242" s="245">
        <v>27</v>
      </c>
      <c r="E242" s="249">
        <f t="shared" si="40"/>
        <v>43.54838709677419</v>
      </c>
      <c r="F242" s="250">
        <v>62</v>
      </c>
      <c r="G242" s="245">
        <v>16</v>
      </c>
      <c r="H242" s="248">
        <f t="shared" si="41"/>
        <v>25.806451612903224</v>
      </c>
      <c r="I242" s="245">
        <v>0</v>
      </c>
      <c r="J242" s="243">
        <v>0</v>
      </c>
      <c r="K242" s="246">
        <f>SUM(I242:J242)</f>
        <v>0</v>
      </c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</row>
    <row r="243" spans="1:11" s="129" customFormat="1" ht="30.75" customHeight="1">
      <c r="A243" s="118" t="s">
        <v>78</v>
      </c>
      <c r="B243" s="126">
        <f>SUM(B232:B242)</f>
        <v>624</v>
      </c>
      <c r="C243" s="237">
        <f t="shared" si="39"/>
        <v>53.654342218400686</v>
      </c>
      <c r="D243" s="126">
        <f aca="true" t="shared" si="42" ref="D243:K243">SUM(D232:D242)</f>
        <v>539</v>
      </c>
      <c r="E243" s="127">
        <f t="shared" si="40"/>
        <v>46.345657781599314</v>
      </c>
      <c r="F243" s="128">
        <f t="shared" si="42"/>
        <v>1163</v>
      </c>
      <c r="G243" s="126">
        <f t="shared" si="42"/>
        <v>160</v>
      </c>
      <c r="H243" s="237">
        <f t="shared" si="41"/>
        <v>13.757523645743767</v>
      </c>
      <c r="I243" s="126">
        <f t="shared" si="42"/>
        <v>5</v>
      </c>
      <c r="J243" s="126">
        <f t="shared" si="42"/>
        <v>3</v>
      </c>
      <c r="K243" s="222">
        <f t="shared" si="42"/>
        <v>8</v>
      </c>
    </row>
    <row r="244" spans="1:11" s="129" customFormat="1" ht="10.5">
      <c r="A244" s="214"/>
      <c r="B244" s="29"/>
      <c r="C244" s="29"/>
      <c r="D244" s="30"/>
      <c r="E244" s="30"/>
      <c r="F244" s="30"/>
      <c r="G244" s="143"/>
      <c r="H244" s="30"/>
      <c r="I244" s="30"/>
      <c r="J244" s="64"/>
      <c r="K244" s="64"/>
    </row>
    <row r="245" spans="1:9" s="29" customFormat="1" ht="10.5">
      <c r="A245" s="208"/>
      <c r="B245" s="209"/>
      <c r="C245" s="210"/>
      <c r="D245" s="211"/>
      <c r="E245" s="212"/>
      <c r="F245" s="209"/>
      <c r="G245" s="209"/>
      <c r="H245" s="212"/>
      <c r="I245" s="213"/>
    </row>
    <row r="246" s="221" customFormat="1" ht="11.25">
      <c r="A246" s="220"/>
    </row>
    <row r="247" spans="1:11" s="214" customFormat="1" ht="60.75" customHeight="1">
      <c r="A247" s="188" t="s">
        <v>586</v>
      </c>
      <c r="B247" s="505" t="s">
        <v>519</v>
      </c>
      <c r="C247" s="506"/>
      <c r="D247" s="506"/>
      <c r="E247" s="506"/>
      <c r="F247" s="506"/>
      <c r="G247" s="506"/>
      <c r="H247" s="506"/>
      <c r="I247" s="506"/>
      <c r="J247" s="506"/>
      <c r="K247" s="507"/>
    </row>
    <row r="248" spans="1:11" s="202" customFormat="1" ht="26.25" customHeight="1">
      <c r="A248" s="550" t="s">
        <v>107</v>
      </c>
      <c r="B248" s="556" t="s">
        <v>59</v>
      </c>
      <c r="C248" s="557"/>
      <c r="D248" s="556" t="s">
        <v>60</v>
      </c>
      <c r="E248" s="557"/>
      <c r="F248" s="552" t="s">
        <v>61</v>
      </c>
      <c r="G248" s="552" t="s">
        <v>507</v>
      </c>
      <c r="H248" s="552" t="s">
        <v>261</v>
      </c>
      <c r="I248" s="554" t="s">
        <v>271</v>
      </c>
      <c r="J248" s="554" t="s">
        <v>272</v>
      </c>
      <c r="K248" s="550" t="s">
        <v>273</v>
      </c>
    </row>
    <row r="249" spans="1:11" s="202" customFormat="1" ht="48" customHeight="1">
      <c r="A249" s="551"/>
      <c r="B249" s="120" t="s">
        <v>63</v>
      </c>
      <c r="C249" s="121" t="s">
        <v>155</v>
      </c>
      <c r="D249" s="120" t="s">
        <v>63</v>
      </c>
      <c r="E249" s="121" t="s">
        <v>155</v>
      </c>
      <c r="F249" s="553"/>
      <c r="G249" s="553"/>
      <c r="H249" s="553"/>
      <c r="I249" s="555"/>
      <c r="J249" s="555"/>
      <c r="K249" s="551"/>
    </row>
    <row r="250" spans="1:25" s="55" customFormat="1" ht="15" customHeight="1">
      <c r="A250" s="247" t="s">
        <v>305</v>
      </c>
      <c r="B250" s="245">
        <v>41</v>
      </c>
      <c r="C250" s="248">
        <f>B250/F250*100</f>
        <v>52.56410256410257</v>
      </c>
      <c r="D250" s="245">
        <v>37</v>
      </c>
      <c r="E250" s="249">
        <f>D250/F250*100</f>
        <v>47.43589743589743</v>
      </c>
      <c r="F250" s="250">
        <v>78</v>
      </c>
      <c r="G250" s="245">
        <v>0</v>
      </c>
      <c r="H250" s="248">
        <f>G250/F250*100</f>
        <v>0</v>
      </c>
      <c r="I250" s="245">
        <v>0</v>
      </c>
      <c r="J250" s="243">
        <v>0</v>
      </c>
      <c r="K250" s="246">
        <v>0</v>
      </c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</row>
    <row r="251" spans="1:25" s="55" customFormat="1" ht="15" customHeight="1">
      <c r="A251" s="247" t="s">
        <v>306</v>
      </c>
      <c r="B251" s="245">
        <v>44</v>
      </c>
      <c r="C251" s="248">
        <f aca="true" t="shared" si="43" ref="C251:C258">B251/F251*100</f>
        <v>55.00000000000001</v>
      </c>
      <c r="D251" s="245">
        <v>36</v>
      </c>
      <c r="E251" s="249">
        <f aca="true" t="shared" si="44" ref="E251:E258">D251/F251*100</f>
        <v>45</v>
      </c>
      <c r="F251" s="250">
        <v>80</v>
      </c>
      <c r="G251" s="245">
        <v>37</v>
      </c>
      <c r="H251" s="248">
        <f aca="true" t="shared" si="45" ref="H251:H258">G251/F251*100</f>
        <v>46.25</v>
      </c>
      <c r="I251" s="245">
        <v>0</v>
      </c>
      <c r="J251" s="243">
        <v>0</v>
      </c>
      <c r="K251" s="246">
        <v>0</v>
      </c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</row>
    <row r="252" spans="1:25" s="55" customFormat="1" ht="15" customHeight="1">
      <c r="A252" s="247" t="s">
        <v>307</v>
      </c>
      <c r="B252" s="245">
        <v>40</v>
      </c>
      <c r="C252" s="248">
        <f t="shared" si="43"/>
        <v>64.51612903225806</v>
      </c>
      <c r="D252" s="245">
        <v>22</v>
      </c>
      <c r="E252" s="249">
        <f t="shared" si="44"/>
        <v>35.483870967741936</v>
      </c>
      <c r="F252" s="250">
        <v>62</v>
      </c>
      <c r="G252" s="245">
        <v>0</v>
      </c>
      <c r="H252" s="248">
        <f t="shared" si="45"/>
        <v>0</v>
      </c>
      <c r="I252" s="245">
        <v>0</v>
      </c>
      <c r="J252" s="243">
        <v>0</v>
      </c>
      <c r="K252" s="246">
        <v>0</v>
      </c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</row>
    <row r="253" spans="1:25" s="55" customFormat="1" ht="15" customHeight="1">
      <c r="A253" s="247" t="s">
        <v>260</v>
      </c>
      <c r="B253" s="245">
        <v>6</v>
      </c>
      <c r="C253" s="248">
        <f t="shared" si="43"/>
        <v>66.66666666666666</v>
      </c>
      <c r="D253" s="245">
        <v>3</v>
      </c>
      <c r="E253" s="249">
        <f t="shared" si="44"/>
        <v>33.33333333333333</v>
      </c>
      <c r="F253" s="250">
        <v>9</v>
      </c>
      <c r="G253" s="245">
        <v>0</v>
      </c>
      <c r="H253" s="248">
        <f t="shared" si="45"/>
        <v>0</v>
      </c>
      <c r="I253" s="245">
        <v>0</v>
      </c>
      <c r="J253" s="243">
        <v>0</v>
      </c>
      <c r="K253" s="246">
        <v>0</v>
      </c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</row>
    <row r="254" spans="1:25" s="55" customFormat="1" ht="15" customHeight="1">
      <c r="A254" s="247" t="s">
        <v>308</v>
      </c>
      <c r="B254" s="245">
        <v>133</v>
      </c>
      <c r="C254" s="248">
        <f t="shared" si="43"/>
        <v>56.59574468085107</v>
      </c>
      <c r="D254" s="245">
        <v>102</v>
      </c>
      <c r="E254" s="249">
        <f t="shared" si="44"/>
        <v>43.40425531914894</v>
      </c>
      <c r="F254" s="250">
        <v>235</v>
      </c>
      <c r="G254" s="245">
        <v>44</v>
      </c>
      <c r="H254" s="248">
        <f t="shared" si="45"/>
        <v>18.72340425531915</v>
      </c>
      <c r="I254" s="245">
        <v>0</v>
      </c>
      <c r="J254" s="243">
        <v>0</v>
      </c>
      <c r="K254" s="246">
        <v>0</v>
      </c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</row>
    <row r="255" spans="1:25" s="55" customFormat="1" ht="15" customHeight="1">
      <c r="A255" s="247" t="s">
        <v>79</v>
      </c>
      <c r="B255" s="245">
        <v>265</v>
      </c>
      <c r="C255" s="248">
        <f t="shared" si="43"/>
        <v>51.9607843137255</v>
      </c>
      <c r="D255" s="245">
        <v>245</v>
      </c>
      <c r="E255" s="249">
        <f t="shared" si="44"/>
        <v>48.03921568627451</v>
      </c>
      <c r="F255" s="250">
        <v>510</v>
      </c>
      <c r="G255" s="245">
        <v>74</v>
      </c>
      <c r="H255" s="248">
        <f t="shared" si="45"/>
        <v>14.50980392156863</v>
      </c>
      <c r="I255" s="245">
        <v>0</v>
      </c>
      <c r="J255" s="243">
        <v>0</v>
      </c>
      <c r="K255" s="246">
        <v>0</v>
      </c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</row>
    <row r="256" spans="1:25" s="55" customFormat="1" ht="15" customHeight="1">
      <c r="A256" s="247" t="s">
        <v>309</v>
      </c>
      <c r="B256" s="245">
        <v>30</v>
      </c>
      <c r="C256" s="248">
        <f t="shared" si="43"/>
        <v>44.11764705882353</v>
      </c>
      <c r="D256" s="245">
        <v>38</v>
      </c>
      <c r="E256" s="249">
        <f t="shared" si="44"/>
        <v>55.88235294117647</v>
      </c>
      <c r="F256" s="250">
        <v>68</v>
      </c>
      <c r="G256" s="245">
        <v>34</v>
      </c>
      <c r="H256" s="248">
        <f t="shared" si="45"/>
        <v>50</v>
      </c>
      <c r="I256" s="245">
        <v>0</v>
      </c>
      <c r="J256" s="243">
        <v>0</v>
      </c>
      <c r="K256" s="246">
        <v>0</v>
      </c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</row>
    <row r="257" spans="1:25" s="55" customFormat="1" ht="15" customHeight="1">
      <c r="A257" s="247" t="s">
        <v>310</v>
      </c>
      <c r="B257" s="245">
        <v>28</v>
      </c>
      <c r="C257" s="248">
        <f t="shared" si="43"/>
        <v>53.84615384615385</v>
      </c>
      <c r="D257" s="245">
        <v>24</v>
      </c>
      <c r="E257" s="249">
        <f t="shared" si="44"/>
        <v>46.15384615384615</v>
      </c>
      <c r="F257" s="250">
        <v>52</v>
      </c>
      <c r="G257" s="245">
        <v>20</v>
      </c>
      <c r="H257" s="248">
        <f t="shared" si="45"/>
        <v>38.46153846153847</v>
      </c>
      <c r="I257" s="245">
        <v>0</v>
      </c>
      <c r="J257" s="243">
        <v>0</v>
      </c>
      <c r="K257" s="246">
        <v>0</v>
      </c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</row>
    <row r="258" spans="1:11" s="129" customFormat="1" ht="30.75" customHeight="1">
      <c r="A258" s="118" t="s">
        <v>80</v>
      </c>
      <c r="B258" s="126">
        <f>SUM(B250:B257)</f>
        <v>587</v>
      </c>
      <c r="C258" s="237">
        <f t="shared" si="43"/>
        <v>53.65630712979891</v>
      </c>
      <c r="D258" s="126">
        <f aca="true" t="shared" si="46" ref="D258:K258">SUM(D250:D257)</f>
        <v>507</v>
      </c>
      <c r="E258" s="127">
        <f t="shared" si="44"/>
        <v>46.343692870201096</v>
      </c>
      <c r="F258" s="128">
        <f t="shared" si="46"/>
        <v>1094</v>
      </c>
      <c r="G258" s="126">
        <f t="shared" si="46"/>
        <v>209</v>
      </c>
      <c r="H258" s="237">
        <f t="shared" si="45"/>
        <v>19.10420475319927</v>
      </c>
      <c r="I258" s="126">
        <f t="shared" si="46"/>
        <v>0</v>
      </c>
      <c r="J258" s="126">
        <f t="shared" si="46"/>
        <v>0</v>
      </c>
      <c r="K258" s="222">
        <f t="shared" si="46"/>
        <v>0</v>
      </c>
    </row>
    <row r="259" spans="1:11" s="129" customFormat="1" ht="10.5">
      <c r="A259" s="29"/>
      <c r="B259" s="30"/>
      <c r="C259" s="30"/>
      <c r="D259" s="30"/>
      <c r="E259" s="30"/>
      <c r="F259" s="30"/>
      <c r="G259" s="143"/>
      <c r="H259" s="30"/>
      <c r="I259" s="30"/>
      <c r="J259" s="64"/>
      <c r="K259" s="64"/>
    </row>
    <row r="260" spans="1:5" s="29" customFormat="1" ht="24" customHeight="1">
      <c r="A260" s="59" t="s">
        <v>556</v>
      </c>
      <c r="E260" s="143"/>
    </row>
    <row r="261" s="30" customFormat="1" ht="10.5">
      <c r="E261" s="32"/>
    </row>
    <row r="262" spans="1:5" s="30" customFormat="1" ht="10.5">
      <c r="A262" s="29"/>
      <c r="E262" s="32"/>
    </row>
    <row r="263" spans="1:5" s="30" customFormat="1" ht="10.5">
      <c r="A263" s="29"/>
      <c r="E263" s="32"/>
    </row>
    <row r="264" spans="1:5" s="30" customFormat="1" ht="10.5">
      <c r="A264" s="29"/>
      <c r="E264" s="32"/>
    </row>
    <row r="265" spans="1:5" s="30" customFormat="1" ht="10.5">
      <c r="A265" s="29"/>
      <c r="E265" s="32"/>
    </row>
    <row r="266" spans="1:5" s="30" customFormat="1" ht="10.5">
      <c r="A266" s="29"/>
      <c r="E266" s="32"/>
    </row>
    <row r="267" spans="1:5" s="30" customFormat="1" ht="10.5">
      <c r="A267" s="29"/>
      <c r="E267" s="32"/>
    </row>
    <row r="268" spans="1:5" s="30" customFormat="1" ht="10.5">
      <c r="A268" s="29"/>
      <c r="E268" s="32"/>
    </row>
    <row r="269" spans="1:5" s="30" customFormat="1" ht="10.5">
      <c r="A269" s="29"/>
      <c r="E269" s="32"/>
    </row>
    <row r="270" spans="1:5" s="30" customFormat="1" ht="10.5">
      <c r="A270" s="29"/>
      <c r="E270" s="32"/>
    </row>
    <row r="271" spans="1:5" s="30" customFormat="1" ht="10.5">
      <c r="A271" s="29"/>
      <c r="E271" s="32"/>
    </row>
    <row r="272" spans="1:5" s="30" customFormat="1" ht="10.5">
      <c r="A272" s="29"/>
      <c r="E272" s="32"/>
    </row>
    <row r="273" spans="1:5" s="30" customFormat="1" ht="10.5">
      <c r="A273" s="29"/>
      <c r="E273" s="32"/>
    </row>
    <row r="274" spans="1:5" s="30" customFormat="1" ht="10.5">
      <c r="A274" s="29"/>
      <c r="E274" s="32"/>
    </row>
    <row r="275" spans="1:5" s="30" customFormat="1" ht="10.5">
      <c r="A275" s="29"/>
      <c r="E275" s="32"/>
    </row>
    <row r="276" spans="1:5" s="30" customFormat="1" ht="10.5">
      <c r="A276" s="29"/>
      <c r="E276" s="32"/>
    </row>
    <row r="277" spans="1:5" s="30" customFormat="1" ht="10.5">
      <c r="A277" s="29"/>
      <c r="E277" s="32"/>
    </row>
    <row r="278" spans="1:5" s="30" customFormat="1" ht="10.5">
      <c r="A278" s="29"/>
      <c r="E278" s="32"/>
    </row>
    <row r="279" spans="1:5" s="30" customFormat="1" ht="10.5">
      <c r="A279" s="29"/>
      <c r="E279" s="32"/>
    </row>
    <row r="280" spans="1:5" s="30" customFormat="1" ht="10.5">
      <c r="A280" s="29"/>
      <c r="E280" s="32"/>
    </row>
    <row r="281" spans="1:5" s="30" customFormat="1" ht="10.5">
      <c r="A281" s="29"/>
      <c r="E281" s="32"/>
    </row>
    <row r="282" spans="1:5" s="30" customFormat="1" ht="10.5">
      <c r="A282" s="29"/>
      <c r="E282" s="32"/>
    </row>
    <row r="283" spans="1:5" s="30" customFormat="1" ht="10.5">
      <c r="A283" s="29"/>
      <c r="E283" s="32"/>
    </row>
    <row r="284" spans="1:5" s="30" customFormat="1" ht="10.5">
      <c r="A284" s="29"/>
      <c r="E284" s="32"/>
    </row>
    <row r="285" spans="1:5" s="30" customFormat="1" ht="10.5">
      <c r="A285" s="29"/>
      <c r="E285" s="32"/>
    </row>
    <row r="286" spans="1:5" s="30" customFormat="1" ht="10.5">
      <c r="A286" s="29"/>
      <c r="E286" s="32"/>
    </row>
    <row r="287" spans="1:5" s="30" customFormat="1" ht="10.5">
      <c r="A287" s="29"/>
      <c r="E287" s="32"/>
    </row>
    <row r="288" spans="1:5" s="30" customFormat="1" ht="10.5">
      <c r="A288" s="29"/>
      <c r="E288" s="32"/>
    </row>
    <row r="289" spans="1:5" s="30" customFormat="1" ht="10.5">
      <c r="A289" s="29"/>
      <c r="E289" s="32"/>
    </row>
    <row r="290" spans="1:5" s="30" customFormat="1" ht="10.5">
      <c r="A290" s="29"/>
      <c r="E290" s="32"/>
    </row>
    <row r="291" spans="1:5" s="30" customFormat="1" ht="10.5">
      <c r="A291" s="29"/>
      <c r="E291" s="32"/>
    </row>
    <row r="292" spans="1:5" s="30" customFormat="1" ht="10.5">
      <c r="A292" s="29"/>
      <c r="E292" s="32"/>
    </row>
    <row r="293" spans="1:5" s="30" customFormat="1" ht="10.5">
      <c r="A293" s="29"/>
      <c r="E293" s="32"/>
    </row>
    <row r="294" spans="1:5" s="30" customFormat="1" ht="10.5">
      <c r="A294" s="29"/>
      <c r="E294" s="32"/>
    </row>
    <row r="295" spans="1:5" s="30" customFormat="1" ht="10.5">
      <c r="A295" s="29"/>
      <c r="E295" s="32"/>
    </row>
    <row r="296" spans="1:5" s="30" customFormat="1" ht="10.5">
      <c r="A296" s="29"/>
      <c r="E296" s="32"/>
    </row>
    <row r="297" spans="1:5" s="30" customFormat="1" ht="10.5">
      <c r="A297" s="29"/>
      <c r="E297" s="32"/>
    </row>
    <row r="298" spans="1:5" s="30" customFormat="1" ht="10.5">
      <c r="A298" s="29"/>
      <c r="E298" s="32"/>
    </row>
    <row r="299" spans="1:5" s="30" customFormat="1" ht="10.5">
      <c r="A299" s="29"/>
      <c r="E299" s="32"/>
    </row>
    <row r="300" spans="1:5" s="30" customFormat="1" ht="10.5">
      <c r="A300" s="29"/>
      <c r="E300" s="32"/>
    </row>
    <row r="301" spans="1:5" s="30" customFormat="1" ht="10.5">
      <c r="A301" s="29"/>
      <c r="E301" s="32"/>
    </row>
    <row r="302" spans="1:5" s="30" customFormat="1" ht="10.5">
      <c r="A302" s="29"/>
      <c r="E302" s="32"/>
    </row>
    <row r="303" spans="1:5" s="30" customFormat="1" ht="10.5">
      <c r="A303" s="29"/>
      <c r="E303" s="32"/>
    </row>
    <row r="304" spans="1:5" s="30" customFormat="1" ht="10.5">
      <c r="A304" s="29"/>
      <c r="E304" s="32"/>
    </row>
    <row r="305" spans="1:5" s="30" customFormat="1" ht="10.5">
      <c r="A305" s="29"/>
      <c r="E305" s="32"/>
    </row>
    <row r="306" spans="1:5" s="30" customFormat="1" ht="10.5">
      <c r="A306" s="29"/>
      <c r="E306" s="32"/>
    </row>
    <row r="307" spans="1:5" s="30" customFormat="1" ht="10.5">
      <c r="A307" s="29"/>
      <c r="E307" s="32"/>
    </row>
    <row r="308" spans="1:5" s="30" customFormat="1" ht="10.5">
      <c r="A308" s="29"/>
      <c r="E308" s="32"/>
    </row>
    <row r="309" spans="1:5" s="30" customFormat="1" ht="10.5">
      <c r="A309" s="29"/>
      <c r="E309" s="32"/>
    </row>
    <row r="310" spans="1:5" s="30" customFormat="1" ht="10.5">
      <c r="A310" s="29"/>
      <c r="E310" s="32"/>
    </row>
    <row r="311" spans="1:5" s="30" customFormat="1" ht="10.5">
      <c r="A311" s="29"/>
      <c r="E311" s="32"/>
    </row>
    <row r="312" spans="1:5" s="30" customFormat="1" ht="10.5">
      <c r="A312" s="29"/>
      <c r="E312" s="32"/>
    </row>
    <row r="313" spans="1:5" s="30" customFormat="1" ht="10.5">
      <c r="A313" s="29"/>
      <c r="E313" s="32"/>
    </row>
    <row r="314" spans="1:5" s="30" customFormat="1" ht="10.5">
      <c r="A314" s="29"/>
      <c r="E314" s="32"/>
    </row>
    <row r="315" spans="1:5" s="30" customFormat="1" ht="10.5">
      <c r="A315" s="29"/>
      <c r="E315" s="32"/>
    </row>
    <row r="316" spans="1:5" s="30" customFormat="1" ht="10.5">
      <c r="A316" s="29"/>
      <c r="E316" s="32"/>
    </row>
    <row r="317" spans="1:5" s="30" customFormat="1" ht="10.5">
      <c r="A317" s="29"/>
      <c r="E317" s="32"/>
    </row>
    <row r="318" spans="1:5" s="30" customFormat="1" ht="10.5">
      <c r="A318" s="29"/>
      <c r="E318" s="32"/>
    </row>
    <row r="319" spans="1:5" s="30" customFormat="1" ht="10.5">
      <c r="A319" s="29"/>
      <c r="E319" s="32"/>
    </row>
    <row r="320" spans="1:5" s="30" customFormat="1" ht="10.5">
      <c r="A320" s="29"/>
      <c r="E320" s="32"/>
    </row>
    <row r="321" spans="1:5" s="30" customFormat="1" ht="10.5">
      <c r="A321" s="29"/>
      <c r="E321" s="32"/>
    </row>
    <row r="322" spans="1:5" s="30" customFormat="1" ht="10.5">
      <c r="A322" s="29"/>
      <c r="E322" s="32"/>
    </row>
    <row r="323" spans="1:5" s="30" customFormat="1" ht="10.5">
      <c r="A323" s="29"/>
      <c r="E323" s="32"/>
    </row>
    <row r="324" spans="1:5" s="30" customFormat="1" ht="10.5">
      <c r="A324" s="29"/>
      <c r="E324" s="32"/>
    </row>
    <row r="325" spans="1:5" s="30" customFormat="1" ht="11.25">
      <c r="A325" s="29"/>
      <c r="C325" s="110"/>
      <c r="E325" s="32"/>
    </row>
    <row r="326" spans="1:5" s="30" customFormat="1" ht="11.25">
      <c r="A326" s="29"/>
      <c r="C326" s="110"/>
      <c r="E326" s="32"/>
    </row>
    <row r="327" spans="1:5" s="30" customFormat="1" ht="11.25">
      <c r="A327" s="29"/>
      <c r="C327" s="110"/>
      <c r="E327" s="32"/>
    </row>
    <row r="328" spans="1:5" s="30" customFormat="1" ht="11.25">
      <c r="A328" s="29"/>
      <c r="C328" s="110"/>
      <c r="E328" s="32"/>
    </row>
    <row r="329" spans="1:5" s="30" customFormat="1" ht="11.25">
      <c r="A329" s="29"/>
      <c r="C329" s="110"/>
      <c r="E329" s="32"/>
    </row>
    <row r="330" spans="1:5" s="30" customFormat="1" ht="11.25">
      <c r="A330" s="29"/>
      <c r="C330" s="110"/>
      <c r="E330" s="32"/>
    </row>
    <row r="331" spans="1:5" s="30" customFormat="1" ht="11.25">
      <c r="A331" s="29"/>
      <c r="C331" s="110"/>
      <c r="E331" s="32"/>
    </row>
    <row r="332" spans="1:5" s="30" customFormat="1" ht="11.25">
      <c r="A332" s="29"/>
      <c r="C332" s="110"/>
      <c r="E332" s="32"/>
    </row>
    <row r="333" spans="1:5" s="30" customFormat="1" ht="11.25">
      <c r="A333" s="29"/>
      <c r="C333" s="110"/>
      <c r="E333" s="32"/>
    </row>
    <row r="334" spans="1:5" s="30" customFormat="1" ht="11.25">
      <c r="A334" s="29"/>
      <c r="C334" s="110"/>
      <c r="E334" s="32"/>
    </row>
    <row r="335" spans="1:5" s="30" customFormat="1" ht="11.25">
      <c r="A335" s="29"/>
      <c r="C335" s="110"/>
      <c r="E335" s="32"/>
    </row>
    <row r="336" spans="1:5" s="30" customFormat="1" ht="11.25">
      <c r="A336" s="29"/>
      <c r="C336" s="110"/>
      <c r="E336" s="32"/>
    </row>
    <row r="337" spans="1:5" s="30" customFormat="1" ht="11.25">
      <c r="A337" s="29"/>
      <c r="C337" s="110"/>
      <c r="E337" s="32"/>
    </row>
    <row r="338" spans="1:5" s="30" customFormat="1" ht="11.25">
      <c r="A338" s="29"/>
      <c r="C338" s="110"/>
      <c r="E338" s="32"/>
    </row>
    <row r="339" spans="1:5" s="30" customFormat="1" ht="11.25">
      <c r="A339" s="29"/>
      <c r="C339" s="110"/>
      <c r="E339" s="32"/>
    </row>
    <row r="340" spans="1:5" s="30" customFormat="1" ht="11.25">
      <c r="A340" s="29"/>
      <c r="C340" s="110"/>
      <c r="E340" s="32"/>
    </row>
    <row r="341" spans="1:5" s="30" customFormat="1" ht="11.25">
      <c r="A341" s="29"/>
      <c r="C341" s="110"/>
      <c r="E341" s="32"/>
    </row>
    <row r="342" spans="1:5" s="30" customFormat="1" ht="11.25">
      <c r="A342" s="29"/>
      <c r="C342" s="110"/>
      <c r="E342" s="32"/>
    </row>
    <row r="343" spans="1:5" s="30" customFormat="1" ht="11.25">
      <c r="A343" s="29"/>
      <c r="C343" s="110"/>
      <c r="E343" s="32"/>
    </row>
    <row r="344" spans="1:5" s="30" customFormat="1" ht="11.25">
      <c r="A344" s="29"/>
      <c r="C344" s="110"/>
      <c r="E344" s="32"/>
    </row>
    <row r="345" spans="1:5" s="30" customFormat="1" ht="11.25">
      <c r="A345" s="29"/>
      <c r="C345" s="110"/>
      <c r="E345" s="32"/>
    </row>
    <row r="346" spans="1:5" s="30" customFormat="1" ht="11.25">
      <c r="A346" s="29"/>
      <c r="C346" s="110"/>
      <c r="E346" s="32"/>
    </row>
    <row r="347" spans="1:5" s="30" customFormat="1" ht="11.25">
      <c r="A347" s="29"/>
      <c r="C347" s="110"/>
      <c r="E347" s="32"/>
    </row>
    <row r="348" spans="1:5" s="30" customFormat="1" ht="11.25">
      <c r="A348" s="29"/>
      <c r="C348" s="110"/>
      <c r="E348" s="32"/>
    </row>
    <row r="349" spans="1:5" s="30" customFormat="1" ht="11.25">
      <c r="A349" s="29"/>
      <c r="C349" s="110"/>
      <c r="E349" s="32"/>
    </row>
    <row r="350" spans="1:5" s="30" customFormat="1" ht="11.25">
      <c r="A350" s="29"/>
      <c r="C350" s="110"/>
      <c r="E350" s="32"/>
    </row>
    <row r="351" spans="1:5" s="30" customFormat="1" ht="11.25">
      <c r="A351" s="29"/>
      <c r="C351" s="110"/>
      <c r="E351" s="32"/>
    </row>
    <row r="352" spans="1:5" s="30" customFormat="1" ht="11.25">
      <c r="A352" s="29"/>
      <c r="C352" s="110"/>
      <c r="E352" s="32"/>
    </row>
    <row r="353" spans="1:5" s="30" customFormat="1" ht="11.25">
      <c r="A353" s="29"/>
      <c r="C353" s="110"/>
      <c r="E353" s="32"/>
    </row>
    <row r="354" spans="1:5" s="30" customFormat="1" ht="11.25">
      <c r="A354" s="29"/>
      <c r="C354" s="110"/>
      <c r="E354" s="32"/>
    </row>
    <row r="355" spans="1:5" s="30" customFormat="1" ht="11.25">
      <c r="A355" s="29"/>
      <c r="C355" s="110"/>
      <c r="E355" s="32"/>
    </row>
    <row r="356" spans="1:5" s="30" customFormat="1" ht="11.25">
      <c r="A356" s="29"/>
      <c r="C356" s="110"/>
      <c r="E356" s="32"/>
    </row>
    <row r="357" spans="1:5" s="30" customFormat="1" ht="11.25">
      <c r="A357" s="29"/>
      <c r="C357" s="110"/>
      <c r="E357" s="32"/>
    </row>
    <row r="358" spans="1:5" s="30" customFormat="1" ht="11.25">
      <c r="A358" s="29"/>
      <c r="C358" s="110"/>
      <c r="E358" s="32"/>
    </row>
    <row r="359" spans="1:5" s="30" customFormat="1" ht="11.25">
      <c r="A359" s="29"/>
      <c r="C359" s="110"/>
      <c r="E359" s="32"/>
    </row>
    <row r="360" spans="1:5" s="30" customFormat="1" ht="11.25">
      <c r="A360" s="29"/>
      <c r="C360" s="110"/>
      <c r="E360" s="32"/>
    </row>
    <row r="361" spans="1:5" s="30" customFormat="1" ht="11.25">
      <c r="A361" s="29"/>
      <c r="C361" s="110"/>
      <c r="E361" s="32"/>
    </row>
    <row r="362" spans="1:5" s="30" customFormat="1" ht="11.25">
      <c r="A362" s="29"/>
      <c r="C362" s="110"/>
      <c r="E362" s="32"/>
    </row>
    <row r="363" spans="1:5" s="30" customFormat="1" ht="11.25">
      <c r="A363" s="29"/>
      <c r="C363" s="110"/>
      <c r="E363" s="32"/>
    </row>
    <row r="364" spans="1:5" s="30" customFormat="1" ht="11.25">
      <c r="A364" s="29"/>
      <c r="C364" s="110"/>
      <c r="E364" s="32"/>
    </row>
    <row r="365" spans="1:5" s="30" customFormat="1" ht="11.25">
      <c r="A365" s="29"/>
      <c r="C365" s="110"/>
      <c r="E365" s="32"/>
    </row>
    <row r="366" spans="1:5" s="30" customFormat="1" ht="11.25">
      <c r="A366" s="29"/>
      <c r="C366" s="110"/>
      <c r="E366" s="32"/>
    </row>
    <row r="367" spans="1:5" s="30" customFormat="1" ht="11.25">
      <c r="A367" s="29"/>
      <c r="C367" s="110"/>
      <c r="E367" s="32"/>
    </row>
    <row r="368" spans="1:5" s="30" customFormat="1" ht="11.25">
      <c r="A368" s="29"/>
      <c r="C368" s="110"/>
      <c r="E368" s="32"/>
    </row>
    <row r="369" spans="1:5" s="30" customFormat="1" ht="11.25">
      <c r="A369" s="29"/>
      <c r="C369" s="110"/>
      <c r="E369" s="32"/>
    </row>
    <row r="370" spans="1:5" s="30" customFormat="1" ht="11.25">
      <c r="A370" s="29"/>
      <c r="C370" s="110"/>
      <c r="E370" s="32"/>
    </row>
    <row r="371" spans="1:5" s="30" customFormat="1" ht="11.25">
      <c r="A371" s="29"/>
      <c r="C371" s="110"/>
      <c r="E371" s="32"/>
    </row>
    <row r="372" spans="1:5" s="30" customFormat="1" ht="11.25">
      <c r="A372" s="29"/>
      <c r="C372" s="110"/>
      <c r="E372" s="32"/>
    </row>
    <row r="373" spans="1:5" s="30" customFormat="1" ht="11.25">
      <c r="A373" s="29"/>
      <c r="C373" s="110"/>
      <c r="E373" s="32"/>
    </row>
    <row r="374" spans="1:5" s="30" customFormat="1" ht="11.25">
      <c r="A374" s="29"/>
      <c r="C374" s="110"/>
      <c r="E374" s="32"/>
    </row>
    <row r="375" spans="1:5" s="6" customFormat="1" ht="12.75">
      <c r="A375" s="2"/>
      <c r="C375" s="89"/>
      <c r="D375" s="30"/>
      <c r="E375" s="32"/>
    </row>
    <row r="376" spans="1:5" s="6" customFormat="1" ht="12.75">
      <c r="A376" s="2"/>
      <c r="C376" s="89"/>
      <c r="D376" s="30"/>
      <c r="E376" s="32"/>
    </row>
    <row r="377" spans="1:5" s="6" customFormat="1" ht="12.75">
      <c r="A377" s="2"/>
      <c r="C377" s="89"/>
      <c r="D377" s="30"/>
      <c r="E377" s="32"/>
    </row>
    <row r="378" spans="1:5" s="6" customFormat="1" ht="12.75">
      <c r="A378" s="2"/>
      <c r="C378" s="89"/>
      <c r="D378" s="30"/>
      <c r="E378" s="32"/>
    </row>
    <row r="379" spans="1:5" s="6" customFormat="1" ht="12.75">
      <c r="A379" s="2"/>
      <c r="C379" s="89"/>
      <c r="D379" s="30"/>
      <c r="E379" s="32"/>
    </row>
    <row r="380" spans="1:5" s="6" customFormat="1" ht="12.75">
      <c r="A380" s="2"/>
      <c r="C380" s="89"/>
      <c r="D380" s="30"/>
      <c r="E380" s="32"/>
    </row>
    <row r="381" spans="1:5" s="6" customFormat="1" ht="12.75">
      <c r="A381" s="2"/>
      <c r="C381" s="89"/>
      <c r="D381" s="30"/>
      <c r="E381" s="32"/>
    </row>
    <row r="382" spans="1:5" s="6" customFormat="1" ht="12.75">
      <c r="A382" s="2"/>
      <c r="C382" s="89"/>
      <c r="D382" s="30"/>
      <c r="E382" s="32"/>
    </row>
    <row r="383" spans="1:5" s="6" customFormat="1" ht="12.75">
      <c r="A383" s="2"/>
      <c r="C383" s="89"/>
      <c r="D383" s="30"/>
      <c r="E383" s="32"/>
    </row>
    <row r="384" spans="1:5" s="6" customFormat="1" ht="12.75">
      <c r="A384" s="2"/>
      <c r="C384" s="89"/>
      <c r="D384" s="30"/>
      <c r="E384" s="32"/>
    </row>
    <row r="385" spans="1:5" s="6" customFormat="1" ht="12.75">
      <c r="A385" s="2"/>
      <c r="C385" s="89"/>
      <c r="D385" s="30"/>
      <c r="E385" s="32"/>
    </row>
    <row r="386" spans="1:5" s="6" customFormat="1" ht="12.75">
      <c r="A386" s="2"/>
      <c r="C386" s="89"/>
      <c r="D386" s="30"/>
      <c r="E386" s="32"/>
    </row>
    <row r="387" spans="1:5" s="6" customFormat="1" ht="12.75">
      <c r="A387" s="2"/>
      <c r="C387" s="89"/>
      <c r="D387" s="30"/>
      <c r="E387" s="32"/>
    </row>
    <row r="388" spans="1:5" s="6" customFormat="1" ht="12.75">
      <c r="A388" s="2"/>
      <c r="C388" s="89"/>
      <c r="D388" s="30"/>
      <c r="E388" s="32"/>
    </row>
    <row r="389" spans="1:5" s="6" customFormat="1" ht="12.75">
      <c r="A389" s="2"/>
      <c r="C389" s="89"/>
      <c r="D389" s="30"/>
      <c r="E389" s="32"/>
    </row>
    <row r="390" spans="1:5" s="6" customFormat="1" ht="12.75">
      <c r="A390" s="2"/>
      <c r="C390" s="89"/>
      <c r="D390" s="30"/>
      <c r="E390" s="32"/>
    </row>
    <row r="391" spans="1:5" s="6" customFormat="1" ht="12.75">
      <c r="A391" s="2"/>
      <c r="C391" s="89"/>
      <c r="D391" s="30"/>
      <c r="E391" s="32"/>
    </row>
    <row r="392" spans="1:5" s="6" customFormat="1" ht="12.75">
      <c r="A392" s="2"/>
      <c r="C392" s="89"/>
      <c r="D392" s="30"/>
      <c r="E392" s="32"/>
    </row>
    <row r="393" spans="1:5" s="6" customFormat="1" ht="12.75">
      <c r="A393" s="2"/>
      <c r="C393" s="89"/>
      <c r="D393" s="30"/>
      <c r="E393" s="32"/>
    </row>
    <row r="394" spans="1:5" s="6" customFormat="1" ht="12.75">
      <c r="A394" s="2"/>
      <c r="C394" s="89"/>
      <c r="D394" s="30"/>
      <c r="E394" s="32"/>
    </row>
    <row r="395" spans="1:5" s="6" customFormat="1" ht="12.75">
      <c r="A395" s="2"/>
      <c r="C395" s="89"/>
      <c r="D395" s="30"/>
      <c r="E395" s="32"/>
    </row>
    <row r="396" spans="1:5" s="6" customFormat="1" ht="12.75">
      <c r="A396" s="2"/>
      <c r="C396" s="89"/>
      <c r="D396" s="30"/>
      <c r="E396" s="32"/>
    </row>
    <row r="397" spans="1:5" s="6" customFormat="1" ht="12.75">
      <c r="A397" s="2"/>
      <c r="C397" s="89"/>
      <c r="D397" s="30"/>
      <c r="E397" s="32"/>
    </row>
    <row r="398" spans="1:5" s="6" customFormat="1" ht="12.75">
      <c r="A398" s="2"/>
      <c r="C398" s="89"/>
      <c r="D398" s="30"/>
      <c r="E398" s="32"/>
    </row>
    <row r="399" spans="1:5" s="6" customFormat="1" ht="12.75">
      <c r="A399" s="2"/>
      <c r="C399" s="89"/>
      <c r="D399" s="30"/>
      <c r="E399" s="32"/>
    </row>
    <row r="400" spans="1:5" s="6" customFormat="1" ht="12.75">
      <c r="A400" s="2"/>
      <c r="C400" s="89"/>
      <c r="D400" s="30"/>
      <c r="E400" s="32"/>
    </row>
    <row r="401" spans="1:5" s="6" customFormat="1" ht="12.75">
      <c r="A401" s="2"/>
      <c r="C401" s="89"/>
      <c r="D401" s="30"/>
      <c r="E401" s="32"/>
    </row>
    <row r="402" spans="1:5" s="6" customFormat="1" ht="12.75">
      <c r="A402" s="2"/>
      <c r="C402" s="89"/>
      <c r="D402" s="30"/>
      <c r="E402" s="32"/>
    </row>
    <row r="403" spans="1:5" s="6" customFormat="1" ht="12.75">
      <c r="A403" s="2"/>
      <c r="C403" s="89"/>
      <c r="D403" s="30"/>
      <c r="E403" s="32"/>
    </row>
    <row r="404" spans="1:5" s="6" customFormat="1" ht="12.75">
      <c r="A404" s="2"/>
      <c r="C404" s="89"/>
      <c r="D404" s="30"/>
      <c r="E404" s="32"/>
    </row>
    <row r="405" spans="1:5" s="6" customFormat="1" ht="12.75">
      <c r="A405" s="2"/>
      <c r="C405" s="89"/>
      <c r="D405" s="30"/>
      <c r="E405" s="32"/>
    </row>
    <row r="406" spans="1:5" s="6" customFormat="1" ht="12.75">
      <c r="A406" s="2"/>
      <c r="C406" s="89"/>
      <c r="D406" s="30"/>
      <c r="E406" s="32"/>
    </row>
    <row r="407" spans="1:5" s="6" customFormat="1" ht="12.75">
      <c r="A407" s="2"/>
      <c r="C407" s="89"/>
      <c r="D407" s="30"/>
      <c r="E407" s="32"/>
    </row>
    <row r="408" spans="1:5" s="6" customFormat="1" ht="12.75">
      <c r="A408" s="2"/>
      <c r="C408" s="89"/>
      <c r="D408" s="30"/>
      <c r="E408" s="32"/>
    </row>
    <row r="409" spans="1:5" s="6" customFormat="1" ht="12.75">
      <c r="A409" s="2"/>
      <c r="C409" s="89"/>
      <c r="D409" s="30"/>
      <c r="E409" s="32"/>
    </row>
    <row r="410" spans="1:5" s="6" customFormat="1" ht="12.75">
      <c r="A410" s="2"/>
      <c r="C410" s="89"/>
      <c r="D410" s="30"/>
      <c r="E410" s="32"/>
    </row>
    <row r="411" spans="1:5" s="6" customFormat="1" ht="12.75">
      <c r="A411" s="2"/>
      <c r="C411" s="89"/>
      <c r="D411" s="30"/>
      <c r="E411" s="32"/>
    </row>
    <row r="412" spans="1:5" s="6" customFormat="1" ht="12.75">
      <c r="A412" s="2"/>
      <c r="C412" s="89"/>
      <c r="D412" s="30"/>
      <c r="E412" s="32"/>
    </row>
    <row r="413" spans="1:5" s="6" customFormat="1" ht="12.75">
      <c r="A413" s="2"/>
      <c r="C413" s="89"/>
      <c r="D413" s="30"/>
      <c r="E413" s="32"/>
    </row>
    <row r="414" spans="1:5" s="6" customFormat="1" ht="12.75">
      <c r="A414" s="2"/>
      <c r="C414" s="89"/>
      <c r="D414" s="30"/>
      <c r="E414" s="32"/>
    </row>
    <row r="415" spans="1:5" s="6" customFormat="1" ht="12.75">
      <c r="A415" s="2"/>
      <c r="C415" s="89"/>
      <c r="D415" s="30"/>
      <c r="E415" s="32"/>
    </row>
    <row r="416" spans="1:5" s="6" customFormat="1" ht="12.75">
      <c r="A416" s="2"/>
      <c r="C416" s="89"/>
      <c r="D416" s="30"/>
      <c r="E416" s="32"/>
    </row>
    <row r="417" spans="1:5" s="6" customFormat="1" ht="12.75">
      <c r="A417" s="2"/>
      <c r="C417" s="89"/>
      <c r="D417" s="30"/>
      <c r="E417" s="32"/>
    </row>
    <row r="418" spans="1:5" s="6" customFormat="1" ht="12.75">
      <c r="A418" s="2"/>
      <c r="C418" s="89"/>
      <c r="D418" s="30"/>
      <c r="E418" s="32"/>
    </row>
    <row r="419" spans="1:5" s="6" customFormat="1" ht="12.75">
      <c r="A419" s="2"/>
      <c r="C419" s="89"/>
      <c r="D419" s="30"/>
      <c r="E419" s="32"/>
    </row>
    <row r="420" spans="1:5" s="6" customFormat="1" ht="12.75">
      <c r="A420" s="2"/>
      <c r="C420" s="89"/>
      <c r="D420" s="30"/>
      <c r="E420" s="32"/>
    </row>
    <row r="421" spans="1:5" s="6" customFormat="1" ht="12.75">
      <c r="A421" s="2"/>
      <c r="C421" s="89"/>
      <c r="D421" s="30"/>
      <c r="E421" s="32"/>
    </row>
    <row r="422" spans="1:5" s="6" customFormat="1" ht="12.75">
      <c r="A422" s="2"/>
      <c r="C422" s="89"/>
      <c r="D422" s="30"/>
      <c r="E422" s="32"/>
    </row>
    <row r="423" spans="1:5" s="6" customFormat="1" ht="12.75">
      <c r="A423" s="2"/>
      <c r="C423" s="89"/>
      <c r="D423" s="30"/>
      <c r="E423" s="32"/>
    </row>
    <row r="424" spans="1:5" s="6" customFormat="1" ht="12.75">
      <c r="A424" s="2"/>
      <c r="C424" s="89"/>
      <c r="D424" s="30"/>
      <c r="E424" s="32"/>
    </row>
    <row r="425" spans="1:5" s="6" customFormat="1" ht="12.75">
      <c r="A425" s="2"/>
      <c r="C425" s="89"/>
      <c r="D425" s="30"/>
      <c r="E425" s="32"/>
    </row>
    <row r="426" spans="1:5" s="6" customFormat="1" ht="12.75">
      <c r="A426" s="2"/>
      <c r="C426" s="89"/>
      <c r="D426" s="30"/>
      <c r="E426" s="32"/>
    </row>
    <row r="427" spans="1:5" s="6" customFormat="1" ht="12.75">
      <c r="A427" s="2"/>
      <c r="C427" s="89"/>
      <c r="D427" s="30"/>
      <c r="E427" s="32"/>
    </row>
    <row r="428" spans="1:5" s="6" customFormat="1" ht="12.75">
      <c r="A428" s="2"/>
      <c r="C428" s="89"/>
      <c r="D428" s="30"/>
      <c r="E428" s="32"/>
    </row>
    <row r="429" spans="1:5" s="6" customFormat="1" ht="12.75">
      <c r="A429" s="2"/>
      <c r="C429" s="89"/>
      <c r="D429" s="30"/>
      <c r="E429" s="32"/>
    </row>
    <row r="430" spans="1:5" s="6" customFormat="1" ht="12.75">
      <c r="A430" s="2"/>
      <c r="C430" s="89"/>
      <c r="D430" s="30"/>
      <c r="E430" s="32"/>
    </row>
    <row r="431" spans="1:5" s="6" customFormat="1" ht="12.75">
      <c r="A431" s="2"/>
      <c r="C431" s="89"/>
      <c r="D431" s="30"/>
      <c r="E431" s="32"/>
    </row>
    <row r="432" spans="1:5" s="6" customFormat="1" ht="12.75">
      <c r="A432" s="2"/>
      <c r="C432" s="89"/>
      <c r="D432" s="30"/>
      <c r="E432" s="32"/>
    </row>
    <row r="433" spans="1:5" s="6" customFormat="1" ht="12.75">
      <c r="A433" s="2"/>
      <c r="C433" s="89"/>
      <c r="D433" s="30"/>
      <c r="E433" s="32"/>
    </row>
    <row r="434" spans="1:5" s="6" customFormat="1" ht="12.75">
      <c r="A434" s="2"/>
      <c r="C434" s="89"/>
      <c r="D434" s="30"/>
      <c r="E434" s="32"/>
    </row>
    <row r="435" spans="1:5" s="6" customFormat="1" ht="12.75">
      <c r="A435" s="2"/>
      <c r="C435" s="89"/>
      <c r="D435" s="30"/>
      <c r="E435" s="32"/>
    </row>
    <row r="436" spans="1:5" s="6" customFormat="1" ht="12.75">
      <c r="A436" s="2"/>
      <c r="C436" s="89"/>
      <c r="D436" s="30"/>
      <c r="E436" s="32"/>
    </row>
    <row r="437" spans="1:5" s="6" customFormat="1" ht="12.75">
      <c r="A437" s="2"/>
      <c r="C437" s="89"/>
      <c r="D437" s="30"/>
      <c r="E437" s="32"/>
    </row>
    <row r="438" spans="1:5" s="6" customFormat="1" ht="12.75">
      <c r="A438" s="2"/>
      <c r="C438" s="89"/>
      <c r="D438" s="30"/>
      <c r="E438" s="32"/>
    </row>
    <row r="439" spans="1:5" s="6" customFormat="1" ht="12.75">
      <c r="A439" s="2"/>
      <c r="C439" s="89"/>
      <c r="D439" s="30"/>
      <c r="E439" s="32"/>
    </row>
    <row r="440" spans="1:5" s="6" customFormat="1" ht="12.75">
      <c r="A440" s="2"/>
      <c r="C440" s="89"/>
      <c r="D440" s="30"/>
      <c r="E440" s="32"/>
    </row>
    <row r="441" spans="1:5" s="6" customFormat="1" ht="12.75">
      <c r="A441" s="2"/>
      <c r="C441" s="89"/>
      <c r="D441" s="30"/>
      <c r="E441" s="32"/>
    </row>
    <row r="442" spans="1:5" s="6" customFormat="1" ht="12.75">
      <c r="A442" s="2"/>
      <c r="C442" s="89"/>
      <c r="D442" s="30"/>
      <c r="E442" s="32"/>
    </row>
    <row r="443" spans="1:5" s="6" customFormat="1" ht="12.75">
      <c r="A443" s="2"/>
      <c r="C443" s="89"/>
      <c r="D443" s="30"/>
      <c r="E443" s="32"/>
    </row>
    <row r="444" spans="1:5" s="6" customFormat="1" ht="12.75">
      <c r="A444" s="2"/>
      <c r="C444" s="89"/>
      <c r="D444" s="30"/>
      <c r="E444" s="32"/>
    </row>
    <row r="445" spans="1:5" s="6" customFormat="1" ht="12.75">
      <c r="A445" s="2"/>
      <c r="C445" s="89"/>
      <c r="D445" s="30"/>
      <c r="E445" s="32"/>
    </row>
    <row r="446" spans="1:5" s="6" customFormat="1" ht="12.75">
      <c r="A446" s="2"/>
      <c r="C446" s="89"/>
      <c r="D446" s="30"/>
      <c r="E446" s="32"/>
    </row>
    <row r="447" spans="1:5" s="6" customFormat="1" ht="12.75">
      <c r="A447" s="2"/>
      <c r="C447" s="89"/>
      <c r="D447" s="30"/>
      <c r="E447" s="32"/>
    </row>
    <row r="448" spans="1:5" s="6" customFormat="1" ht="12.75">
      <c r="A448" s="2"/>
      <c r="C448" s="89"/>
      <c r="D448" s="30"/>
      <c r="E448" s="32"/>
    </row>
    <row r="449" spans="1:5" s="6" customFormat="1" ht="12.75">
      <c r="A449" s="2"/>
      <c r="C449" s="89"/>
      <c r="D449" s="30"/>
      <c r="E449" s="32"/>
    </row>
    <row r="450" spans="1:5" s="6" customFormat="1" ht="12.75">
      <c r="A450" s="2"/>
      <c r="C450" s="89"/>
      <c r="D450" s="30"/>
      <c r="E450" s="32"/>
    </row>
    <row r="451" spans="1:5" s="6" customFormat="1" ht="12.75">
      <c r="A451" s="2"/>
      <c r="C451" s="89"/>
      <c r="D451" s="30"/>
      <c r="E451" s="32"/>
    </row>
    <row r="452" spans="1:5" s="6" customFormat="1" ht="12.75">
      <c r="A452" s="2"/>
      <c r="C452" s="89"/>
      <c r="D452" s="30"/>
      <c r="E452" s="32"/>
    </row>
    <row r="453" spans="1:5" s="6" customFormat="1" ht="12.75">
      <c r="A453" s="2"/>
      <c r="C453" s="89"/>
      <c r="D453" s="30"/>
      <c r="E453" s="32"/>
    </row>
    <row r="454" spans="1:5" s="6" customFormat="1" ht="12.75">
      <c r="A454" s="2"/>
      <c r="C454" s="89"/>
      <c r="D454" s="30"/>
      <c r="E454" s="32"/>
    </row>
    <row r="455" spans="1:5" s="6" customFormat="1" ht="12.75">
      <c r="A455" s="2"/>
      <c r="C455" s="89"/>
      <c r="D455" s="30"/>
      <c r="E455" s="32"/>
    </row>
    <row r="456" spans="1:5" s="6" customFormat="1" ht="12.75">
      <c r="A456" s="2"/>
      <c r="C456" s="89"/>
      <c r="D456" s="30"/>
      <c r="E456" s="32"/>
    </row>
    <row r="457" spans="1:5" s="6" customFormat="1" ht="12.75">
      <c r="A457" s="2"/>
      <c r="C457" s="89"/>
      <c r="D457" s="30"/>
      <c r="E457" s="32"/>
    </row>
    <row r="458" spans="1:5" s="6" customFormat="1" ht="12.75">
      <c r="A458" s="2"/>
      <c r="C458" s="89"/>
      <c r="D458" s="30"/>
      <c r="E458" s="32"/>
    </row>
    <row r="459" spans="1:5" s="6" customFormat="1" ht="12.75">
      <c r="A459" s="2"/>
      <c r="C459" s="89"/>
      <c r="D459" s="30"/>
      <c r="E459" s="32"/>
    </row>
    <row r="460" spans="1:5" s="6" customFormat="1" ht="12.75">
      <c r="A460" s="2"/>
      <c r="C460" s="89"/>
      <c r="D460" s="30"/>
      <c r="E460" s="32"/>
    </row>
    <row r="461" spans="1:5" s="6" customFormat="1" ht="12.75">
      <c r="A461" s="2"/>
      <c r="C461" s="89"/>
      <c r="D461" s="30"/>
      <c r="E461" s="32"/>
    </row>
    <row r="462" spans="1:5" s="6" customFormat="1" ht="12.75">
      <c r="A462" s="2"/>
      <c r="C462" s="89"/>
      <c r="D462" s="30"/>
      <c r="E462" s="32"/>
    </row>
    <row r="463" spans="1:5" s="6" customFormat="1" ht="12.75">
      <c r="A463" s="2"/>
      <c r="C463" s="89"/>
      <c r="D463" s="30"/>
      <c r="E463" s="32"/>
    </row>
    <row r="464" spans="1:5" s="6" customFormat="1" ht="12.75">
      <c r="A464" s="2"/>
      <c r="C464" s="89"/>
      <c r="D464" s="30"/>
      <c r="E464" s="32"/>
    </row>
    <row r="465" spans="1:5" s="6" customFormat="1" ht="12.75">
      <c r="A465" s="2"/>
      <c r="C465" s="89"/>
      <c r="D465" s="30"/>
      <c r="E465" s="32"/>
    </row>
    <row r="466" spans="1:5" s="6" customFormat="1" ht="12.75">
      <c r="A466" s="2"/>
      <c r="C466" s="89"/>
      <c r="D466" s="30"/>
      <c r="E466" s="32"/>
    </row>
    <row r="467" spans="1:5" s="6" customFormat="1" ht="12.75">
      <c r="A467" s="2"/>
      <c r="C467" s="89"/>
      <c r="D467" s="30"/>
      <c r="E467" s="32"/>
    </row>
    <row r="468" spans="1:5" s="6" customFormat="1" ht="12.75">
      <c r="A468" s="2"/>
      <c r="C468" s="89"/>
      <c r="D468" s="30"/>
      <c r="E468" s="32"/>
    </row>
    <row r="469" spans="1:5" s="6" customFormat="1" ht="12.75">
      <c r="A469" s="2"/>
      <c r="C469" s="89"/>
      <c r="D469" s="30"/>
      <c r="E469" s="32"/>
    </row>
    <row r="470" spans="1:5" s="6" customFormat="1" ht="12.75">
      <c r="A470" s="2"/>
      <c r="C470" s="89"/>
      <c r="D470" s="30"/>
      <c r="E470" s="32"/>
    </row>
    <row r="471" spans="1:5" s="6" customFormat="1" ht="12.75">
      <c r="A471" s="2"/>
      <c r="C471" s="89"/>
      <c r="D471" s="30"/>
      <c r="E471" s="32"/>
    </row>
    <row r="472" spans="1:5" s="6" customFormat="1" ht="12.75">
      <c r="A472" s="2"/>
      <c r="C472" s="89"/>
      <c r="D472" s="30"/>
      <c r="E472" s="32"/>
    </row>
    <row r="473" spans="1:5" s="6" customFormat="1" ht="12.75">
      <c r="A473" s="2"/>
      <c r="C473" s="89"/>
      <c r="D473" s="30"/>
      <c r="E473" s="32"/>
    </row>
    <row r="474" spans="1:5" s="6" customFormat="1" ht="12.75">
      <c r="A474" s="2"/>
      <c r="C474" s="89"/>
      <c r="D474" s="30"/>
      <c r="E474" s="32"/>
    </row>
    <row r="475" spans="1:5" s="6" customFormat="1" ht="12.75">
      <c r="A475" s="2"/>
      <c r="C475" s="89"/>
      <c r="D475" s="30"/>
      <c r="E475" s="32"/>
    </row>
    <row r="476" spans="1:5" s="6" customFormat="1" ht="12.75">
      <c r="A476" s="2"/>
      <c r="C476" s="89"/>
      <c r="D476" s="30"/>
      <c r="E476" s="32"/>
    </row>
    <row r="477" spans="1:5" s="6" customFormat="1" ht="12.75">
      <c r="A477" s="2"/>
      <c r="C477" s="89"/>
      <c r="D477" s="30"/>
      <c r="E477" s="32"/>
    </row>
    <row r="478" spans="1:5" s="6" customFormat="1" ht="12.75">
      <c r="A478" s="2"/>
      <c r="C478" s="89"/>
      <c r="D478" s="30"/>
      <c r="E478" s="32"/>
    </row>
    <row r="479" spans="1:5" s="6" customFormat="1" ht="12.75">
      <c r="A479" s="2"/>
      <c r="C479" s="89"/>
      <c r="D479" s="30"/>
      <c r="E479" s="32"/>
    </row>
    <row r="480" spans="1:5" s="6" customFormat="1" ht="12.75">
      <c r="A480" s="2"/>
      <c r="C480" s="89"/>
      <c r="D480" s="30"/>
      <c r="E480" s="32"/>
    </row>
    <row r="481" spans="1:5" s="6" customFormat="1" ht="12.75">
      <c r="A481" s="2"/>
      <c r="C481" s="89"/>
      <c r="D481" s="30"/>
      <c r="E481" s="32"/>
    </row>
    <row r="482" spans="1:5" s="6" customFormat="1" ht="12.75">
      <c r="A482" s="2"/>
      <c r="C482" s="89"/>
      <c r="D482" s="30"/>
      <c r="E482" s="32"/>
    </row>
    <row r="483" spans="1:5" s="6" customFormat="1" ht="12.75">
      <c r="A483" s="2"/>
      <c r="C483" s="89"/>
      <c r="D483" s="30"/>
      <c r="E483" s="32"/>
    </row>
    <row r="484" spans="1:5" s="6" customFormat="1" ht="12.75">
      <c r="A484" s="2"/>
      <c r="C484" s="89"/>
      <c r="D484" s="30"/>
      <c r="E484" s="32"/>
    </row>
    <row r="485" spans="1:5" s="6" customFormat="1" ht="12.75">
      <c r="A485" s="2"/>
      <c r="C485" s="89"/>
      <c r="D485" s="30"/>
      <c r="E485" s="32"/>
    </row>
    <row r="486" spans="1:5" s="6" customFormat="1" ht="12.75">
      <c r="A486" s="2"/>
      <c r="C486" s="89"/>
      <c r="D486" s="30"/>
      <c r="E486" s="32"/>
    </row>
    <row r="487" spans="1:5" s="6" customFormat="1" ht="12.75">
      <c r="A487" s="2"/>
      <c r="C487" s="89"/>
      <c r="D487" s="30"/>
      <c r="E487" s="32"/>
    </row>
    <row r="488" spans="1:5" s="6" customFormat="1" ht="12.75">
      <c r="A488" s="2"/>
      <c r="C488" s="89"/>
      <c r="D488" s="30"/>
      <c r="E488" s="32"/>
    </row>
    <row r="489" spans="1:5" s="6" customFormat="1" ht="12.75">
      <c r="A489" s="2"/>
      <c r="C489" s="89"/>
      <c r="D489" s="30"/>
      <c r="E489" s="32"/>
    </row>
    <row r="490" spans="1:5" s="6" customFormat="1" ht="12.75">
      <c r="A490" s="2"/>
      <c r="C490" s="89"/>
      <c r="D490" s="30"/>
      <c r="E490" s="32"/>
    </row>
    <row r="491" spans="1:5" s="6" customFormat="1" ht="12.75">
      <c r="A491" s="2"/>
      <c r="C491" s="89"/>
      <c r="D491" s="30"/>
      <c r="E491" s="32"/>
    </row>
    <row r="492" spans="1:5" s="6" customFormat="1" ht="12.75">
      <c r="A492" s="2"/>
      <c r="C492" s="89"/>
      <c r="D492" s="30"/>
      <c r="E492" s="32"/>
    </row>
    <row r="493" spans="1:5" s="6" customFormat="1" ht="12.75">
      <c r="A493" s="2"/>
      <c r="C493" s="89"/>
      <c r="D493" s="30"/>
      <c r="E493" s="32"/>
    </row>
    <row r="494" spans="1:5" s="6" customFormat="1" ht="12.75">
      <c r="A494" s="2"/>
      <c r="C494" s="89"/>
      <c r="D494" s="30"/>
      <c r="E494" s="32"/>
    </row>
    <row r="495" spans="1:5" s="6" customFormat="1" ht="12.75">
      <c r="A495" s="2"/>
      <c r="C495" s="89"/>
      <c r="D495" s="30"/>
      <c r="E495" s="32"/>
    </row>
    <row r="496" spans="1:5" s="6" customFormat="1" ht="12.75">
      <c r="A496" s="2"/>
      <c r="C496" s="89"/>
      <c r="D496" s="30"/>
      <c r="E496" s="32"/>
    </row>
    <row r="497" spans="1:5" s="6" customFormat="1" ht="12.75">
      <c r="A497" s="2"/>
      <c r="C497" s="89"/>
      <c r="D497" s="30"/>
      <c r="E497" s="32"/>
    </row>
    <row r="498" spans="1:5" s="6" customFormat="1" ht="12.75">
      <c r="A498" s="2"/>
      <c r="C498" s="89"/>
      <c r="D498" s="30"/>
      <c r="E498" s="32"/>
    </row>
    <row r="499" spans="1:5" s="6" customFormat="1" ht="12.75">
      <c r="A499" s="2"/>
      <c r="C499" s="89"/>
      <c r="D499" s="30"/>
      <c r="E499" s="32"/>
    </row>
    <row r="500" spans="1:5" s="6" customFormat="1" ht="12.75">
      <c r="A500" s="2"/>
      <c r="C500" s="89"/>
      <c r="D500" s="30"/>
      <c r="E500" s="32"/>
    </row>
    <row r="501" spans="1:5" s="6" customFormat="1" ht="12.75">
      <c r="A501" s="2"/>
      <c r="C501" s="89"/>
      <c r="D501" s="30"/>
      <c r="E501" s="32"/>
    </row>
    <row r="502" spans="1:5" s="6" customFormat="1" ht="12.75">
      <c r="A502" s="2"/>
      <c r="C502" s="89"/>
      <c r="D502" s="30"/>
      <c r="E502" s="32"/>
    </row>
    <row r="503" spans="1:5" s="6" customFormat="1" ht="12.75">
      <c r="A503" s="2"/>
      <c r="C503" s="89"/>
      <c r="D503" s="30"/>
      <c r="E503" s="32"/>
    </row>
    <row r="504" spans="1:5" s="6" customFormat="1" ht="12.75">
      <c r="A504" s="2"/>
      <c r="C504" s="89"/>
      <c r="D504" s="30"/>
      <c r="E504" s="32"/>
    </row>
    <row r="505" spans="1:5" s="6" customFormat="1" ht="12.75">
      <c r="A505" s="2"/>
      <c r="C505" s="89"/>
      <c r="D505" s="30"/>
      <c r="E505" s="32"/>
    </row>
    <row r="506" spans="1:5" s="6" customFormat="1" ht="12.75">
      <c r="A506" s="2"/>
      <c r="C506" s="89"/>
      <c r="D506" s="30"/>
      <c r="E506" s="32"/>
    </row>
    <row r="507" spans="1:5" s="6" customFormat="1" ht="12.75">
      <c r="A507" s="2"/>
      <c r="C507" s="89"/>
      <c r="D507" s="30"/>
      <c r="E507" s="32"/>
    </row>
    <row r="508" spans="1:5" s="6" customFormat="1" ht="12.75">
      <c r="A508" s="2"/>
      <c r="C508" s="89"/>
      <c r="D508" s="30"/>
      <c r="E508" s="32"/>
    </row>
    <row r="509" spans="1:5" s="6" customFormat="1" ht="12.75">
      <c r="A509" s="2"/>
      <c r="C509" s="89"/>
      <c r="D509" s="30"/>
      <c r="E509" s="32"/>
    </row>
    <row r="510" spans="1:5" s="6" customFormat="1" ht="12.75">
      <c r="A510" s="2"/>
      <c r="C510" s="89"/>
      <c r="D510" s="30"/>
      <c r="E510" s="32"/>
    </row>
    <row r="511" spans="1:5" s="6" customFormat="1" ht="12.75">
      <c r="A511" s="2"/>
      <c r="C511" s="89"/>
      <c r="D511" s="30"/>
      <c r="E511" s="32"/>
    </row>
    <row r="512" spans="1:5" s="6" customFormat="1" ht="12.75">
      <c r="A512" s="2"/>
      <c r="C512" s="89"/>
      <c r="D512" s="30"/>
      <c r="E512" s="32"/>
    </row>
    <row r="513" spans="1:5" s="6" customFormat="1" ht="12.75">
      <c r="A513" s="2"/>
      <c r="C513" s="89"/>
      <c r="D513" s="30"/>
      <c r="E513" s="32"/>
    </row>
    <row r="514" spans="1:5" s="6" customFormat="1" ht="12.75">
      <c r="A514" s="2"/>
      <c r="C514" s="89"/>
      <c r="D514" s="30"/>
      <c r="E514" s="32"/>
    </row>
    <row r="515" spans="1:5" s="6" customFormat="1" ht="12.75">
      <c r="A515" s="2"/>
      <c r="C515" s="89"/>
      <c r="D515" s="30"/>
      <c r="E515" s="32"/>
    </row>
    <row r="516" spans="1:5" s="6" customFormat="1" ht="12.75">
      <c r="A516" s="2"/>
      <c r="C516" s="89"/>
      <c r="D516" s="30"/>
      <c r="E516" s="32"/>
    </row>
    <row r="517" spans="1:5" s="6" customFormat="1" ht="12.75">
      <c r="A517" s="2"/>
      <c r="C517" s="89"/>
      <c r="D517" s="30"/>
      <c r="E517" s="32"/>
    </row>
    <row r="518" spans="1:5" s="6" customFormat="1" ht="12.75">
      <c r="A518" s="2"/>
      <c r="C518" s="89"/>
      <c r="D518" s="30"/>
      <c r="E518" s="32"/>
    </row>
    <row r="519" spans="1:5" s="6" customFormat="1" ht="12.75">
      <c r="A519" s="2"/>
      <c r="C519" s="89"/>
      <c r="D519" s="30"/>
      <c r="E519" s="32"/>
    </row>
    <row r="520" spans="1:5" s="6" customFormat="1" ht="12.75">
      <c r="A520" s="2"/>
      <c r="C520" s="89"/>
      <c r="D520" s="30"/>
      <c r="E520" s="32"/>
    </row>
    <row r="521" spans="1:5" s="6" customFormat="1" ht="12.75">
      <c r="A521" s="2"/>
      <c r="C521" s="89"/>
      <c r="D521" s="30"/>
      <c r="E521" s="32"/>
    </row>
    <row r="522" spans="1:5" s="6" customFormat="1" ht="12.75">
      <c r="A522" s="2"/>
      <c r="C522" s="89"/>
      <c r="D522" s="30"/>
      <c r="E522" s="32"/>
    </row>
    <row r="523" spans="1:5" s="6" customFormat="1" ht="12.75">
      <c r="A523" s="2"/>
      <c r="C523" s="89"/>
      <c r="D523" s="30"/>
      <c r="E523" s="32"/>
    </row>
    <row r="524" spans="1:5" s="6" customFormat="1" ht="12.75">
      <c r="A524" s="2"/>
      <c r="C524" s="89"/>
      <c r="D524" s="30"/>
      <c r="E524" s="32"/>
    </row>
    <row r="525" spans="1:5" s="6" customFormat="1" ht="12.75">
      <c r="A525" s="2"/>
      <c r="C525" s="89"/>
      <c r="D525" s="30"/>
      <c r="E525" s="32"/>
    </row>
    <row r="526" spans="1:5" s="6" customFormat="1" ht="12.75">
      <c r="A526" s="2"/>
      <c r="C526" s="89"/>
      <c r="D526" s="30"/>
      <c r="E526" s="32"/>
    </row>
    <row r="527" spans="1:5" s="6" customFormat="1" ht="12.75">
      <c r="A527" s="2"/>
      <c r="C527" s="89"/>
      <c r="D527" s="30"/>
      <c r="E527" s="32"/>
    </row>
    <row r="528" spans="1:5" s="6" customFormat="1" ht="12.75">
      <c r="A528" s="2"/>
      <c r="C528" s="89"/>
      <c r="D528" s="30"/>
      <c r="E528" s="32"/>
    </row>
    <row r="529" spans="1:5" s="6" customFormat="1" ht="12.75">
      <c r="A529" s="2"/>
      <c r="C529" s="89"/>
      <c r="D529" s="30"/>
      <c r="E529" s="32"/>
    </row>
    <row r="530" spans="1:5" s="6" customFormat="1" ht="12.75">
      <c r="A530" s="2"/>
      <c r="C530" s="89"/>
      <c r="D530" s="30"/>
      <c r="E530" s="32"/>
    </row>
    <row r="531" spans="1:5" s="6" customFormat="1" ht="12.75">
      <c r="A531" s="2"/>
      <c r="C531" s="89"/>
      <c r="D531" s="30"/>
      <c r="E531" s="32"/>
    </row>
    <row r="532" spans="1:5" s="6" customFormat="1" ht="12.75">
      <c r="A532" s="2"/>
      <c r="C532" s="89"/>
      <c r="D532" s="30"/>
      <c r="E532" s="32"/>
    </row>
    <row r="533" spans="1:5" s="6" customFormat="1" ht="12.75">
      <c r="A533" s="2"/>
      <c r="C533" s="89"/>
      <c r="D533" s="30"/>
      <c r="E533" s="32"/>
    </row>
    <row r="534" spans="1:5" s="6" customFormat="1" ht="12.75">
      <c r="A534" s="2"/>
      <c r="C534" s="89"/>
      <c r="D534" s="30"/>
      <c r="E534" s="32"/>
    </row>
    <row r="535" spans="1:5" s="6" customFormat="1" ht="12.75">
      <c r="A535" s="2"/>
      <c r="C535" s="89"/>
      <c r="D535" s="30"/>
      <c r="E535" s="32"/>
    </row>
    <row r="536" spans="1:5" s="6" customFormat="1" ht="12.75">
      <c r="A536" s="2"/>
      <c r="C536" s="89"/>
      <c r="D536" s="30"/>
      <c r="E536" s="32"/>
    </row>
    <row r="537" spans="1:5" s="6" customFormat="1" ht="12.75">
      <c r="A537" s="2"/>
      <c r="C537" s="89"/>
      <c r="D537" s="30"/>
      <c r="E537" s="32"/>
    </row>
    <row r="538" spans="1:5" s="6" customFormat="1" ht="12.75">
      <c r="A538" s="2"/>
      <c r="C538" s="89"/>
      <c r="D538" s="30"/>
      <c r="E538" s="32"/>
    </row>
    <row r="539" spans="1:5" s="6" customFormat="1" ht="12.75">
      <c r="A539" s="2"/>
      <c r="C539" s="89"/>
      <c r="D539" s="30"/>
      <c r="E539" s="32"/>
    </row>
    <row r="540" spans="1:5" s="6" customFormat="1" ht="12.75">
      <c r="A540" s="2"/>
      <c r="C540" s="89"/>
      <c r="D540" s="30"/>
      <c r="E540" s="32"/>
    </row>
    <row r="541" spans="1:5" s="6" customFormat="1" ht="12.75">
      <c r="A541" s="2"/>
      <c r="C541" s="89"/>
      <c r="D541" s="30"/>
      <c r="E541" s="32"/>
    </row>
    <row r="542" spans="1:5" s="6" customFormat="1" ht="12.75">
      <c r="A542" s="2"/>
      <c r="C542" s="89"/>
      <c r="D542" s="30"/>
      <c r="E542" s="32"/>
    </row>
    <row r="543" spans="1:5" s="6" customFormat="1" ht="12.75">
      <c r="A543" s="2"/>
      <c r="C543" s="89"/>
      <c r="D543" s="30"/>
      <c r="E543" s="32"/>
    </row>
    <row r="544" spans="1:5" s="6" customFormat="1" ht="12.75">
      <c r="A544" s="2"/>
      <c r="C544" s="89"/>
      <c r="D544" s="30"/>
      <c r="E544" s="32"/>
    </row>
    <row r="545" spans="1:5" s="6" customFormat="1" ht="12.75">
      <c r="A545" s="2"/>
      <c r="C545" s="89"/>
      <c r="D545" s="30"/>
      <c r="E545" s="32"/>
    </row>
    <row r="546" spans="1:5" s="6" customFormat="1" ht="12.75">
      <c r="A546" s="2"/>
      <c r="C546" s="89"/>
      <c r="D546" s="30"/>
      <c r="E546" s="32"/>
    </row>
    <row r="547" spans="1:5" s="6" customFormat="1" ht="12.75">
      <c r="A547" s="2"/>
      <c r="C547" s="89"/>
      <c r="D547" s="30"/>
      <c r="E547" s="32"/>
    </row>
    <row r="548" spans="1:5" s="6" customFormat="1" ht="12.75">
      <c r="A548" s="2"/>
      <c r="C548" s="89"/>
      <c r="D548" s="30"/>
      <c r="E548" s="32"/>
    </row>
    <row r="549" spans="1:5" s="6" customFormat="1" ht="12.75">
      <c r="A549" s="2"/>
      <c r="C549" s="89"/>
      <c r="D549" s="30"/>
      <c r="E549" s="32"/>
    </row>
    <row r="550" spans="1:5" s="6" customFormat="1" ht="12.75">
      <c r="A550" s="2"/>
      <c r="C550" s="89"/>
      <c r="D550" s="30"/>
      <c r="E550" s="32"/>
    </row>
    <row r="551" spans="1:5" s="6" customFormat="1" ht="12.75">
      <c r="A551" s="2"/>
      <c r="C551" s="89"/>
      <c r="D551" s="30"/>
      <c r="E551" s="32"/>
    </row>
    <row r="552" spans="1:5" s="6" customFormat="1" ht="12.75">
      <c r="A552" s="2"/>
      <c r="C552" s="89"/>
      <c r="D552" s="30"/>
      <c r="E552" s="32"/>
    </row>
    <row r="553" spans="1:5" s="6" customFormat="1" ht="12.75">
      <c r="A553" s="2"/>
      <c r="C553" s="89"/>
      <c r="D553" s="30"/>
      <c r="E553" s="32"/>
    </row>
    <row r="554" spans="1:5" s="6" customFormat="1" ht="12.75">
      <c r="A554" s="2"/>
      <c r="C554" s="89"/>
      <c r="D554" s="30"/>
      <c r="E554" s="32"/>
    </row>
    <row r="555" spans="1:5" s="6" customFormat="1" ht="12.75">
      <c r="A555" s="2"/>
      <c r="C555" s="89"/>
      <c r="D555" s="30"/>
      <c r="E555" s="32"/>
    </row>
    <row r="556" spans="1:5" s="6" customFormat="1" ht="12.75">
      <c r="A556" s="2"/>
      <c r="C556" s="89"/>
      <c r="D556" s="30"/>
      <c r="E556" s="32"/>
    </row>
    <row r="557" spans="1:5" s="6" customFormat="1" ht="12.75">
      <c r="A557" s="2"/>
      <c r="C557" s="89"/>
      <c r="D557" s="30"/>
      <c r="E557" s="32"/>
    </row>
    <row r="558" spans="1:5" s="6" customFormat="1" ht="12.75">
      <c r="A558" s="2"/>
      <c r="C558" s="89"/>
      <c r="D558" s="30"/>
      <c r="E558" s="32"/>
    </row>
    <row r="559" spans="1:5" s="6" customFormat="1" ht="12.75">
      <c r="A559" s="2"/>
      <c r="C559" s="89"/>
      <c r="D559" s="30"/>
      <c r="E559" s="32"/>
    </row>
    <row r="560" spans="1:5" s="6" customFormat="1" ht="12.75">
      <c r="A560" s="2"/>
      <c r="C560" s="89"/>
      <c r="D560" s="30"/>
      <c r="E560" s="32"/>
    </row>
    <row r="561" spans="1:5" s="6" customFormat="1" ht="12.75">
      <c r="A561" s="2"/>
      <c r="C561" s="89"/>
      <c r="D561" s="30"/>
      <c r="E561" s="32"/>
    </row>
    <row r="562" spans="1:5" s="6" customFormat="1" ht="12.75">
      <c r="A562" s="2"/>
      <c r="C562" s="89"/>
      <c r="D562" s="30"/>
      <c r="E562" s="32"/>
    </row>
    <row r="563" spans="1:5" s="6" customFormat="1" ht="12.75">
      <c r="A563" s="2"/>
      <c r="C563" s="89"/>
      <c r="D563" s="30"/>
      <c r="E563" s="32"/>
    </row>
    <row r="564" spans="1:5" s="6" customFormat="1" ht="12.75">
      <c r="A564" s="2"/>
      <c r="C564" s="89"/>
      <c r="D564" s="30"/>
      <c r="E564" s="32"/>
    </row>
    <row r="565" spans="1:5" s="6" customFormat="1" ht="12.75">
      <c r="A565" s="2"/>
      <c r="C565" s="89"/>
      <c r="D565" s="30"/>
      <c r="E565" s="32"/>
    </row>
    <row r="566" spans="1:5" s="6" customFormat="1" ht="12.75">
      <c r="A566" s="2"/>
      <c r="C566" s="89"/>
      <c r="D566" s="30"/>
      <c r="E566" s="32"/>
    </row>
    <row r="567" spans="1:5" s="6" customFormat="1" ht="12.75">
      <c r="A567" s="2"/>
      <c r="C567" s="89"/>
      <c r="D567" s="30"/>
      <c r="E567" s="32"/>
    </row>
    <row r="568" spans="1:5" s="6" customFormat="1" ht="12.75">
      <c r="A568" s="2"/>
      <c r="C568" s="89"/>
      <c r="D568" s="30"/>
      <c r="E568" s="32"/>
    </row>
    <row r="569" spans="1:5" s="6" customFormat="1" ht="12.75">
      <c r="A569" s="2"/>
      <c r="C569" s="89"/>
      <c r="D569" s="30"/>
      <c r="E569" s="32"/>
    </row>
    <row r="570" spans="1:5" s="6" customFormat="1" ht="12.75">
      <c r="A570" s="2"/>
      <c r="C570" s="89"/>
      <c r="D570" s="30"/>
      <c r="E570" s="32"/>
    </row>
    <row r="571" spans="1:5" s="6" customFormat="1" ht="12.75">
      <c r="A571" s="2"/>
      <c r="C571" s="89"/>
      <c r="D571" s="30"/>
      <c r="E571" s="32"/>
    </row>
    <row r="572" spans="1:5" s="6" customFormat="1" ht="12.75">
      <c r="A572" s="2"/>
      <c r="C572" s="89"/>
      <c r="D572" s="30"/>
      <c r="E572" s="32"/>
    </row>
    <row r="573" spans="1:5" s="6" customFormat="1" ht="12.75">
      <c r="A573" s="2"/>
      <c r="C573" s="89"/>
      <c r="D573" s="30"/>
      <c r="E573" s="32"/>
    </row>
    <row r="574" spans="1:5" s="6" customFormat="1" ht="12.75">
      <c r="A574" s="2"/>
      <c r="C574" s="89"/>
      <c r="D574" s="30"/>
      <c r="E574" s="32"/>
    </row>
    <row r="575" spans="1:5" s="6" customFormat="1" ht="12.75">
      <c r="A575" s="2"/>
      <c r="C575" s="89"/>
      <c r="D575" s="30"/>
      <c r="E575" s="32"/>
    </row>
    <row r="576" spans="1:5" s="6" customFormat="1" ht="12.75">
      <c r="A576" s="2"/>
      <c r="C576" s="89"/>
      <c r="D576" s="30"/>
      <c r="E576" s="32"/>
    </row>
    <row r="577" spans="1:5" s="6" customFormat="1" ht="12.75">
      <c r="A577" s="2"/>
      <c r="C577" s="89"/>
      <c r="D577" s="30"/>
      <c r="E577" s="32"/>
    </row>
    <row r="578" spans="1:5" s="6" customFormat="1" ht="12.75">
      <c r="A578" s="2"/>
      <c r="C578" s="89"/>
      <c r="D578" s="30"/>
      <c r="E578" s="32"/>
    </row>
    <row r="579" spans="1:5" s="6" customFormat="1" ht="12.75">
      <c r="A579" s="2"/>
      <c r="C579" s="89"/>
      <c r="D579" s="30"/>
      <c r="E579" s="32"/>
    </row>
    <row r="580" spans="1:5" s="6" customFormat="1" ht="12.75">
      <c r="A580" s="2"/>
      <c r="C580" s="89"/>
      <c r="D580" s="30"/>
      <c r="E580" s="32"/>
    </row>
    <row r="581" spans="1:5" s="6" customFormat="1" ht="12.75">
      <c r="A581" s="2"/>
      <c r="C581" s="89"/>
      <c r="D581" s="30"/>
      <c r="E581" s="32"/>
    </row>
    <row r="582" spans="1:5" s="6" customFormat="1" ht="12.75">
      <c r="A582" s="2"/>
      <c r="C582" s="89"/>
      <c r="D582" s="30"/>
      <c r="E582" s="32"/>
    </row>
    <row r="583" spans="1:5" s="6" customFormat="1" ht="12.75">
      <c r="A583" s="2"/>
      <c r="C583" s="89"/>
      <c r="D583" s="30"/>
      <c r="E583" s="32"/>
    </row>
    <row r="584" spans="1:5" s="6" customFormat="1" ht="12.75">
      <c r="A584" s="2"/>
      <c r="C584" s="89"/>
      <c r="D584" s="30"/>
      <c r="E584" s="32"/>
    </row>
    <row r="585" spans="1:5" s="6" customFormat="1" ht="12.75">
      <c r="A585" s="2"/>
      <c r="C585" s="89"/>
      <c r="D585" s="30"/>
      <c r="E585" s="32"/>
    </row>
    <row r="586" spans="1:5" s="6" customFormat="1" ht="12.75">
      <c r="A586" s="2"/>
      <c r="C586" s="89"/>
      <c r="D586" s="30"/>
      <c r="E586" s="32"/>
    </row>
    <row r="587" spans="1:5" s="6" customFormat="1" ht="12.75">
      <c r="A587" s="2"/>
      <c r="C587" s="89"/>
      <c r="D587" s="30"/>
      <c r="E587" s="32"/>
    </row>
    <row r="588" spans="1:5" s="6" customFormat="1" ht="12.75">
      <c r="A588" s="2"/>
      <c r="C588" s="89"/>
      <c r="D588" s="30"/>
      <c r="E588" s="32"/>
    </row>
    <row r="589" spans="1:5" s="6" customFormat="1" ht="12.75">
      <c r="A589" s="2"/>
      <c r="C589" s="89"/>
      <c r="D589" s="30"/>
      <c r="E589" s="32"/>
    </row>
    <row r="590" spans="1:5" s="6" customFormat="1" ht="12.75">
      <c r="A590" s="2"/>
      <c r="C590" s="89"/>
      <c r="D590" s="30"/>
      <c r="E590" s="32"/>
    </row>
    <row r="591" spans="1:5" s="6" customFormat="1" ht="12.75">
      <c r="A591" s="2"/>
      <c r="C591" s="89"/>
      <c r="D591" s="30"/>
      <c r="E591" s="32"/>
    </row>
    <row r="592" spans="1:5" s="6" customFormat="1" ht="12.75">
      <c r="A592" s="2"/>
      <c r="C592" s="89"/>
      <c r="D592" s="30"/>
      <c r="E592" s="32"/>
    </row>
    <row r="593" spans="1:5" s="6" customFormat="1" ht="12.75">
      <c r="A593" s="2"/>
      <c r="C593" s="89"/>
      <c r="D593" s="30"/>
      <c r="E593" s="32"/>
    </row>
    <row r="594" spans="1:5" s="6" customFormat="1" ht="12.75">
      <c r="A594" s="2"/>
      <c r="C594" s="89"/>
      <c r="D594" s="30"/>
      <c r="E594" s="32"/>
    </row>
    <row r="595" spans="1:5" s="6" customFormat="1" ht="12.75">
      <c r="A595" s="2"/>
      <c r="C595" s="89"/>
      <c r="D595" s="30"/>
      <c r="E595" s="32"/>
    </row>
    <row r="596" spans="1:5" s="6" customFormat="1" ht="12.75">
      <c r="A596" s="2"/>
      <c r="C596" s="89"/>
      <c r="D596" s="30"/>
      <c r="E596" s="32"/>
    </row>
    <row r="597" spans="1:5" s="6" customFormat="1" ht="12.75">
      <c r="A597" s="2"/>
      <c r="C597" s="89"/>
      <c r="D597" s="30"/>
      <c r="E597" s="32"/>
    </row>
    <row r="598" spans="1:5" s="6" customFormat="1" ht="12.75">
      <c r="A598" s="2"/>
      <c r="C598" s="89"/>
      <c r="D598" s="30"/>
      <c r="E598" s="32"/>
    </row>
    <row r="599" spans="1:5" s="6" customFormat="1" ht="12.75">
      <c r="A599" s="2"/>
      <c r="C599" s="89"/>
      <c r="D599" s="30"/>
      <c r="E599" s="32"/>
    </row>
    <row r="600" spans="1:5" s="6" customFormat="1" ht="12.75">
      <c r="A600" s="2"/>
      <c r="C600" s="89"/>
      <c r="D600" s="30"/>
      <c r="E600" s="32"/>
    </row>
    <row r="601" spans="1:5" s="6" customFormat="1" ht="12.75">
      <c r="A601" s="2"/>
      <c r="C601" s="89"/>
      <c r="D601" s="30"/>
      <c r="E601" s="32"/>
    </row>
    <row r="602" spans="1:5" s="6" customFormat="1" ht="12.75">
      <c r="A602" s="2"/>
      <c r="C602" s="89"/>
      <c r="D602" s="30"/>
      <c r="E602" s="32"/>
    </row>
    <row r="603" spans="1:5" s="6" customFormat="1" ht="12.75">
      <c r="A603" s="2"/>
      <c r="C603" s="89"/>
      <c r="D603" s="30"/>
      <c r="E603" s="32"/>
    </row>
    <row r="604" spans="1:5" s="6" customFormat="1" ht="12.75">
      <c r="A604" s="2"/>
      <c r="C604" s="89"/>
      <c r="D604" s="30"/>
      <c r="E604" s="32"/>
    </row>
    <row r="605" spans="1:6" s="6" customFormat="1" ht="12.75">
      <c r="A605" s="2"/>
      <c r="C605" s="89"/>
      <c r="E605" s="30"/>
      <c r="F605" s="32"/>
    </row>
    <row r="606" spans="1:6" s="6" customFormat="1" ht="12.75">
      <c r="A606" s="2"/>
      <c r="C606" s="89"/>
      <c r="E606" s="30"/>
      <c r="F606" s="32"/>
    </row>
    <row r="607" spans="1:6" s="6" customFormat="1" ht="12.75">
      <c r="A607" s="2"/>
      <c r="C607" s="89"/>
      <c r="E607" s="30"/>
      <c r="F607" s="32"/>
    </row>
    <row r="608" spans="1:6" s="6" customFormat="1" ht="12.75">
      <c r="A608" s="2"/>
      <c r="C608" s="89"/>
      <c r="E608" s="30"/>
      <c r="F608" s="32"/>
    </row>
    <row r="609" spans="1:6" s="6" customFormat="1" ht="12.75">
      <c r="A609" s="2"/>
      <c r="C609" s="89"/>
      <c r="E609" s="30"/>
      <c r="F609" s="32"/>
    </row>
    <row r="610" spans="1:6" s="6" customFormat="1" ht="12.75">
      <c r="A610" s="2"/>
      <c r="C610" s="89"/>
      <c r="E610" s="30"/>
      <c r="F610" s="32"/>
    </row>
    <row r="611" spans="1:6" s="6" customFormat="1" ht="12.75">
      <c r="A611" s="2"/>
      <c r="C611" s="89"/>
      <c r="E611" s="30"/>
      <c r="F611" s="32"/>
    </row>
    <row r="612" spans="1:6" s="6" customFormat="1" ht="12.75">
      <c r="A612" s="2"/>
      <c r="C612" s="89"/>
      <c r="E612" s="30"/>
      <c r="F612" s="32"/>
    </row>
    <row r="613" spans="1:6" s="6" customFormat="1" ht="12.75">
      <c r="A613" s="2"/>
      <c r="C613" s="89"/>
      <c r="E613" s="30"/>
      <c r="F613" s="32"/>
    </row>
    <row r="614" spans="1:6" s="6" customFormat="1" ht="12.75">
      <c r="A614" s="2"/>
      <c r="C614" s="89"/>
      <c r="E614" s="30"/>
      <c r="F614" s="32"/>
    </row>
    <row r="615" spans="1:6" s="6" customFormat="1" ht="12.75">
      <c r="A615" s="2"/>
      <c r="C615" s="89"/>
      <c r="E615" s="30"/>
      <c r="F615" s="32"/>
    </row>
    <row r="616" spans="1:6" s="6" customFormat="1" ht="12.75">
      <c r="A616" s="2"/>
      <c r="C616" s="89"/>
      <c r="E616" s="30"/>
      <c r="F616" s="32"/>
    </row>
    <row r="617" spans="1:6" s="6" customFormat="1" ht="12.75">
      <c r="A617" s="2"/>
      <c r="C617" s="89"/>
      <c r="E617" s="30"/>
      <c r="F617" s="32"/>
    </row>
    <row r="618" spans="1:6" s="6" customFormat="1" ht="12.75">
      <c r="A618" s="2"/>
      <c r="C618" s="89"/>
      <c r="E618" s="30"/>
      <c r="F618" s="32"/>
    </row>
    <row r="619" spans="1:6" s="6" customFormat="1" ht="12.75">
      <c r="A619" s="2"/>
      <c r="C619" s="89"/>
      <c r="E619" s="30"/>
      <c r="F619" s="32"/>
    </row>
    <row r="620" spans="1:6" s="6" customFormat="1" ht="12.75">
      <c r="A620" s="2"/>
      <c r="C620" s="89"/>
      <c r="E620" s="30"/>
      <c r="F620" s="32"/>
    </row>
    <row r="621" spans="1:6" s="6" customFormat="1" ht="12.75">
      <c r="A621" s="2"/>
      <c r="C621" s="89"/>
      <c r="E621" s="30"/>
      <c r="F621" s="32"/>
    </row>
    <row r="622" spans="1:6" s="6" customFormat="1" ht="12.75">
      <c r="A622" s="2"/>
      <c r="C622" s="89"/>
      <c r="E622" s="30"/>
      <c r="F622" s="32"/>
    </row>
    <row r="623" spans="1:6" s="6" customFormat="1" ht="12.75">
      <c r="A623" s="2"/>
      <c r="C623" s="89"/>
      <c r="E623" s="30"/>
      <c r="F623" s="32"/>
    </row>
    <row r="624" spans="1:6" s="6" customFormat="1" ht="12.75">
      <c r="A624" s="2"/>
      <c r="C624" s="89"/>
      <c r="E624" s="30"/>
      <c r="F624" s="32"/>
    </row>
    <row r="625" spans="1:6" s="6" customFormat="1" ht="12.75">
      <c r="A625" s="2"/>
      <c r="C625" s="89"/>
      <c r="E625" s="30"/>
      <c r="F625" s="32"/>
    </row>
    <row r="626" spans="1:6" s="6" customFormat="1" ht="12.75">
      <c r="A626" s="2"/>
      <c r="C626" s="89"/>
      <c r="E626" s="30"/>
      <c r="F626" s="32"/>
    </row>
    <row r="627" spans="1:6" s="6" customFormat="1" ht="12.75">
      <c r="A627" s="2"/>
      <c r="C627" s="89"/>
      <c r="E627" s="30"/>
      <c r="F627" s="32"/>
    </row>
    <row r="628" spans="1:6" s="6" customFormat="1" ht="12.75">
      <c r="A628" s="2"/>
      <c r="C628" s="89"/>
      <c r="E628" s="30"/>
      <c r="F628" s="32"/>
    </row>
    <row r="629" spans="1:6" s="6" customFormat="1" ht="12.75">
      <c r="A629" s="2"/>
      <c r="C629" s="89"/>
      <c r="E629" s="30"/>
      <c r="F629" s="32"/>
    </row>
    <row r="630" spans="1:6" s="6" customFormat="1" ht="12.75">
      <c r="A630" s="2"/>
      <c r="C630" s="89"/>
      <c r="E630" s="30"/>
      <c r="F630" s="32"/>
    </row>
    <row r="631" spans="1:6" s="6" customFormat="1" ht="12.75">
      <c r="A631" s="2"/>
      <c r="C631" s="89"/>
      <c r="E631" s="30"/>
      <c r="F631" s="32"/>
    </row>
    <row r="632" spans="1:6" s="6" customFormat="1" ht="12.75">
      <c r="A632" s="2"/>
      <c r="C632" s="89"/>
      <c r="E632" s="30"/>
      <c r="F632" s="32"/>
    </row>
    <row r="633" spans="1:6" s="6" customFormat="1" ht="12.75">
      <c r="A633" s="2"/>
      <c r="C633" s="89"/>
      <c r="E633" s="30"/>
      <c r="F633" s="32"/>
    </row>
    <row r="634" spans="1:6" s="6" customFormat="1" ht="12.75">
      <c r="A634" s="2"/>
      <c r="C634" s="89"/>
      <c r="E634" s="30"/>
      <c r="F634" s="32"/>
    </row>
    <row r="635" spans="1:6" s="6" customFormat="1" ht="12.75">
      <c r="A635" s="2"/>
      <c r="C635" s="89"/>
      <c r="E635" s="30"/>
      <c r="F635" s="32"/>
    </row>
    <row r="636" spans="1:6" s="6" customFormat="1" ht="12.75">
      <c r="A636" s="2"/>
      <c r="C636" s="89"/>
      <c r="E636" s="30"/>
      <c r="F636" s="32"/>
    </row>
    <row r="637" spans="1:6" s="6" customFormat="1" ht="12.75">
      <c r="A637" s="2"/>
      <c r="C637" s="89"/>
      <c r="E637" s="30"/>
      <c r="F637" s="32"/>
    </row>
    <row r="638" spans="1:6" s="6" customFormat="1" ht="12.75">
      <c r="A638" s="2"/>
      <c r="C638" s="89"/>
      <c r="E638" s="30"/>
      <c r="F638" s="32"/>
    </row>
    <row r="639" spans="1:6" s="6" customFormat="1" ht="12.75">
      <c r="A639" s="2"/>
      <c r="C639" s="89"/>
      <c r="E639" s="30"/>
      <c r="F639" s="32"/>
    </row>
    <row r="640" spans="1:6" s="6" customFormat="1" ht="12.75">
      <c r="A640" s="2"/>
      <c r="C640" s="89"/>
      <c r="E640" s="30"/>
      <c r="F640" s="32"/>
    </row>
    <row r="641" spans="1:6" s="6" customFormat="1" ht="12.75">
      <c r="A641" s="2"/>
      <c r="C641" s="89"/>
      <c r="E641" s="30"/>
      <c r="F641" s="32"/>
    </row>
    <row r="642" spans="1:6" s="6" customFormat="1" ht="12.75">
      <c r="A642" s="2"/>
      <c r="C642" s="89"/>
      <c r="E642" s="30"/>
      <c r="F642" s="32"/>
    </row>
    <row r="643" spans="1:6" s="6" customFormat="1" ht="12.75">
      <c r="A643" s="2"/>
      <c r="C643" s="89"/>
      <c r="E643" s="30"/>
      <c r="F643" s="32"/>
    </row>
    <row r="644" spans="1:6" s="6" customFormat="1" ht="12.75">
      <c r="A644" s="2"/>
      <c r="C644" s="89"/>
      <c r="E644" s="30"/>
      <c r="F644" s="32"/>
    </row>
    <row r="645" spans="1:6" s="6" customFormat="1" ht="12.75">
      <c r="A645" s="2"/>
      <c r="C645" s="89"/>
      <c r="E645" s="30"/>
      <c r="F645" s="32"/>
    </row>
    <row r="646" spans="1:6" s="6" customFormat="1" ht="12.75">
      <c r="A646" s="2"/>
      <c r="C646" s="89"/>
      <c r="E646" s="30"/>
      <c r="F646" s="32"/>
    </row>
    <row r="647" spans="1:6" s="6" customFormat="1" ht="12.75">
      <c r="A647" s="2"/>
      <c r="C647" s="89"/>
      <c r="E647" s="30"/>
      <c r="F647" s="32"/>
    </row>
    <row r="648" spans="1:6" s="6" customFormat="1" ht="12.75">
      <c r="A648" s="2"/>
      <c r="C648" s="89"/>
      <c r="E648" s="30"/>
      <c r="F648" s="32"/>
    </row>
    <row r="649" spans="1:6" s="6" customFormat="1" ht="12.75">
      <c r="A649" s="2"/>
      <c r="C649" s="89"/>
      <c r="E649" s="30"/>
      <c r="F649" s="32"/>
    </row>
    <row r="650" spans="1:6" s="6" customFormat="1" ht="12.75">
      <c r="A650" s="2"/>
      <c r="C650" s="89"/>
      <c r="E650" s="30"/>
      <c r="F650" s="32"/>
    </row>
    <row r="651" spans="1:6" s="6" customFormat="1" ht="12.75">
      <c r="A651" s="2"/>
      <c r="C651" s="89"/>
      <c r="E651" s="30"/>
      <c r="F651" s="32"/>
    </row>
    <row r="652" spans="1:6" s="6" customFormat="1" ht="12.75">
      <c r="A652" s="2"/>
      <c r="C652" s="89"/>
      <c r="E652" s="30"/>
      <c r="F652" s="32"/>
    </row>
    <row r="653" spans="1:6" s="6" customFormat="1" ht="12.75">
      <c r="A653" s="2"/>
      <c r="C653" s="89"/>
      <c r="E653" s="30"/>
      <c r="F653" s="32"/>
    </row>
    <row r="654" spans="1:6" s="6" customFormat="1" ht="12.75">
      <c r="A654" s="2"/>
      <c r="C654" s="89"/>
      <c r="E654" s="30"/>
      <c r="F654" s="32"/>
    </row>
    <row r="655" spans="1:6" s="6" customFormat="1" ht="12.75">
      <c r="A655" s="2"/>
      <c r="C655" s="89"/>
      <c r="E655" s="30"/>
      <c r="F655" s="32"/>
    </row>
    <row r="656" spans="1:6" s="6" customFormat="1" ht="12.75">
      <c r="A656" s="2"/>
      <c r="C656" s="89"/>
      <c r="E656" s="30"/>
      <c r="F656" s="32"/>
    </row>
    <row r="657" spans="1:6" s="6" customFormat="1" ht="12.75">
      <c r="A657" s="2"/>
      <c r="C657" s="89"/>
      <c r="E657" s="30"/>
      <c r="F657" s="32"/>
    </row>
    <row r="658" spans="1:6" s="6" customFormat="1" ht="12.75">
      <c r="A658" s="2"/>
      <c r="C658" s="89"/>
      <c r="E658" s="30"/>
      <c r="F658" s="32"/>
    </row>
    <row r="659" spans="1:6" s="6" customFormat="1" ht="12.75">
      <c r="A659" s="2"/>
      <c r="C659" s="89"/>
      <c r="E659" s="30"/>
      <c r="F659" s="32"/>
    </row>
    <row r="660" spans="1:6" s="6" customFormat="1" ht="12.75">
      <c r="A660" s="2"/>
      <c r="C660" s="89"/>
      <c r="E660" s="30"/>
      <c r="F660" s="32"/>
    </row>
    <row r="661" spans="1:6" s="6" customFormat="1" ht="12.75">
      <c r="A661" s="2"/>
      <c r="C661" s="89"/>
      <c r="E661" s="30"/>
      <c r="F661" s="32"/>
    </row>
    <row r="662" spans="1:6" s="6" customFormat="1" ht="12.75">
      <c r="A662" s="2"/>
      <c r="C662" s="89"/>
      <c r="E662" s="30"/>
      <c r="F662" s="32"/>
    </row>
    <row r="663" spans="1:6" s="6" customFormat="1" ht="12.75">
      <c r="A663" s="2"/>
      <c r="C663" s="89"/>
      <c r="E663" s="30"/>
      <c r="F663" s="32"/>
    </row>
    <row r="664" spans="1:6" s="6" customFormat="1" ht="12.75">
      <c r="A664" s="2"/>
      <c r="C664" s="89"/>
      <c r="E664" s="30"/>
      <c r="F664" s="32"/>
    </row>
    <row r="665" spans="1:6" s="6" customFormat="1" ht="12.75">
      <c r="A665" s="2"/>
      <c r="C665" s="89"/>
      <c r="E665" s="30"/>
      <c r="F665" s="32"/>
    </row>
    <row r="666" spans="1:6" s="6" customFormat="1" ht="12.75">
      <c r="A666" s="2"/>
      <c r="C666" s="89"/>
      <c r="E666" s="30"/>
      <c r="F666" s="32"/>
    </row>
    <row r="667" spans="1:6" s="6" customFormat="1" ht="12.75">
      <c r="A667" s="2"/>
      <c r="C667" s="89"/>
      <c r="E667" s="30"/>
      <c r="F667" s="32"/>
    </row>
    <row r="668" spans="1:6" s="6" customFormat="1" ht="12.75">
      <c r="A668" s="2"/>
      <c r="C668" s="89"/>
      <c r="E668" s="30"/>
      <c r="F668" s="32"/>
    </row>
    <row r="669" spans="1:6" s="6" customFormat="1" ht="12.75">
      <c r="A669" s="2"/>
      <c r="C669" s="89"/>
      <c r="E669" s="30"/>
      <c r="F669" s="32"/>
    </row>
    <row r="670" spans="1:6" s="6" customFormat="1" ht="12.75">
      <c r="A670" s="2"/>
      <c r="C670" s="89"/>
      <c r="E670" s="30"/>
      <c r="F670" s="32"/>
    </row>
    <row r="671" spans="1:6" s="6" customFormat="1" ht="12.75">
      <c r="A671" s="2"/>
      <c r="C671" s="89"/>
      <c r="E671" s="30"/>
      <c r="F671" s="32"/>
    </row>
    <row r="672" spans="1:6" s="6" customFormat="1" ht="12.75">
      <c r="A672" s="2"/>
      <c r="C672" s="89"/>
      <c r="E672" s="30"/>
      <c r="F672" s="32"/>
    </row>
    <row r="673" spans="1:6" s="6" customFormat="1" ht="12.75">
      <c r="A673" s="2"/>
      <c r="C673" s="89"/>
      <c r="E673" s="30"/>
      <c r="F673" s="32"/>
    </row>
    <row r="674" spans="1:6" s="6" customFormat="1" ht="12.75">
      <c r="A674" s="2"/>
      <c r="C674" s="89"/>
      <c r="E674" s="30"/>
      <c r="F674" s="32"/>
    </row>
    <row r="675" spans="1:6" s="6" customFormat="1" ht="12.75">
      <c r="A675" s="2"/>
      <c r="C675" s="89"/>
      <c r="E675" s="30"/>
      <c r="F675" s="32"/>
    </row>
    <row r="676" spans="1:6" s="6" customFormat="1" ht="12.75">
      <c r="A676" s="2"/>
      <c r="C676" s="89"/>
      <c r="E676" s="30"/>
      <c r="F676" s="32"/>
    </row>
    <row r="677" spans="1:6" s="6" customFormat="1" ht="12.75">
      <c r="A677" s="2"/>
      <c r="C677" s="89"/>
      <c r="E677" s="30"/>
      <c r="F677" s="32"/>
    </row>
    <row r="678" spans="1:6" s="6" customFormat="1" ht="12.75">
      <c r="A678" s="2"/>
      <c r="C678" s="89"/>
      <c r="E678" s="30"/>
      <c r="F678" s="32"/>
    </row>
    <row r="679" spans="1:6" s="6" customFormat="1" ht="12.75">
      <c r="A679" s="2"/>
      <c r="C679" s="89"/>
      <c r="E679" s="30"/>
      <c r="F679" s="32"/>
    </row>
    <row r="680" spans="1:6" s="6" customFormat="1" ht="12.75">
      <c r="A680" s="2"/>
      <c r="C680" s="89"/>
      <c r="E680" s="30"/>
      <c r="F680" s="32"/>
    </row>
    <row r="681" spans="1:6" s="6" customFormat="1" ht="12.75">
      <c r="A681" s="2"/>
      <c r="C681" s="89"/>
      <c r="E681" s="30"/>
      <c r="F681" s="32"/>
    </row>
    <row r="682" spans="1:6" s="6" customFormat="1" ht="12.75">
      <c r="A682" s="2"/>
      <c r="C682" s="89"/>
      <c r="E682" s="30"/>
      <c r="F682" s="32"/>
    </row>
    <row r="683" spans="1:6" s="6" customFormat="1" ht="12.75">
      <c r="A683" s="2"/>
      <c r="C683" s="89"/>
      <c r="E683" s="30"/>
      <c r="F683" s="32"/>
    </row>
    <row r="684" spans="1:6" s="6" customFormat="1" ht="12.75">
      <c r="A684" s="2"/>
      <c r="C684" s="89"/>
      <c r="E684" s="30"/>
      <c r="F684" s="32"/>
    </row>
    <row r="685" spans="1:6" s="6" customFormat="1" ht="12.75">
      <c r="A685" s="2"/>
      <c r="C685" s="89"/>
      <c r="E685" s="30"/>
      <c r="F685" s="32"/>
    </row>
    <row r="686" spans="1:6" s="6" customFormat="1" ht="12.75">
      <c r="A686" s="2"/>
      <c r="C686" s="89"/>
      <c r="E686" s="30"/>
      <c r="F686" s="32"/>
    </row>
    <row r="687" spans="1:6" s="6" customFormat="1" ht="12.75">
      <c r="A687" s="2"/>
      <c r="C687" s="89"/>
      <c r="E687" s="30"/>
      <c r="F687" s="32"/>
    </row>
    <row r="688" spans="1:6" s="6" customFormat="1" ht="12.75">
      <c r="A688" s="2"/>
      <c r="C688" s="89"/>
      <c r="E688" s="30"/>
      <c r="F688" s="32"/>
    </row>
    <row r="689" spans="1:6" s="6" customFormat="1" ht="12.75">
      <c r="A689" s="2"/>
      <c r="C689" s="89"/>
      <c r="E689" s="30"/>
      <c r="F689" s="32"/>
    </row>
    <row r="690" spans="1:6" s="6" customFormat="1" ht="12.75">
      <c r="A690" s="2"/>
      <c r="C690" s="89"/>
      <c r="E690" s="30"/>
      <c r="F690" s="32"/>
    </row>
    <row r="691" spans="1:6" s="6" customFormat="1" ht="12.75">
      <c r="A691" s="2"/>
      <c r="C691" s="89"/>
      <c r="E691" s="30"/>
      <c r="F691" s="32"/>
    </row>
    <row r="692" spans="1:6" s="6" customFormat="1" ht="12.75">
      <c r="A692" s="2"/>
      <c r="C692" s="89"/>
      <c r="E692" s="30"/>
      <c r="F692" s="32"/>
    </row>
    <row r="693" spans="1:6" s="6" customFormat="1" ht="12.75">
      <c r="A693" s="2"/>
      <c r="C693" s="89"/>
      <c r="E693" s="30"/>
      <c r="F693" s="32"/>
    </row>
    <row r="694" spans="1:6" s="6" customFormat="1" ht="12.75">
      <c r="A694" s="2"/>
      <c r="C694" s="89"/>
      <c r="E694" s="30"/>
      <c r="F694" s="32"/>
    </row>
    <row r="695" spans="1:6" s="6" customFormat="1" ht="12.75">
      <c r="A695" s="2"/>
      <c r="C695" s="89"/>
      <c r="E695" s="30"/>
      <c r="F695" s="32"/>
    </row>
    <row r="696" spans="1:6" s="6" customFormat="1" ht="12.75">
      <c r="A696" s="2"/>
      <c r="C696" s="89"/>
      <c r="E696" s="30"/>
      <c r="F696" s="32"/>
    </row>
    <row r="697" spans="1:6" s="6" customFormat="1" ht="12.75">
      <c r="A697" s="2"/>
      <c r="C697" s="89"/>
      <c r="E697" s="30"/>
      <c r="F697" s="32"/>
    </row>
    <row r="698" spans="1:6" s="6" customFormat="1" ht="12.75">
      <c r="A698" s="2"/>
      <c r="C698" s="89"/>
      <c r="E698" s="30"/>
      <c r="F698" s="32"/>
    </row>
    <row r="699" spans="1:6" s="6" customFormat="1" ht="12.75">
      <c r="A699" s="2"/>
      <c r="C699" s="89"/>
      <c r="E699" s="30"/>
      <c r="F699" s="32"/>
    </row>
    <row r="700" spans="1:6" s="6" customFormat="1" ht="12.75">
      <c r="A700" s="2"/>
      <c r="C700" s="89"/>
      <c r="E700" s="30"/>
      <c r="F700" s="32"/>
    </row>
    <row r="701" spans="1:6" s="6" customFormat="1" ht="12.75">
      <c r="A701" s="2"/>
      <c r="C701" s="89"/>
      <c r="E701" s="30"/>
      <c r="F701" s="32"/>
    </row>
    <row r="702" spans="1:6" s="6" customFormat="1" ht="12.75">
      <c r="A702" s="2"/>
      <c r="C702" s="89"/>
      <c r="E702" s="30"/>
      <c r="F702" s="32"/>
    </row>
    <row r="703" spans="1:6" s="6" customFormat="1" ht="12.75">
      <c r="A703" s="2"/>
      <c r="C703" s="89"/>
      <c r="E703" s="30"/>
      <c r="F703" s="32"/>
    </row>
    <row r="704" spans="1:6" s="6" customFormat="1" ht="12.75">
      <c r="A704" s="2"/>
      <c r="C704" s="89"/>
      <c r="E704" s="30"/>
      <c r="F704" s="32"/>
    </row>
    <row r="705" spans="1:6" s="6" customFormat="1" ht="12.75">
      <c r="A705" s="2"/>
      <c r="C705" s="89"/>
      <c r="E705" s="30"/>
      <c r="F705" s="32"/>
    </row>
    <row r="706" spans="1:6" s="6" customFormat="1" ht="12.75">
      <c r="A706" s="2"/>
      <c r="C706" s="89"/>
      <c r="E706" s="30"/>
      <c r="F706" s="32"/>
    </row>
    <row r="707" spans="1:6" s="6" customFormat="1" ht="12.75">
      <c r="A707" s="2"/>
      <c r="C707" s="89"/>
      <c r="E707" s="30"/>
      <c r="F707" s="32"/>
    </row>
    <row r="708" spans="1:6" s="6" customFormat="1" ht="12.75">
      <c r="A708" s="2"/>
      <c r="C708" s="89"/>
      <c r="E708" s="30"/>
      <c r="F708" s="32"/>
    </row>
    <row r="709" spans="1:6" s="6" customFormat="1" ht="12.75">
      <c r="A709" s="2"/>
      <c r="C709" s="89"/>
      <c r="E709" s="30"/>
      <c r="F709" s="32"/>
    </row>
    <row r="710" spans="1:6" s="6" customFormat="1" ht="12.75">
      <c r="A710" s="2"/>
      <c r="C710" s="89"/>
      <c r="E710" s="30"/>
      <c r="F710" s="32"/>
    </row>
    <row r="711" spans="1:6" s="6" customFormat="1" ht="12.75">
      <c r="A711" s="2"/>
      <c r="C711" s="89"/>
      <c r="E711" s="30"/>
      <c r="F711" s="32"/>
    </row>
    <row r="712" spans="1:6" s="6" customFormat="1" ht="12.75">
      <c r="A712" s="2"/>
      <c r="C712" s="89"/>
      <c r="E712" s="30"/>
      <c r="F712" s="32"/>
    </row>
    <row r="713" spans="1:6" s="6" customFormat="1" ht="12.75">
      <c r="A713" s="2"/>
      <c r="C713" s="89"/>
      <c r="E713" s="30"/>
      <c r="F713" s="32"/>
    </row>
    <row r="714" spans="1:6" s="6" customFormat="1" ht="12.75">
      <c r="A714" s="2"/>
      <c r="C714" s="89"/>
      <c r="E714" s="30"/>
      <c r="F714" s="32"/>
    </row>
    <row r="715" spans="1:6" s="6" customFormat="1" ht="12.75">
      <c r="A715" s="2"/>
      <c r="C715" s="89"/>
      <c r="E715" s="30"/>
      <c r="F715" s="32"/>
    </row>
    <row r="716" spans="1:6" s="6" customFormat="1" ht="12.75">
      <c r="A716" s="2"/>
      <c r="C716" s="89"/>
      <c r="E716" s="30"/>
      <c r="F716" s="32"/>
    </row>
    <row r="717" spans="1:8" s="6" customFormat="1" ht="12.75">
      <c r="A717" s="2"/>
      <c r="D717" s="89"/>
      <c r="F717" s="30"/>
      <c r="H717" s="32"/>
    </row>
    <row r="718" spans="1:8" s="6" customFormat="1" ht="12.75">
      <c r="A718" s="2"/>
      <c r="D718" s="89"/>
      <c r="F718" s="30"/>
      <c r="H718" s="32"/>
    </row>
    <row r="719" spans="1:8" s="6" customFormat="1" ht="12.75">
      <c r="A719" s="2"/>
      <c r="D719" s="89"/>
      <c r="F719" s="30"/>
      <c r="H719" s="32"/>
    </row>
    <row r="720" spans="1:8" s="6" customFormat="1" ht="12.75">
      <c r="A720" s="2"/>
      <c r="D720" s="89"/>
      <c r="F720" s="30"/>
      <c r="H720" s="32"/>
    </row>
    <row r="721" spans="1:8" s="6" customFormat="1" ht="12.75">
      <c r="A721" s="2"/>
      <c r="D721" s="89"/>
      <c r="F721" s="30"/>
      <c r="H721" s="32"/>
    </row>
    <row r="722" spans="1:8" s="6" customFormat="1" ht="12.75">
      <c r="A722" s="2"/>
      <c r="D722" s="89"/>
      <c r="F722" s="30"/>
      <c r="H722" s="32"/>
    </row>
    <row r="723" spans="1:8" s="6" customFormat="1" ht="12.75">
      <c r="A723" s="2"/>
      <c r="D723" s="89"/>
      <c r="F723" s="30"/>
      <c r="H723" s="32"/>
    </row>
    <row r="724" spans="1:8" s="6" customFormat="1" ht="12.75">
      <c r="A724" s="2"/>
      <c r="D724" s="89"/>
      <c r="F724" s="30"/>
      <c r="H724" s="32"/>
    </row>
    <row r="725" spans="1:8" s="6" customFormat="1" ht="12.75">
      <c r="A725" s="2"/>
      <c r="D725" s="89"/>
      <c r="F725" s="30"/>
      <c r="H725" s="32"/>
    </row>
    <row r="726" spans="1:8" s="6" customFormat="1" ht="12.75">
      <c r="A726" s="2"/>
      <c r="D726" s="89"/>
      <c r="F726" s="30"/>
      <c r="H726" s="32"/>
    </row>
    <row r="727" spans="1:8" s="6" customFormat="1" ht="12.75">
      <c r="A727" s="2"/>
      <c r="D727" s="89"/>
      <c r="F727" s="30"/>
      <c r="H727" s="32"/>
    </row>
    <row r="728" spans="1:8" s="6" customFormat="1" ht="12.75">
      <c r="A728" s="2"/>
      <c r="D728" s="89"/>
      <c r="F728" s="30"/>
      <c r="H728" s="32"/>
    </row>
    <row r="729" spans="1:8" s="6" customFormat="1" ht="12.75">
      <c r="A729" s="2"/>
      <c r="D729" s="89"/>
      <c r="F729" s="30"/>
      <c r="H729" s="32"/>
    </row>
    <row r="730" spans="1:8" s="6" customFormat="1" ht="12.75">
      <c r="A730" s="2"/>
      <c r="D730" s="89"/>
      <c r="F730" s="30"/>
      <c r="H730" s="32"/>
    </row>
    <row r="731" spans="1:8" s="6" customFormat="1" ht="12.75">
      <c r="A731" s="2"/>
      <c r="D731" s="89"/>
      <c r="F731" s="30"/>
      <c r="H731" s="32"/>
    </row>
    <row r="732" spans="1:8" s="6" customFormat="1" ht="12.75">
      <c r="A732" s="2"/>
      <c r="D732" s="89"/>
      <c r="F732" s="30"/>
      <c r="H732" s="32"/>
    </row>
    <row r="733" spans="1:8" s="6" customFormat="1" ht="12.75">
      <c r="A733" s="2"/>
      <c r="D733" s="89"/>
      <c r="F733" s="30"/>
      <c r="H733" s="32"/>
    </row>
    <row r="734" spans="1:8" s="6" customFormat="1" ht="12.75">
      <c r="A734" s="2"/>
      <c r="D734" s="89"/>
      <c r="F734" s="30"/>
      <c r="H734" s="32"/>
    </row>
    <row r="735" spans="1:8" s="6" customFormat="1" ht="12.75">
      <c r="A735" s="2"/>
      <c r="F735" s="30"/>
      <c r="H735" s="32"/>
    </row>
    <row r="736" spans="1:8" s="6" customFormat="1" ht="12.75">
      <c r="A736" s="2"/>
      <c r="F736" s="30"/>
      <c r="H736" s="32"/>
    </row>
    <row r="737" spans="1:8" s="6" customFormat="1" ht="12.75">
      <c r="A737" s="2"/>
      <c r="F737" s="30"/>
      <c r="H737" s="32"/>
    </row>
    <row r="738" spans="1:8" s="6" customFormat="1" ht="12.75">
      <c r="A738" s="2"/>
      <c r="F738" s="30"/>
      <c r="H738" s="32"/>
    </row>
    <row r="739" spans="1:8" s="6" customFormat="1" ht="12.75">
      <c r="A739" s="2"/>
      <c r="F739" s="30"/>
      <c r="H739" s="32"/>
    </row>
    <row r="740" spans="1:8" s="6" customFormat="1" ht="12.75">
      <c r="A740" s="2"/>
      <c r="F740" s="30"/>
      <c r="H740" s="32"/>
    </row>
    <row r="741" spans="1:8" s="6" customFormat="1" ht="12.75">
      <c r="A741" s="2"/>
      <c r="F741" s="30"/>
      <c r="H741" s="32"/>
    </row>
    <row r="742" spans="1:8" s="6" customFormat="1" ht="12.75">
      <c r="A742" s="2"/>
      <c r="F742" s="30"/>
      <c r="H742" s="32"/>
    </row>
    <row r="743" spans="1:8" s="6" customFormat="1" ht="12.75">
      <c r="A743" s="2"/>
      <c r="F743" s="30"/>
      <c r="H743" s="32"/>
    </row>
    <row r="744" spans="1:8" s="6" customFormat="1" ht="12.75">
      <c r="A744" s="2"/>
      <c r="F744" s="30"/>
      <c r="H744" s="32"/>
    </row>
    <row r="745" spans="1:8" s="6" customFormat="1" ht="12.75">
      <c r="A745" s="2"/>
      <c r="F745" s="30"/>
      <c r="H745" s="32"/>
    </row>
    <row r="746" spans="1:8" s="6" customFormat="1" ht="12.75">
      <c r="A746" s="2"/>
      <c r="F746" s="30"/>
      <c r="H746" s="32"/>
    </row>
    <row r="747" spans="1:8" s="6" customFormat="1" ht="12.75">
      <c r="A747" s="2"/>
      <c r="F747" s="30"/>
      <c r="H747" s="32"/>
    </row>
    <row r="748" spans="1:8" s="6" customFormat="1" ht="12.75">
      <c r="A748" s="2"/>
      <c r="F748" s="30"/>
      <c r="H748" s="32"/>
    </row>
    <row r="749" spans="1:8" s="6" customFormat="1" ht="12.75">
      <c r="A749" s="2"/>
      <c r="F749" s="30"/>
      <c r="H749" s="32"/>
    </row>
    <row r="750" spans="1:8" s="6" customFormat="1" ht="12.75">
      <c r="A750" s="2"/>
      <c r="F750" s="30"/>
      <c r="H750" s="32"/>
    </row>
    <row r="751" spans="1:8" s="6" customFormat="1" ht="12.75">
      <c r="A751" s="2"/>
      <c r="F751" s="30"/>
      <c r="H751" s="32"/>
    </row>
    <row r="752" spans="1:8" s="6" customFormat="1" ht="12.75">
      <c r="A752" s="2"/>
      <c r="F752" s="30"/>
      <c r="H752" s="32"/>
    </row>
    <row r="753" spans="1:8" s="6" customFormat="1" ht="12.75">
      <c r="A753" s="2"/>
      <c r="F753" s="30"/>
      <c r="H753" s="32"/>
    </row>
    <row r="754" spans="1:8" s="6" customFormat="1" ht="12.75">
      <c r="A754" s="2"/>
      <c r="F754" s="30"/>
      <c r="H754" s="32"/>
    </row>
    <row r="755" spans="1:8" s="6" customFormat="1" ht="12.75">
      <c r="A755" s="2"/>
      <c r="F755" s="30"/>
      <c r="H755" s="32"/>
    </row>
    <row r="756" spans="1:8" s="6" customFormat="1" ht="12.75">
      <c r="A756" s="2"/>
      <c r="F756" s="30"/>
      <c r="H756" s="32"/>
    </row>
    <row r="757" spans="1:8" s="6" customFormat="1" ht="12.75">
      <c r="A757" s="2"/>
      <c r="F757" s="30"/>
      <c r="H757" s="32"/>
    </row>
    <row r="758" spans="1:8" s="6" customFormat="1" ht="12.75">
      <c r="A758" s="2"/>
      <c r="F758" s="30"/>
      <c r="H758" s="32"/>
    </row>
    <row r="759" spans="1:8" s="6" customFormat="1" ht="12.75">
      <c r="A759" s="2"/>
      <c r="F759" s="30"/>
      <c r="H759" s="32"/>
    </row>
    <row r="760" spans="1:8" s="6" customFormat="1" ht="12.75">
      <c r="A760" s="2"/>
      <c r="F760" s="30"/>
      <c r="H760" s="32"/>
    </row>
    <row r="761" spans="1:8" s="6" customFormat="1" ht="12.75">
      <c r="A761" s="2"/>
      <c r="F761" s="30"/>
      <c r="H761" s="32"/>
    </row>
    <row r="762" spans="1:8" s="6" customFormat="1" ht="12.75">
      <c r="A762" s="2"/>
      <c r="F762" s="30"/>
      <c r="H762" s="32"/>
    </row>
    <row r="763" spans="1:8" s="6" customFormat="1" ht="12.75">
      <c r="A763" s="2"/>
      <c r="F763" s="30"/>
      <c r="H763" s="32"/>
    </row>
    <row r="764" spans="1:8" s="6" customFormat="1" ht="12.75">
      <c r="A764" s="2"/>
      <c r="F764" s="30"/>
      <c r="H764" s="32"/>
    </row>
    <row r="765" spans="1:8" s="6" customFormat="1" ht="12.75">
      <c r="A765" s="2"/>
      <c r="F765" s="30"/>
      <c r="H765" s="32"/>
    </row>
    <row r="766" spans="1:8" s="6" customFormat="1" ht="12.75">
      <c r="A766" s="2"/>
      <c r="F766" s="30"/>
      <c r="H766" s="32"/>
    </row>
    <row r="767" spans="1:8" s="6" customFormat="1" ht="12.75">
      <c r="A767" s="2"/>
      <c r="F767" s="30"/>
      <c r="H767" s="32"/>
    </row>
    <row r="768" spans="1:8" s="6" customFormat="1" ht="12.75">
      <c r="A768" s="2"/>
      <c r="F768" s="30"/>
      <c r="H768" s="32"/>
    </row>
    <row r="769" spans="1:8" s="6" customFormat="1" ht="12.75">
      <c r="A769" s="2"/>
      <c r="F769" s="30"/>
      <c r="H769" s="32"/>
    </row>
    <row r="770" spans="1:8" s="6" customFormat="1" ht="12.75">
      <c r="A770" s="2"/>
      <c r="F770" s="30"/>
      <c r="H770" s="32"/>
    </row>
    <row r="771" spans="1:8" s="6" customFormat="1" ht="12.75">
      <c r="A771" s="2"/>
      <c r="F771" s="30"/>
      <c r="H771" s="32"/>
    </row>
    <row r="772" spans="1:8" s="6" customFormat="1" ht="12.75">
      <c r="A772" s="2"/>
      <c r="F772" s="30"/>
      <c r="H772" s="32"/>
    </row>
    <row r="773" spans="1:8" s="6" customFormat="1" ht="12.75">
      <c r="A773" s="2"/>
      <c r="F773" s="30"/>
      <c r="H773" s="32"/>
    </row>
    <row r="774" spans="1:8" s="6" customFormat="1" ht="12.75">
      <c r="A774" s="2"/>
      <c r="F774" s="30"/>
      <c r="H774" s="32"/>
    </row>
    <row r="775" spans="1:8" s="6" customFormat="1" ht="12.75">
      <c r="A775" s="2"/>
      <c r="F775" s="30"/>
      <c r="H775" s="32"/>
    </row>
    <row r="776" spans="1:8" s="6" customFormat="1" ht="12.75">
      <c r="A776" s="2"/>
      <c r="F776" s="30"/>
      <c r="H776" s="32"/>
    </row>
    <row r="777" spans="1:8" s="6" customFormat="1" ht="12.75">
      <c r="A777" s="2"/>
      <c r="F777" s="30"/>
      <c r="H777" s="32"/>
    </row>
    <row r="778" spans="1:8" s="6" customFormat="1" ht="12.75">
      <c r="A778" s="2"/>
      <c r="F778" s="30"/>
      <c r="H778" s="32"/>
    </row>
    <row r="779" spans="1:8" s="6" customFormat="1" ht="12.75">
      <c r="A779" s="2"/>
      <c r="F779" s="30"/>
      <c r="H779" s="32"/>
    </row>
    <row r="780" spans="1:8" s="6" customFormat="1" ht="12.75">
      <c r="A780" s="2"/>
      <c r="F780" s="30"/>
      <c r="H780" s="32"/>
    </row>
    <row r="781" spans="1:8" s="6" customFormat="1" ht="12.75">
      <c r="A781" s="2"/>
      <c r="F781" s="30"/>
      <c r="H781" s="32"/>
    </row>
    <row r="782" spans="1:8" s="6" customFormat="1" ht="12.75">
      <c r="A782" s="2"/>
      <c r="F782" s="30"/>
      <c r="H782" s="32"/>
    </row>
    <row r="783" spans="1:8" s="6" customFormat="1" ht="12.75">
      <c r="A783" s="2"/>
      <c r="F783" s="30"/>
      <c r="H783" s="32"/>
    </row>
    <row r="784" spans="1:8" s="6" customFormat="1" ht="12.75">
      <c r="A784" s="2"/>
      <c r="F784" s="30"/>
      <c r="H784" s="32"/>
    </row>
    <row r="785" spans="1:8" s="6" customFormat="1" ht="12.75">
      <c r="A785" s="2"/>
      <c r="F785" s="30"/>
      <c r="H785" s="32"/>
    </row>
    <row r="786" spans="1:8" s="6" customFormat="1" ht="12.75">
      <c r="A786" s="2"/>
      <c r="F786" s="30"/>
      <c r="H786" s="32"/>
    </row>
    <row r="787" spans="1:8" s="6" customFormat="1" ht="12.75">
      <c r="A787" s="2"/>
      <c r="F787" s="30"/>
      <c r="H787" s="32"/>
    </row>
    <row r="788" spans="1:8" s="6" customFormat="1" ht="12.75">
      <c r="A788" s="2"/>
      <c r="F788" s="30"/>
      <c r="H788" s="32"/>
    </row>
    <row r="789" spans="1:8" s="6" customFormat="1" ht="12.75">
      <c r="A789" s="2"/>
      <c r="F789" s="30"/>
      <c r="H789" s="32"/>
    </row>
    <row r="790" spans="1:8" s="6" customFormat="1" ht="12.75">
      <c r="A790" s="2"/>
      <c r="F790" s="30"/>
      <c r="H790" s="32"/>
    </row>
    <row r="791" spans="1:8" s="6" customFormat="1" ht="12.75">
      <c r="A791" s="2"/>
      <c r="F791" s="30"/>
      <c r="H791" s="32"/>
    </row>
    <row r="792" spans="1:8" s="6" customFormat="1" ht="12.75">
      <c r="A792" s="2"/>
      <c r="F792" s="30"/>
      <c r="H792" s="32"/>
    </row>
    <row r="793" spans="1:8" s="6" customFormat="1" ht="12.75">
      <c r="A793" s="2"/>
      <c r="F793" s="30"/>
      <c r="H793" s="32"/>
    </row>
    <row r="794" spans="1:8" s="6" customFormat="1" ht="12.75">
      <c r="A794" s="2"/>
      <c r="F794" s="30"/>
      <c r="H794" s="32"/>
    </row>
    <row r="795" spans="1:8" s="6" customFormat="1" ht="12.75">
      <c r="A795" s="2"/>
      <c r="F795" s="30"/>
      <c r="H795" s="32"/>
    </row>
    <row r="796" spans="1:8" s="6" customFormat="1" ht="12.75">
      <c r="A796" s="2"/>
      <c r="F796" s="30"/>
      <c r="H796" s="32"/>
    </row>
    <row r="797" spans="1:8" s="6" customFormat="1" ht="12.75">
      <c r="A797" s="2"/>
      <c r="F797" s="30"/>
      <c r="H797" s="32"/>
    </row>
    <row r="798" spans="1:8" s="6" customFormat="1" ht="12.75">
      <c r="A798" s="2"/>
      <c r="F798" s="30"/>
      <c r="H798" s="32"/>
    </row>
    <row r="799" spans="1:8" s="6" customFormat="1" ht="12.75">
      <c r="A799" s="2"/>
      <c r="F799" s="30"/>
      <c r="H799" s="32"/>
    </row>
    <row r="800" spans="1:8" s="6" customFormat="1" ht="12.75">
      <c r="A800" s="2"/>
      <c r="F800" s="30"/>
      <c r="H800" s="32"/>
    </row>
    <row r="801" spans="1:8" s="6" customFormat="1" ht="12.75">
      <c r="A801" s="2"/>
      <c r="F801" s="30"/>
      <c r="H801" s="32"/>
    </row>
    <row r="802" spans="1:8" s="6" customFormat="1" ht="12.75">
      <c r="A802" s="2"/>
      <c r="F802" s="30"/>
      <c r="H802" s="32"/>
    </row>
    <row r="803" spans="1:8" s="6" customFormat="1" ht="12.75">
      <c r="A803" s="2"/>
      <c r="F803" s="30"/>
      <c r="H803" s="32"/>
    </row>
    <row r="804" spans="1:8" s="6" customFormat="1" ht="12.75">
      <c r="A804" s="2"/>
      <c r="F804" s="30"/>
      <c r="H804" s="32"/>
    </row>
    <row r="805" spans="1:8" s="6" customFormat="1" ht="12.75">
      <c r="A805" s="2"/>
      <c r="F805" s="30"/>
      <c r="H805" s="32"/>
    </row>
    <row r="806" spans="1:8" s="6" customFormat="1" ht="12.75">
      <c r="A806" s="2"/>
      <c r="F806" s="30"/>
      <c r="H806" s="32"/>
    </row>
    <row r="807" spans="1:8" s="6" customFormat="1" ht="12.75">
      <c r="A807" s="2"/>
      <c r="F807" s="30"/>
      <c r="H807" s="32"/>
    </row>
    <row r="808" spans="1:8" s="6" customFormat="1" ht="12.75">
      <c r="A808" s="2"/>
      <c r="F808" s="30"/>
      <c r="H808" s="32"/>
    </row>
    <row r="809" spans="1:8" s="6" customFormat="1" ht="12.75">
      <c r="A809" s="2"/>
      <c r="F809" s="30"/>
      <c r="H809" s="32"/>
    </row>
    <row r="810" spans="1:8" s="6" customFormat="1" ht="12.75">
      <c r="A810" s="2"/>
      <c r="F810" s="30"/>
      <c r="H810" s="32"/>
    </row>
    <row r="811" spans="1:8" s="6" customFormat="1" ht="12.75">
      <c r="A811" s="2"/>
      <c r="F811" s="30"/>
      <c r="H811" s="32"/>
    </row>
    <row r="812" spans="1:8" s="6" customFormat="1" ht="12.75">
      <c r="A812" s="2"/>
      <c r="F812" s="30"/>
      <c r="H812" s="32"/>
    </row>
    <row r="813" spans="1:8" s="6" customFormat="1" ht="12.75">
      <c r="A813" s="2"/>
      <c r="F813" s="30"/>
      <c r="H813" s="32"/>
    </row>
    <row r="814" spans="1:8" s="6" customFormat="1" ht="12.75">
      <c r="A814" s="2"/>
      <c r="F814" s="30"/>
      <c r="H814" s="32"/>
    </row>
    <row r="815" spans="1:8" s="6" customFormat="1" ht="12.75">
      <c r="A815" s="2"/>
      <c r="F815" s="30"/>
      <c r="H815" s="32"/>
    </row>
    <row r="816" spans="1:8" s="6" customFormat="1" ht="12.75">
      <c r="A816" s="2"/>
      <c r="F816" s="30"/>
      <c r="H816" s="32"/>
    </row>
    <row r="817" spans="1:9" s="6" customFormat="1" ht="12.75">
      <c r="A817" s="10"/>
      <c r="B817" s="3"/>
      <c r="C817" s="3"/>
      <c r="D817" s="3"/>
      <c r="E817" s="3"/>
      <c r="F817" s="3"/>
      <c r="G817" s="3"/>
      <c r="H817" s="3"/>
      <c r="I817" s="94"/>
    </row>
  </sheetData>
  <sheetProtection password="EFAE" sheet="1" objects="1" scenarios="1"/>
  <mergeCells count="110">
    <mergeCell ref="A171:A172"/>
    <mergeCell ref="B171:C171"/>
    <mergeCell ref="D171:E171"/>
    <mergeCell ref="F171:F172"/>
    <mergeCell ref="G171:G172"/>
    <mergeCell ref="H171:H172"/>
    <mergeCell ref="I171:I172"/>
    <mergeCell ref="J171:J172"/>
    <mergeCell ref="K171:K172"/>
    <mergeCell ref="F230:F231"/>
    <mergeCell ref="J230:J231"/>
    <mergeCell ref="K230:K231"/>
    <mergeCell ref="I211:I212"/>
    <mergeCell ref="J211:J212"/>
    <mergeCell ref="K211:K212"/>
    <mergeCell ref="B229:K229"/>
    <mergeCell ref="G230:G231"/>
    <mergeCell ref="H230:H231"/>
    <mergeCell ref="I230:I231"/>
    <mergeCell ref="A211:A212"/>
    <mergeCell ref="B211:C211"/>
    <mergeCell ref="D211:E211"/>
    <mergeCell ref="F211:F212"/>
    <mergeCell ref="A230:A231"/>
    <mergeCell ref="B230:C230"/>
    <mergeCell ref="D230:E230"/>
    <mergeCell ref="A188:A189"/>
    <mergeCell ref="K188:K189"/>
    <mergeCell ref="B210:K210"/>
    <mergeCell ref="G211:G212"/>
    <mergeCell ref="H211:H212"/>
    <mergeCell ref="B187:K187"/>
    <mergeCell ref="F188:F189"/>
    <mergeCell ref="J188:J189"/>
    <mergeCell ref="B188:C188"/>
    <mergeCell ref="D188:E188"/>
    <mergeCell ref="I188:I189"/>
    <mergeCell ref="G188:G189"/>
    <mergeCell ref="H188:H189"/>
    <mergeCell ref="A72:A73"/>
    <mergeCell ref="F105:F106"/>
    <mergeCell ref="G47:G48"/>
    <mergeCell ref="B1:K1"/>
    <mergeCell ref="F3:F4"/>
    <mergeCell ref="H3:H4"/>
    <mergeCell ref="A3:A4"/>
    <mergeCell ref="B3:C3"/>
    <mergeCell ref="D3:E3"/>
    <mergeCell ref="D47:E47"/>
    <mergeCell ref="K3:K4"/>
    <mergeCell ref="B30:K30"/>
    <mergeCell ref="K47:K48"/>
    <mergeCell ref="G3:G4"/>
    <mergeCell ref="I3:I4"/>
    <mergeCell ref="J3:J4"/>
    <mergeCell ref="A29:K29"/>
    <mergeCell ref="B46:K46"/>
    <mergeCell ref="F47:F48"/>
    <mergeCell ref="A47:A48"/>
    <mergeCell ref="A105:A106"/>
    <mergeCell ref="A140:A141"/>
    <mergeCell ref="H105:H106"/>
    <mergeCell ref="G140:G141"/>
    <mergeCell ref="B105:C105"/>
    <mergeCell ref="G105:G106"/>
    <mergeCell ref="D105:E105"/>
    <mergeCell ref="J105:J106"/>
    <mergeCell ref="B104:K104"/>
    <mergeCell ref="B72:C72"/>
    <mergeCell ref="D72:E72"/>
    <mergeCell ref="I72:I73"/>
    <mergeCell ref="G72:G73"/>
    <mergeCell ref="I105:I106"/>
    <mergeCell ref="K105:K106"/>
    <mergeCell ref="J72:J73"/>
    <mergeCell ref="H72:H73"/>
    <mergeCell ref="K72:K73"/>
    <mergeCell ref="J47:J48"/>
    <mergeCell ref="I47:I48"/>
    <mergeCell ref="B71:K71"/>
    <mergeCell ref="F72:F73"/>
    <mergeCell ref="B47:C47"/>
    <mergeCell ref="H47:H48"/>
    <mergeCell ref="J140:J141"/>
    <mergeCell ref="K140:K141"/>
    <mergeCell ref="B139:K139"/>
    <mergeCell ref="B140:C140"/>
    <mergeCell ref="D140:E140"/>
    <mergeCell ref="F140:F141"/>
    <mergeCell ref="I140:I141"/>
    <mergeCell ref="H140:H141"/>
    <mergeCell ref="K248:K249"/>
    <mergeCell ref="B247:K247"/>
    <mergeCell ref="F248:F249"/>
    <mergeCell ref="A248:A249"/>
    <mergeCell ref="B248:C248"/>
    <mergeCell ref="D248:E248"/>
    <mergeCell ref="I248:I249"/>
    <mergeCell ref="J248:J249"/>
    <mergeCell ref="G248:G249"/>
    <mergeCell ref="H248:H249"/>
    <mergeCell ref="A31:A32"/>
    <mergeCell ref="B31:C31"/>
    <mergeCell ref="D31:E31"/>
    <mergeCell ref="F31:F32"/>
    <mergeCell ref="K31:K32"/>
    <mergeCell ref="G31:G32"/>
    <mergeCell ref="H31:H32"/>
    <mergeCell ref="I31:I32"/>
    <mergeCell ref="J31:J32"/>
  </mergeCells>
  <printOptions/>
  <pageMargins left="0.7874015748031497" right="0" top="0.3937007874015748" bottom="0.3937007874015748" header="0.5118110236220472" footer="0.31496062992125984"/>
  <pageSetup horizontalDpi="300" verticalDpi="300" orientation="landscape" paperSize="9" r:id="rId2"/>
  <headerFooter alignWithMargins="0">
    <oddFooter>&amp;C&amp;7&amp;P</oddFooter>
  </headerFooter>
  <rowBreaks count="8" manualBreakCount="8">
    <brk id="29" max="255" man="1"/>
    <brk id="45" max="255" man="1"/>
    <brk id="70" max="255" man="1"/>
    <brk id="103" max="255" man="1"/>
    <brk id="186" max="255" man="1"/>
    <brk id="209" max="255" man="1"/>
    <brk id="228" max="255" man="1"/>
    <brk id="2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3"/>
  <sheetViews>
    <sheetView zoomScale="75" zoomScaleNormal="75" workbookViewId="0" topLeftCell="A1">
      <selection activeCell="N18" sqref="N18"/>
    </sheetView>
  </sheetViews>
  <sheetFormatPr defaultColWidth="9.140625" defaultRowHeight="12.75"/>
  <cols>
    <col min="1" max="1" width="19.421875" style="10" customWidth="1"/>
    <col min="2" max="2" width="7.7109375" style="3" customWidth="1"/>
    <col min="3" max="3" width="10.7109375" style="3" customWidth="1"/>
    <col min="4" max="4" width="8.140625" style="3" customWidth="1"/>
    <col min="5" max="5" width="10.28125" style="3" bestFit="1" customWidth="1"/>
    <col min="6" max="6" width="9.00390625" style="3" customWidth="1"/>
    <col min="7" max="7" width="8.28125" style="3" customWidth="1"/>
    <col min="8" max="8" width="9.7109375" style="3" customWidth="1"/>
    <col min="9" max="10" width="9.140625" style="3" customWidth="1"/>
    <col min="11" max="11" width="9.28125" style="3" customWidth="1"/>
    <col min="12" max="12" width="9.140625" style="3" customWidth="1"/>
    <col min="13" max="13" width="10.28125" style="3" customWidth="1"/>
    <col min="14" max="14" width="9.8515625" style="3" customWidth="1"/>
    <col min="15" max="16384" width="9.140625" style="3" customWidth="1"/>
  </cols>
  <sheetData>
    <row r="1" spans="1:15" s="203" customFormat="1" ht="51" customHeight="1">
      <c r="A1" s="48" t="s">
        <v>587</v>
      </c>
      <c r="B1" s="541" t="s">
        <v>535</v>
      </c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9"/>
    </row>
    <row r="2" spans="1:8" ht="13.5" thickBot="1">
      <c r="A2" s="2"/>
      <c r="C2" s="4"/>
      <c r="E2" s="4"/>
      <c r="H2" s="5"/>
    </row>
    <row r="3" spans="1:15" s="202" customFormat="1" ht="27" customHeight="1">
      <c r="A3" s="556" t="s">
        <v>107</v>
      </c>
      <c r="B3" s="584" t="s">
        <v>59</v>
      </c>
      <c r="C3" s="585"/>
      <c r="D3" s="585" t="s">
        <v>60</v>
      </c>
      <c r="E3" s="585"/>
      <c r="F3" s="586" t="s">
        <v>61</v>
      </c>
      <c r="G3" s="582" t="s">
        <v>154</v>
      </c>
      <c r="H3" s="581" t="s">
        <v>261</v>
      </c>
      <c r="I3" s="573" t="s">
        <v>415</v>
      </c>
      <c r="J3" s="573" t="s">
        <v>414</v>
      </c>
      <c r="K3" s="571" t="s">
        <v>413</v>
      </c>
      <c r="L3" s="580" t="s">
        <v>412</v>
      </c>
      <c r="M3" s="578" t="s">
        <v>271</v>
      </c>
      <c r="N3" s="575" t="s">
        <v>272</v>
      </c>
      <c r="O3" s="576" t="s">
        <v>273</v>
      </c>
    </row>
    <row r="4" spans="1:15" s="202" customFormat="1" ht="44.25" customHeight="1">
      <c r="A4" s="556"/>
      <c r="B4" s="384" t="s">
        <v>63</v>
      </c>
      <c r="C4" s="121" t="s">
        <v>155</v>
      </c>
      <c r="D4" s="120" t="s">
        <v>63</v>
      </c>
      <c r="E4" s="121" t="s">
        <v>155</v>
      </c>
      <c r="F4" s="587"/>
      <c r="G4" s="583"/>
      <c r="H4" s="580"/>
      <c r="I4" s="573"/>
      <c r="J4" s="573"/>
      <c r="K4" s="571"/>
      <c r="L4" s="580"/>
      <c r="M4" s="579"/>
      <c r="N4" s="571"/>
      <c r="O4" s="577"/>
    </row>
    <row r="5" spans="1:15" s="88" customFormat="1" ht="12.75" customHeight="1">
      <c r="A5" s="359" t="s">
        <v>64</v>
      </c>
      <c r="B5" s="385">
        <f>B37</f>
        <v>48</v>
      </c>
      <c r="C5" s="156">
        <f aca="true" t="shared" si="0" ref="C5:O5">C37</f>
        <v>47.524752475247524</v>
      </c>
      <c r="D5" s="204">
        <f t="shared" si="0"/>
        <v>53</v>
      </c>
      <c r="E5" s="156">
        <f t="shared" si="0"/>
        <v>52.475247524752476</v>
      </c>
      <c r="F5" s="386">
        <f t="shared" si="0"/>
        <v>101</v>
      </c>
      <c r="G5" s="385">
        <f t="shared" si="0"/>
        <v>35</v>
      </c>
      <c r="H5" s="391">
        <f t="shared" si="0"/>
        <v>34.65346534653465</v>
      </c>
      <c r="I5" s="155">
        <f t="shared" si="0"/>
        <v>53</v>
      </c>
      <c r="J5" s="284">
        <f t="shared" si="0"/>
        <v>32</v>
      </c>
      <c r="K5" s="155">
        <f t="shared" si="0"/>
        <v>18</v>
      </c>
      <c r="L5" s="347">
        <f t="shared" si="0"/>
        <v>0</v>
      </c>
      <c r="M5" s="306">
        <f t="shared" si="0"/>
        <v>5</v>
      </c>
      <c r="N5" s="284">
        <f t="shared" si="0"/>
        <v>0</v>
      </c>
      <c r="O5" s="396">
        <f t="shared" si="0"/>
        <v>5</v>
      </c>
    </row>
    <row r="6" spans="1:15" s="88" customFormat="1" ht="12.75" customHeight="1">
      <c r="A6" s="359" t="s">
        <v>66</v>
      </c>
      <c r="B6" s="385">
        <f aca="true" t="shared" si="1" ref="B6:O6">B51</f>
        <v>203</v>
      </c>
      <c r="C6" s="156">
        <f t="shared" si="1"/>
        <v>50.62344139650873</v>
      </c>
      <c r="D6" s="204">
        <f t="shared" si="1"/>
        <v>198</v>
      </c>
      <c r="E6" s="156">
        <f t="shared" si="1"/>
        <v>49.37655860349127</v>
      </c>
      <c r="F6" s="386">
        <f t="shared" si="1"/>
        <v>401</v>
      </c>
      <c r="G6" s="385">
        <f t="shared" si="1"/>
        <v>11</v>
      </c>
      <c r="H6" s="391">
        <f t="shared" si="1"/>
        <v>2.7431421446384037</v>
      </c>
      <c r="I6" s="155">
        <f t="shared" si="1"/>
        <v>390</v>
      </c>
      <c r="J6" s="284">
        <f t="shared" si="1"/>
        <v>4</v>
      </c>
      <c r="K6" s="155">
        <f t="shared" si="1"/>
        <v>0</v>
      </c>
      <c r="L6" s="347">
        <f t="shared" si="1"/>
        <v>0</v>
      </c>
      <c r="M6" s="306">
        <f t="shared" si="1"/>
        <v>5</v>
      </c>
      <c r="N6" s="284">
        <f t="shared" si="1"/>
        <v>0</v>
      </c>
      <c r="O6" s="396">
        <f t="shared" si="1"/>
        <v>5</v>
      </c>
    </row>
    <row r="7" spans="1:15" s="88" customFormat="1" ht="12.75" customHeight="1">
      <c r="A7" s="359" t="s">
        <v>91</v>
      </c>
      <c r="B7" s="385">
        <f aca="true" t="shared" si="2" ref="B7:O7">B65</f>
        <v>417</v>
      </c>
      <c r="C7" s="156">
        <f t="shared" si="2"/>
        <v>52.51889168765743</v>
      </c>
      <c r="D7" s="204">
        <f t="shared" si="2"/>
        <v>377</v>
      </c>
      <c r="E7" s="156">
        <f t="shared" si="2"/>
        <v>47.48110831234257</v>
      </c>
      <c r="F7" s="386">
        <f t="shared" si="2"/>
        <v>794</v>
      </c>
      <c r="G7" s="385">
        <f t="shared" si="2"/>
        <v>90</v>
      </c>
      <c r="H7" s="391">
        <f t="shared" si="2"/>
        <v>11.335012594458437</v>
      </c>
      <c r="I7" s="155">
        <f t="shared" si="2"/>
        <v>692</v>
      </c>
      <c r="J7" s="284">
        <f t="shared" si="2"/>
        <v>90</v>
      </c>
      <c r="K7" s="155">
        <f t="shared" si="2"/>
        <v>0</v>
      </c>
      <c r="L7" s="347">
        <f t="shared" si="2"/>
        <v>0</v>
      </c>
      <c r="M7" s="306">
        <f t="shared" si="2"/>
        <v>0</v>
      </c>
      <c r="N7" s="284">
        <f t="shared" si="2"/>
        <v>0</v>
      </c>
      <c r="O7" s="396">
        <f t="shared" si="2"/>
        <v>0</v>
      </c>
    </row>
    <row r="8" spans="1:15" s="88" customFormat="1" ht="12.75" customHeight="1">
      <c r="A8" s="359" t="s">
        <v>70</v>
      </c>
      <c r="B8" s="385">
        <f aca="true" t="shared" si="3" ref="B8:O8">B78</f>
        <v>461</v>
      </c>
      <c r="C8" s="156">
        <f t="shared" si="3"/>
        <v>54.94636471990465</v>
      </c>
      <c r="D8" s="204">
        <f t="shared" si="3"/>
        <v>378</v>
      </c>
      <c r="E8" s="156">
        <f t="shared" si="3"/>
        <v>45.05363528009535</v>
      </c>
      <c r="F8" s="386">
        <f t="shared" si="3"/>
        <v>839</v>
      </c>
      <c r="G8" s="385">
        <f t="shared" si="3"/>
        <v>284</v>
      </c>
      <c r="H8" s="391">
        <f t="shared" si="3"/>
        <v>33.849821215733016</v>
      </c>
      <c r="I8" s="155">
        <f t="shared" si="3"/>
        <v>459</v>
      </c>
      <c r="J8" s="284">
        <f t="shared" si="3"/>
        <v>220</v>
      </c>
      <c r="K8" s="155">
        <f t="shared" si="3"/>
        <v>21</v>
      </c>
      <c r="L8" s="347">
        <f t="shared" si="3"/>
        <v>23</v>
      </c>
      <c r="M8" s="306">
        <f t="shared" si="3"/>
        <v>0</v>
      </c>
      <c r="N8" s="284">
        <f t="shared" si="3"/>
        <v>0</v>
      </c>
      <c r="O8" s="396">
        <f t="shared" si="3"/>
        <v>0</v>
      </c>
    </row>
    <row r="9" spans="1:15" s="88" customFormat="1" ht="12.75" customHeight="1">
      <c r="A9" s="359" t="s">
        <v>72</v>
      </c>
      <c r="B9" s="385">
        <f aca="true" t="shared" si="4" ref="B9:O9">B99</f>
        <v>371</v>
      </c>
      <c r="C9" s="156">
        <f t="shared" si="4"/>
        <v>48.62385321100918</v>
      </c>
      <c r="D9" s="204">
        <f t="shared" si="4"/>
        <v>392</v>
      </c>
      <c r="E9" s="156">
        <f t="shared" si="4"/>
        <v>746.3332256864313</v>
      </c>
      <c r="F9" s="386">
        <f t="shared" si="4"/>
        <v>763</v>
      </c>
      <c r="G9" s="385">
        <f t="shared" si="4"/>
        <v>134</v>
      </c>
      <c r="H9" s="391">
        <f t="shared" si="4"/>
        <v>17.562254259501966</v>
      </c>
      <c r="I9" s="155">
        <f t="shared" si="4"/>
        <v>536</v>
      </c>
      <c r="J9" s="284">
        <f t="shared" si="4"/>
        <v>100</v>
      </c>
      <c r="K9" s="155">
        <f t="shared" si="4"/>
        <v>9</v>
      </c>
      <c r="L9" s="347">
        <f t="shared" si="4"/>
        <v>0</v>
      </c>
      <c r="M9" s="306">
        <f t="shared" si="4"/>
        <v>10</v>
      </c>
      <c r="N9" s="284">
        <f t="shared" si="4"/>
        <v>0</v>
      </c>
      <c r="O9" s="396">
        <f t="shared" si="4"/>
        <v>10</v>
      </c>
    </row>
    <row r="10" spans="1:15" s="88" customFormat="1" ht="12.75" customHeight="1">
      <c r="A10" s="359" t="s">
        <v>74</v>
      </c>
      <c r="B10" s="385">
        <f aca="true" t="shared" si="5" ref="B10:O10">B111</f>
        <v>53</v>
      </c>
      <c r="C10" s="156">
        <f t="shared" si="5"/>
        <v>50.96153846153846</v>
      </c>
      <c r="D10" s="204">
        <f t="shared" si="5"/>
        <v>51</v>
      </c>
      <c r="E10" s="156">
        <f t="shared" si="5"/>
        <v>49.03846153846153</v>
      </c>
      <c r="F10" s="386">
        <f t="shared" si="5"/>
        <v>104</v>
      </c>
      <c r="G10" s="385">
        <f t="shared" si="5"/>
        <v>9</v>
      </c>
      <c r="H10" s="391">
        <f t="shared" si="5"/>
        <v>8.653846153846153</v>
      </c>
      <c r="I10" s="155">
        <f t="shared" si="5"/>
        <v>95</v>
      </c>
      <c r="J10" s="284">
        <f t="shared" si="5"/>
        <v>9</v>
      </c>
      <c r="K10" s="155">
        <f t="shared" si="5"/>
        <v>0</v>
      </c>
      <c r="L10" s="347">
        <f t="shared" si="5"/>
        <v>0</v>
      </c>
      <c r="M10" s="306">
        <f t="shared" si="5"/>
        <v>0</v>
      </c>
      <c r="N10" s="284">
        <f t="shared" si="5"/>
        <v>0</v>
      </c>
      <c r="O10" s="396">
        <f t="shared" si="5"/>
        <v>0</v>
      </c>
    </row>
    <row r="11" spans="1:15" s="88" customFormat="1" ht="12.75" customHeight="1">
      <c r="A11" s="359" t="s">
        <v>76</v>
      </c>
      <c r="B11" s="385">
        <f aca="true" t="shared" si="6" ref="B11:O11">B124</f>
        <v>289</v>
      </c>
      <c r="C11" s="156">
        <f t="shared" si="6"/>
        <v>54.11985018726592</v>
      </c>
      <c r="D11" s="204">
        <f t="shared" si="6"/>
        <v>245</v>
      </c>
      <c r="E11" s="156">
        <f t="shared" si="6"/>
        <v>45.88014981273408</v>
      </c>
      <c r="F11" s="386">
        <f t="shared" si="6"/>
        <v>534</v>
      </c>
      <c r="G11" s="385">
        <f t="shared" si="6"/>
        <v>38</v>
      </c>
      <c r="H11" s="391">
        <f t="shared" si="6"/>
        <v>7.116104868913857</v>
      </c>
      <c r="I11" s="155">
        <f t="shared" si="6"/>
        <v>496</v>
      </c>
      <c r="J11" s="284">
        <f t="shared" si="6"/>
        <v>26</v>
      </c>
      <c r="K11" s="155">
        <f t="shared" si="6"/>
        <v>0</v>
      </c>
      <c r="L11" s="347">
        <f t="shared" si="6"/>
        <v>0</v>
      </c>
      <c r="M11" s="306">
        <f t="shared" si="6"/>
        <v>6</v>
      </c>
      <c r="N11" s="284">
        <f t="shared" si="6"/>
        <v>0</v>
      </c>
      <c r="O11" s="396">
        <f t="shared" si="6"/>
        <v>6</v>
      </c>
    </row>
    <row r="12" spans="1:15" s="88" customFormat="1" ht="12.75" customHeight="1">
      <c r="A12" s="359" t="s">
        <v>89</v>
      </c>
      <c r="B12" s="385">
        <f aca="true" t="shared" si="7" ref="B12:O12">B142</f>
        <v>128</v>
      </c>
      <c r="C12" s="156">
        <f t="shared" si="7"/>
        <v>51.821862348178136</v>
      </c>
      <c r="D12" s="204">
        <f t="shared" si="7"/>
        <v>119</v>
      </c>
      <c r="E12" s="156">
        <f t="shared" si="7"/>
        <v>48.178137651821864</v>
      </c>
      <c r="F12" s="386">
        <f t="shared" si="7"/>
        <v>247</v>
      </c>
      <c r="G12" s="385">
        <f t="shared" si="7"/>
        <v>70</v>
      </c>
      <c r="H12" s="391">
        <f t="shared" si="7"/>
        <v>28.34008097165992</v>
      </c>
      <c r="I12" s="155">
        <f t="shared" si="7"/>
        <v>164</v>
      </c>
      <c r="J12" s="284">
        <f t="shared" si="7"/>
        <v>69</v>
      </c>
      <c r="K12" s="155">
        <f t="shared" si="7"/>
        <v>0</v>
      </c>
      <c r="L12" s="347">
        <f t="shared" si="7"/>
        <v>0</v>
      </c>
      <c r="M12" s="306">
        <f t="shared" si="7"/>
        <v>0</v>
      </c>
      <c r="N12" s="284">
        <f t="shared" si="7"/>
        <v>0</v>
      </c>
      <c r="O12" s="396">
        <f t="shared" si="7"/>
        <v>0</v>
      </c>
    </row>
    <row r="13" spans="1:15" s="88" customFormat="1" ht="12.75" customHeight="1">
      <c r="A13" s="359" t="s">
        <v>79</v>
      </c>
      <c r="B13" s="385">
        <f>B152</f>
        <v>65</v>
      </c>
      <c r="C13" s="156">
        <f aca="true" t="shared" si="8" ref="C13:O13">C152</f>
        <v>52.84552845528455</v>
      </c>
      <c r="D13" s="204">
        <f t="shared" si="8"/>
        <v>58</v>
      </c>
      <c r="E13" s="156">
        <f t="shared" si="8"/>
        <v>47.15447154471545</v>
      </c>
      <c r="F13" s="386">
        <f t="shared" si="8"/>
        <v>123</v>
      </c>
      <c r="G13" s="385">
        <f t="shared" si="8"/>
        <v>85</v>
      </c>
      <c r="H13" s="391">
        <f t="shared" si="8"/>
        <v>69.10569105691057</v>
      </c>
      <c r="I13" s="393">
        <f t="shared" si="8"/>
        <v>38</v>
      </c>
      <c r="J13" s="394">
        <f t="shared" si="8"/>
        <v>85</v>
      </c>
      <c r="K13" s="393">
        <f t="shared" si="8"/>
        <v>0</v>
      </c>
      <c r="L13" s="395">
        <f t="shared" si="8"/>
        <v>0</v>
      </c>
      <c r="M13" s="397">
        <f t="shared" si="8"/>
        <v>0</v>
      </c>
      <c r="N13" s="394">
        <f t="shared" si="8"/>
        <v>3</v>
      </c>
      <c r="O13" s="398">
        <f t="shared" si="8"/>
        <v>3</v>
      </c>
    </row>
    <row r="14" spans="1:15" s="497" customFormat="1" ht="22.5" customHeight="1" thickBot="1">
      <c r="A14" s="354" t="s">
        <v>58</v>
      </c>
      <c r="B14" s="387">
        <f>SUM(B5:B13)</f>
        <v>2035</v>
      </c>
      <c r="C14" s="388">
        <f>B14/F14*100</f>
        <v>52.099334357398874</v>
      </c>
      <c r="D14" s="389">
        <f>SUM(D5:D13)</f>
        <v>1871</v>
      </c>
      <c r="E14" s="388">
        <f>D14/F14*100</f>
        <v>47.900665642601126</v>
      </c>
      <c r="F14" s="390">
        <f>SUM(F5:F13)</f>
        <v>3906</v>
      </c>
      <c r="G14" s="387">
        <f>SUM(G5:G13)</f>
        <v>756</v>
      </c>
      <c r="H14" s="392">
        <f>G14/F14*100</f>
        <v>19.35483870967742</v>
      </c>
      <c r="I14" s="492">
        <f>SUM(I5:I13)</f>
        <v>2923</v>
      </c>
      <c r="J14" s="492">
        <f aca="true" t="shared" si="9" ref="J14:O14">SUM(J5:J13)</f>
        <v>635</v>
      </c>
      <c r="K14" s="492">
        <f t="shared" si="9"/>
        <v>48</v>
      </c>
      <c r="L14" s="493">
        <f t="shared" si="9"/>
        <v>23</v>
      </c>
      <c r="M14" s="494">
        <f t="shared" si="9"/>
        <v>26</v>
      </c>
      <c r="N14" s="495">
        <f t="shared" si="9"/>
        <v>3</v>
      </c>
      <c r="O14" s="496">
        <f t="shared" si="9"/>
        <v>29</v>
      </c>
    </row>
    <row r="15" spans="1:8" s="49" customFormat="1" ht="12.75">
      <c r="A15" s="67" t="s">
        <v>185</v>
      </c>
      <c r="H15" s="1"/>
    </row>
    <row r="16" spans="1:7" ht="18.75" customHeight="1">
      <c r="A16" s="2"/>
      <c r="B16" s="6"/>
      <c r="C16" s="2"/>
      <c r="D16" s="6"/>
      <c r="E16" s="2"/>
      <c r="F16" s="6"/>
      <c r="G16" s="6"/>
    </row>
    <row r="17" spans="1:7" ht="18.75" customHeight="1">
      <c r="A17" s="2"/>
      <c r="D17" s="6"/>
      <c r="E17" s="147" t="s">
        <v>315</v>
      </c>
      <c r="F17" s="147" t="s">
        <v>316</v>
      </c>
      <c r="G17" s="2"/>
    </row>
    <row r="18" spans="1:7" s="151" customFormat="1" ht="18.75" customHeight="1">
      <c r="A18" s="34"/>
      <c r="D18" s="150" t="s">
        <v>64</v>
      </c>
      <c r="E18" s="34">
        <v>66</v>
      </c>
      <c r="F18" s="34">
        <v>35</v>
      </c>
      <c r="G18" s="34">
        <f>SUM(E18:F18)</f>
        <v>101</v>
      </c>
    </row>
    <row r="19" spans="1:7" s="151" customFormat="1" ht="18.75" customHeight="1">
      <c r="A19" s="34"/>
      <c r="D19" s="150" t="s">
        <v>66</v>
      </c>
      <c r="E19" s="34">
        <v>390</v>
      </c>
      <c r="F19" s="34">
        <v>11</v>
      </c>
      <c r="G19" s="34">
        <f aca="true" t="shared" si="10" ref="G19:G26">SUM(E19:F19)</f>
        <v>401</v>
      </c>
    </row>
    <row r="20" spans="1:7" s="151" customFormat="1" ht="18.75" customHeight="1">
      <c r="A20" s="34"/>
      <c r="D20" s="150" t="s">
        <v>91</v>
      </c>
      <c r="E20" s="34">
        <v>704</v>
      </c>
      <c r="F20" s="34">
        <v>90</v>
      </c>
      <c r="G20" s="34">
        <f t="shared" si="10"/>
        <v>794</v>
      </c>
    </row>
    <row r="21" spans="1:7" s="151" customFormat="1" ht="18.75" customHeight="1">
      <c r="A21" s="34"/>
      <c r="D21" s="150" t="s">
        <v>70</v>
      </c>
      <c r="E21" s="34">
        <v>555</v>
      </c>
      <c r="F21" s="34">
        <v>284</v>
      </c>
      <c r="G21" s="34">
        <f t="shared" si="10"/>
        <v>839</v>
      </c>
    </row>
    <row r="22" spans="1:7" s="151" customFormat="1" ht="18.75" customHeight="1">
      <c r="A22" s="34"/>
      <c r="D22" s="150" t="s">
        <v>72</v>
      </c>
      <c r="E22" s="303">
        <v>629</v>
      </c>
      <c r="F22" s="34">
        <v>134</v>
      </c>
      <c r="G22" s="34">
        <f t="shared" si="10"/>
        <v>763</v>
      </c>
    </row>
    <row r="23" spans="1:7" s="151" customFormat="1" ht="18.75" customHeight="1">
      <c r="A23" s="34"/>
      <c r="D23" s="150" t="s">
        <v>74</v>
      </c>
      <c r="E23" s="303">
        <v>95</v>
      </c>
      <c r="F23" s="34">
        <v>9</v>
      </c>
      <c r="G23" s="34">
        <f t="shared" si="10"/>
        <v>104</v>
      </c>
    </row>
    <row r="24" spans="1:7" s="151" customFormat="1" ht="18.75" customHeight="1">
      <c r="A24" s="34"/>
      <c r="D24" s="150" t="s">
        <v>76</v>
      </c>
      <c r="E24" s="303">
        <v>496</v>
      </c>
      <c r="F24" s="34">
        <v>38</v>
      </c>
      <c r="G24" s="34">
        <f t="shared" si="10"/>
        <v>534</v>
      </c>
    </row>
    <row r="25" spans="1:7" s="151" customFormat="1" ht="18.75" customHeight="1">
      <c r="A25" s="34"/>
      <c r="D25" s="150" t="s">
        <v>89</v>
      </c>
      <c r="E25" s="303">
        <v>177</v>
      </c>
      <c r="F25" s="34">
        <v>70</v>
      </c>
      <c r="G25" s="34">
        <f t="shared" si="10"/>
        <v>247</v>
      </c>
    </row>
    <row r="26" spans="1:7" s="151" customFormat="1" ht="18.75" customHeight="1">
      <c r="A26" s="34"/>
      <c r="D26" s="150" t="s">
        <v>79</v>
      </c>
      <c r="E26" s="303">
        <v>103</v>
      </c>
      <c r="F26" s="34">
        <v>85</v>
      </c>
      <c r="G26" s="34">
        <f t="shared" si="10"/>
        <v>188</v>
      </c>
    </row>
    <row r="27" s="146" customFormat="1" ht="29.25" customHeight="1"/>
    <row r="28" spans="1:15" s="88" customFormat="1" ht="33" customHeight="1">
      <c r="A28" s="400" t="s">
        <v>51</v>
      </c>
      <c r="B28" s="401"/>
      <c r="C28" s="401"/>
      <c r="D28" s="401"/>
      <c r="E28" s="401"/>
      <c r="F28" s="401"/>
      <c r="G28" s="401"/>
      <c r="H28" s="401"/>
      <c r="I28" s="399"/>
      <c r="J28" s="399"/>
      <c r="K28" s="399"/>
      <c r="L28" s="399"/>
      <c r="M28" s="399"/>
      <c r="N28" s="399"/>
      <c r="O28" s="399"/>
    </row>
    <row r="29" spans="1:15" s="186" customFormat="1" ht="42" customHeight="1">
      <c r="A29" s="283" t="s">
        <v>588</v>
      </c>
      <c r="B29" s="372" t="s">
        <v>396</v>
      </c>
      <c r="C29" s="373"/>
      <c r="D29" s="373"/>
      <c r="E29" s="373"/>
      <c r="F29" s="373"/>
      <c r="G29" s="373"/>
      <c r="H29" s="373"/>
      <c r="I29" s="402"/>
      <c r="J29" s="402"/>
      <c r="K29" s="402"/>
      <c r="L29" s="402"/>
      <c r="M29" s="402"/>
      <c r="N29" s="402"/>
      <c r="O29" s="403"/>
    </row>
    <row r="30" spans="1:15" s="202" customFormat="1" ht="38.25" customHeight="1">
      <c r="A30" s="574" t="s">
        <v>107</v>
      </c>
      <c r="B30" s="551" t="s">
        <v>59</v>
      </c>
      <c r="C30" s="551"/>
      <c r="D30" s="551" t="s">
        <v>60</v>
      </c>
      <c r="E30" s="551"/>
      <c r="F30" s="553" t="s">
        <v>61</v>
      </c>
      <c r="G30" s="553" t="s">
        <v>154</v>
      </c>
      <c r="H30" s="555" t="s">
        <v>261</v>
      </c>
      <c r="I30" s="572" t="s">
        <v>415</v>
      </c>
      <c r="J30" s="572" t="s">
        <v>414</v>
      </c>
      <c r="K30" s="555" t="s">
        <v>413</v>
      </c>
      <c r="L30" s="555" t="s">
        <v>412</v>
      </c>
      <c r="M30" s="555" t="s">
        <v>271</v>
      </c>
      <c r="N30" s="555" t="s">
        <v>272</v>
      </c>
      <c r="O30" s="551" t="s">
        <v>273</v>
      </c>
    </row>
    <row r="31" spans="1:15" s="202" customFormat="1" ht="38.25" customHeight="1">
      <c r="A31" s="574"/>
      <c r="B31" s="120" t="s">
        <v>63</v>
      </c>
      <c r="C31" s="121" t="s">
        <v>155</v>
      </c>
      <c r="D31" s="120" t="s">
        <v>63</v>
      </c>
      <c r="E31" s="121" t="s">
        <v>155</v>
      </c>
      <c r="F31" s="563"/>
      <c r="G31" s="563"/>
      <c r="H31" s="571"/>
      <c r="I31" s="573"/>
      <c r="J31" s="573"/>
      <c r="K31" s="571"/>
      <c r="L31" s="571"/>
      <c r="M31" s="571"/>
      <c r="N31" s="571"/>
      <c r="O31" s="574"/>
    </row>
    <row r="32" spans="1:15" s="110" customFormat="1" ht="15" customHeight="1">
      <c r="A32" s="115" t="s">
        <v>351</v>
      </c>
      <c r="B32" s="112">
        <v>2</v>
      </c>
      <c r="C32" s="113">
        <f aca="true" t="shared" si="11" ref="C32:C37">B32/F32*100</f>
        <v>25</v>
      </c>
      <c r="D32" s="112">
        <v>6</v>
      </c>
      <c r="E32" s="113">
        <f aca="true" t="shared" si="12" ref="E32:E37">D32/F32*100</f>
        <v>75</v>
      </c>
      <c r="F32" s="114">
        <f>B32+D32</f>
        <v>8</v>
      </c>
      <c r="G32" s="112">
        <v>0</v>
      </c>
      <c r="H32" s="279">
        <f aca="true" t="shared" si="13" ref="H32:H37">G32/F32*100</f>
        <v>0</v>
      </c>
      <c r="I32" s="112">
        <v>0</v>
      </c>
      <c r="J32" s="205">
        <v>0</v>
      </c>
      <c r="K32" s="112">
        <v>0</v>
      </c>
      <c r="L32" s="205">
        <v>0</v>
      </c>
      <c r="M32" s="112">
        <v>0</v>
      </c>
      <c r="N32" s="205">
        <v>0</v>
      </c>
      <c r="O32" s="114">
        <f>SUM(M32:N32)</f>
        <v>0</v>
      </c>
    </row>
    <row r="33" spans="1:15" s="110" customFormat="1" ht="15" customHeight="1">
      <c r="A33" s="115" t="s">
        <v>188</v>
      </c>
      <c r="B33" s="112">
        <v>5</v>
      </c>
      <c r="C33" s="113">
        <f t="shared" si="11"/>
        <v>38.46153846153847</v>
      </c>
      <c r="D33" s="112">
        <v>8</v>
      </c>
      <c r="E33" s="113">
        <f t="shared" si="12"/>
        <v>61.53846153846154</v>
      </c>
      <c r="F33" s="114">
        <f>B33+D33</f>
        <v>13</v>
      </c>
      <c r="G33" s="112">
        <v>5</v>
      </c>
      <c r="H33" s="279">
        <f t="shared" si="13"/>
        <v>38.46153846153847</v>
      </c>
      <c r="I33" s="112">
        <v>3</v>
      </c>
      <c r="J33" s="205">
        <v>2</v>
      </c>
      <c r="K33" s="112">
        <v>0</v>
      </c>
      <c r="L33" s="205">
        <v>0</v>
      </c>
      <c r="M33" s="112">
        <v>2</v>
      </c>
      <c r="N33" s="205">
        <v>0</v>
      </c>
      <c r="O33" s="114">
        <f>SUM(M33:N33)</f>
        <v>2</v>
      </c>
    </row>
    <row r="34" spans="1:15" s="110" customFormat="1" ht="15" customHeight="1">
      <c r="A34" s="115" t="s">
        <v>64</v>
      </c>
      <c r="B34" s="112">
        <v>8</v>
      </c>
      <c r="C34" s="113">
        <f t="shared" si="11"/>
        <v>38.095238095238095</v>
      </c>
      <c r="D34" s="112">
        <v>13</v>
      </c>
      <c r="E34" s="113">
        <f t="shared" si="12"/>
        <v>61.904761904761905</v>
      </c>
      <c r="F34" s="114">
        <f>B34+D34</f>
        <v>21</v>
      </c>
      <c r="G34" s="112">
        <v>21</v>
      </c>
      <c r="H34" s="279">
        <f t="shared" si="13"/>
        <v>100</v>
      </c>
      <c r="I34" s="112">
        <v>0</v>
      </c>
      <c r="J34" s="205">
        <v>21</v>
      </c>
      <c r="K34" s="112">
        <v>0</v>
      </c>
      <c r="L34" s="205">
        <v>0</v>
      </c>
      <c r="M34" s="112">
        <v>0</v>
      </c>
      <c r="N34" s="205">
        <v>0</v>
      </c>
      <c r="O34" s="114">
        <f>SUM(M34:N34)</f>
        <v>0</v>
      </c>
    </row>
    <row r="35" spans="1:15" s="110" customFormat="1" ht="15" customHeight="1">
      <c r="A35" s="115" t="s">
        <v>187</v>
      </c>
      <c r="B35" s="112">
        <v>22</v>
      </c>
      <c r="C35" s="113">
        <f t="shared" si="11"/>
        <v>57.89473684210527</v>
      </c>
      <c r="D35" s="112">
        <v>16</v>
      </c>
      <c r="E35" s="113">
        <f t="shared" si="12"/>
        <v>42.10526315789473</v>
      </c>
      <c r="F35" s="114">
        <f>B35+D35</f>
        <v>38</v>
      </c>
      <c r="G35" s="112">
        <v>9</v>
      </c>
      <c r="H35" s="279">
        <f t="shared" si="13"/>
        <v>23.684210526315788</v>
      </c>
      <c r="I35" s="112">
        <v>29</v>
      </c>
      <c r="J35" s="205">
        <v>9</v>
      </c>
      <c r="K35" s="112">
        <v>0</v>
      </c>
      <c r="L35" s="205">
        <v>0</v>
      </c>
      <c r="M35" s="112">
        <v>0</v>
      </c>
      <c r="N35" s="205">
        <v>0</v>
      </c>
      <c r="O35" s="114">
        <f>SUM(M35:N35)</f>
        <v>0</v>
      </c>
    </row>
    <row r="36" spans="1:15" s="110" customFormat="1" ht="15" customHeight="1">
      <c r="A36" s="115" t="s">
        <v>186</v>
      </c>
      <c r="B36" s="112">
        <v>11</v>
      </c>
      <c r="C36" s="113">
        <f t="shared" si="11"/>
        <v>52.38095238095239</v>
      </c>
      <c r="D36" s="112">
        <v>10</v>
      </c>
      <c r="E36" s="113">
        <f t="shared" si="12"/>
        <v>47.61904761904761</v>
      </c>
      <c r="F36" s="114">
        <f>B36+D36</f>
        <v>21</v>
      </c>
      <c r="G36" s="112">
        <v>0</v>
      </c>
      <c r="H36" s="279">
        <f t="shared" si="13"/>
        <v>0</v>
      </c>
      <c r="I36" s="112">
        <v>21</v>
      </c>
      <c r="J36" s="205">
        <v>0</v>
      </c>
      <c r="K36" s="112">
        <v>18</v>
      </c>
      <c r="L36" s="205">
        <v>0</v>
      </c>
      <c r="M36" s="112">
        <v>3</v>
      </c>
      <c r="N36" s="205">
        <v>0</v>
      </c>
      <c r="O36" s="114">
        <f>SUM(M36:N36)</f>
        <v>3</v>
      </c>
    </row>
    <row r="37" spans="1:15" s="111" customFormat="1" ht="27" customHeight="1">
      <c r="A37" s="95" t="s">
        <v>65</v>
      </c>
      <c r="B37" s="116">
        <f>SUM(B32:B36)</f>
        <v>48</v>
      </c>
      <c r="C37" s="117">
        <f t="shared" si="11"/>
        <v>47.524752475247524</v>
      </c>
      <c r="D37" s="116">
        <f>SUM(D32:D36)</f>
        <v>53</v>
      </c>
      <c r="E37" s="117">
        <f t="shared" si="12"/>
        <v>52.475247524752476</v>
      </c>
      <c r="F37" s="116">
        <f>SUM(F32:F36)</f>
        <v>101</v>
      </c>
      <c r="G37" s="116">
        <f>SUM(G32:G36)</f>
        <v>35</v>
      </c>
      <c r="H37" s="117">
        <f t="shared" si="13"/>
        <v>34.65346534653465</v>
      </c>
      <c r="I37" s="116">
        <f aca="true" t="shared" si="14" ref="I37:O37">SUM(I32:I36)</f>
        <v>53</v>
      </c>
      <c r="J37" s="116">
        <f t="shared" si="14"/>
        <v>32</v>
      </c>
      <c r="K37" s="116">
        <f t="shared" si="14"/>
        <v>18</v>
      </c>
      <c r="L37" s="116">
        <f t="shared" si="14"/>
        <v>0</v>
      </c>
      <c r="M37" s="199">
        <f t="shared" si="14"/>
        <v>5</v>
      </c>
      <c r="N37" s="123">
        <f t="shared" si="14"/>
        <v>0</v>
      </c>
      <c r="O37" s="199">
        <f t="shared" si="14"/>
        <v>5</v>
      </c>
    </row>
    <row r="38" spans="1:8" s="11" customFormat="1" ht="12.75">
      <c r="A38" s="13"/>
      <c r="B38" s="14"/>
      <c r="C38" s="15"/>
      <c r="D38" s="16"/>
      <c r="E38" s="17"/>
      <c r="F38" s="14"/>
      <c r="G38" s="14"/>
      <c r="H38" s="17"/>
    </row>
    <row r="40" spans="1:15" s="186" customFormat="1" ht="42" customHeight="1">
      <c r="A40" s="283" t="s">
        <v>588</v>
      </c>
      <c r="B40" s="372" t="s">
        <v>397</v>
      </c>
      <c r="C40" s="373"/>
      <c r="D40" s="373"/>
      <c r="E40" s="373"/>
      <c r="F40" s="373"/>
      <c r="G40" s="373"/>
      <c r="H40" s="373"/>
      <c r="I40" s="402"/>
      <c r="J40" s="402"/>
      <c r="K40" s="402"/>
      <c r="L40" s="402"/>
      <c r="M40" s="402"/>
      <c r="N40" s="402"/>
      <c r="O40" s="403"/>
    </row>
    <row r="41" spans="1:15" s="202" customFormat="1" ht="38.25" customHeight="1">
      <c r="A41" s="574" t="s">
        <v>107</v>
      </c>
      <c r="B41" s="551" t="s">
        <v>59</v>
      </c>
      <c r="C41" s="551"/>
      <c r="D41" s="551" t="s">
        <v>60</v>
      </c>
      <c r="E41" s="551"/>
      <c r="F41" s="553" t="s">
        <v>61</v>
      </c>
      <c r="G41" s="553" t="s">
        <v>154</v>
      </c>
      <c r="H41" s="555" t="s">
        <v>261</v>
      </c>
      <c r="I41" s="572" t="s">
        <v>415</v>
      </c>
      <c r="J41" s="572" t="s">
        <v>414</v>
      </c>
      <c r="K41" s="555" t="s">
        <v>413</v>
      </c>
      <c r="L41" s="555" t="s">
        <v>412</v>
      </c>
      <c r="M41" s="555" t="s">
        <v>271</v>
      </c>
      <c r="N41" s="555" t="s">
        <v>272</v>
      </c>
      <c r="O41" s="551" t="s">
        <v>273</v>
      </c>
    </row>
    <row r="42" spans="1:15" s="202" customFormat="1" ht="38.25" customHeight="1">
      <c r="A42" s="574"/>
      <c r="B42" s="120" t="s">
        <v>63</v>
      </c>
      <c r="C42" s="121" t="s">
        <v>155</v>
      </c>
      <c r="D42" s="120" t="s">
        <v>63</v>
      </c>
      <c r="E42" s="121" t="s">
        <v>155</v>
      </c>
      <c r="F42" s="563"/>
      <c r="G42" s="563"/>
      <c r="H42" s="571"/>
      <c r="I42" s="573"/>
      <c r="J42" s="573"/>
      <c r="K42" s="571"/>
      <c r="L42" s="571"/>
      <c r="M42" s="571"/>
      <c r="N42" s="571"/>
      <c r="O42" s="574"/>
    </row>
    <row r="43" spans="1:15" s="110" customFormat="1" ht="15" customHeight="1">
      <c r="A43" s="115" t="s">
        <v>179</v>
      </c>
      <c r="B43" s="112">
        <v>23</v>
      </c>
      <c r="C43" s="113">
        <f>B43/F43*100</f>
        <v>63.888888888888886</v>
      </c>
      <c r="D43" s="112">
        <v>13</v>
      </c>
      <c r="E43" s="113">
        <f>D43/F43*100</f>
        <v>36.11111111111111</v>
      </c>
      <c r="F43" s="114">
        <v>36</v>
      </c>
      <c r="G43" s="112">
        <v>0</v>
      </c>
      <c r="H43" s="279">
        <f>G43/F43*100</f>
        <v>0</v>
      </c>
      <c r="I43" s="112">
        <v>36</v>
      </c>
      <c r="J43" s="205">
        <v>0</v>
      </c>
      <c r="K43" s="112">
        <v>0</v>
      </c>
      <c r="L43" s="205">
        <v>0</v>
      </c>
      <c r="M43" s="112">
        <v>0</v>
      </c>
      <c r="N43" s="205">
        <v>0</v>
      </c>
      <c r="O43" s="114">
        <f>SUM(M43:N43)</f>
        <v>0</v>
      </c>
    </row>
    <row r="44" spans="1:15" s="110" customFormat="1" ht="15" customHeight="1">
      <c r="A44" s="115" t="s">
        <v>169</v>
      </c>
      <c r="B44" s="112">
        <v>7</v>
      </c>
      <c r="C44" s="113">
        <f aca="true" t="shared" si="15" ref="C44:C50">B44/F44*100</f>
        <v>43.75</v>
      </c>
      <c r="D44" s="112">
        <v>9</v>
      </c>
      <c r="E44" s="113">
        <f aca="true" t="shared" si="16" ref="E44:E50">D44/F44*100</f>
        <v>56.25</v>
      </c>
      <c r="F44" s="114">
        <v>16</v>
      </c>
      <c r="G44" s="112">
        <v>0</v>
      </c>
      <c r="H44" s="279">
        <f aca="true" t="shared" si="17" ref="H44:H50">G44/F44*100</f>
        <v>0</v>
      </c>
      <c r="I44" s="112">
        <v>16</v>
      </c>
      <c r="J44" s="205">
        <v>0</v>
      </c>
      <c r="K44" s="112">
        <v>0</v>
      </c>
      <c r="L44" s="205">
        <v>0</v>
      </c>
      <c r="M44" s="112">
        <v>0</v>
      </c>
      <c r="N44" s="205">
        <v>0</v>
      </c>
      <c r="O44" s="114">
        <f aca="true" t="shared" si="18" ref="O44:O50">SUM(M44:N44)</f>
        <v>0</v>
      </c>
    </row>
    <row r="45" spans="1:15" s="110" customFormat="1" ht="15" customHeight="1">
      <c r="A45" s="115" t="s">
        <v>172</v>
      </c>
      <c r="B45" s="112">
        <v>27</v>
      </c>
      <c r="C45" s="113">
        <f t="shared" si="15"/>
        <v>50</v>
      </c>
      <c r="D45" s="112">
        <v>27</v>
      </c>
      <c r="E45" s="113">
        <f t="shared" si="16"/>
        <v>50</v>
      </c>
      <c r="F45" s="114">
        <v>54</v>
      </c>
      <c r="G45" s="112">
        <v>0</v>
      </c>
      <c r="H45" s="279">
        <f t="shared" si="17"/>
        <v>0</v>
      </c>
      <c r="I45" s="112">
        <v>54</v>
      </c>
      <c r="J45" s="205">
        <v>0</v>
      </c>
      <c r="K45" s="112">
        <v>0</v>
      </c>
      <c r="L45" s="205">
        <v>0</v>
      </c>
      <c r="M45" s="112">
        <v>5</v>
      </c>
      <c r="N45" s="205">
        <v>0</v>
      </c>
      <c r="O45" s="114">
        <f t="shared" si="18"/>
        <v>5</v>
      </c>
    </row>
    <row r="46" spans="1:15" s="110" customFormat="1" ht="15" customHeight="1">
      <c r="A46" s="115" t="s">
        <v>180</v>
      </c>
      <c r="B46" s="112">
        <v>4</v>
      </c>
      <c r="C46" s="113">
        <f t="shared" si="15"/>
        <v>57.14285714285714</v>
      </c>
      <c r="D46" s="112">
        <v>3</v>
      </c>
      <c r="E46" s="113">
        <f t="shared" si="16"/>
        <v>42.857142857142854</v>
      </c>
      <c r="F46" s="114">
        <v>7</v>
      </c>
      <c r="G46" s="112">
        <v>7</v>
      </c>
      <c r="H46" s="279">
        <f t="shared" si="17"/>
        <v>100</v>
      </c>
      <c r="I46" s="112">
        <v>0</v>
      </c>
      <c r="J46" s="205">
        <v>0</v>
      </c>
      <c r="K46" s="112">
        <v>0</v>
      </c>
      <c r="L46" s="205">
        <v>0</v>
      </c>
      <c r="M46" s="112">
        <v>0</v>
      </c>
      <c r="N46" s="205">
        <v>0</v>
      </c>
      <c r="O46" s="114">
        <f t="shared" si="18"/>
        <v>0</v>
      </c>
    </row>
    <row r="47" spans="1:15" s="110" customFormat="1" ht="15" customHeight="1">
      <c r="A47" s="115" t="s">
        <v>174</v>
      </c>
      <c r="B47" s="112">
        <v>21</v>
      </c>
      <c r="C47" s="113">
        <f t="shared" si="15"/>
        <v>50</v>
      </c>
      <c r="D47" s="112">
        <v>21</v>
      </c>
      <c r="E47" s="113">
        <f t="shared" si="16"/>
        <v>50</v>
      </c>
      <c r="F47" s="114">
        <v>42</v>
      </c>
      <c r="G47" s="112">
        <v>3</v>
      </c>
      <c r="H47" s="279">
        <f t="shared" si="17"/>
        <v>7.142857142857142</v>
      </c>
      <c r="I47" s="112">
        <v>39</v>
      </c>
      <c r="J47" s="205">
        <v>3</v>
      </c>
      <c r="K47" s="112">
        <v>0</v>
      </c>
      <c r="L47" s="205">
        <v>0</v>
      </c>
      <c r="M47" s="112">
        <v>0</v>
      </c>
      <c r="N47" s="205">
        <v>0</v>
      </c>
      <c r="O47" s="114">
        <f t="shared" si="18"/>
        <v>0</v>
      </c>
    </row>
    <row r="48" spans="1:15" s="110" customFormat="1" ht="15" customHeight="1">
      <c r="A48" s="115" t="s">
        <v>66</v>
      </c>
      <c r="B48" s="112">
        <v>94</v>
      </c>
      <c r="C48" s="113">
        <f t="shared" si="15"/>
        <v>53.40909090909091</v>
      </c>
      <c r="D48" s="112">
        <v>82</v>
      </c>
      <c r="E48" s="113">
        <f t="shared" si="16"/>
        <v>46.590909090909086</v>
      </c>
      <c r="F48" s="114">
        <v>176</v>
      </c>
      <c r="G48" s="112">
        <v>0</v>
      </c>
      <c r="H48" s="279">
        <f t="shared" si="17"/>
        <v>0</v>
      </c>
      <c r="I48" s="112">
        <v>176</v>
      </c>
      <c r="J48" s="205">
        <v>0</v>
      </c>
      <c r="K48" s="112">
        <v>0</v>
      </c>
      <c r="L48" s="205">
        <v>0</v>
      </c>
      <c r="M48" s="112">
        <v>0</v>
      </c>
      <c r="N48" s="205">
        <v>0</v>
      </c>
      <c r="O48" s="114">
        <f t="shared" si="18"/>
        <v>0</v>
      </c>
    </row>
    <row r="49" spans="1:15" s="110" customFormat="1" ht="15" customHeight="1">
      <c r="A49" s="115" t="s">
        <v>181</v>
      </c>
      <c r="B49" s="112">
        <v>10</v>
      </c>
      <c r="C49" s="113">
        <f t="shared" si="15"/>
        <v>35.714285714285715</v>
      </c>
      <c r="D49" s="112">
        <v>18</v>
      </c>
      <c r="E49" s="113">
        <f t="shared" si="16"/>
        <v>64.28571428571429</v>
      </c>
      <c r="F49" s="114">
        <v>28</v>
      </c>
      <c r="G49" s="112">
        <v>1</v>
      </c>
      <c r="H49" s="279">
        <f t="shared" si="17"/>
        <v>3.571428571428571</v>
      </c>
      <c r="I49" s="112">
        <v>27</v>
      </c>
      <c r="J49" s="205">
        <v>1</v>
      </c>
      <c r="K49" s="112">
        <v>0</v>
      </c>
      <c r="L49" s="205">
        <v>0</v>
      </c>
      <c r="M49" s="112">
        <v>0</v>
      </c>
      <c r="N49" s="205">
        <v>0</v>
      </c>
      <c r="O49" s="114">
        <f t="shared" si="18"/>
        <v>0</v>
      </c>
    </row>
    <row r="50" spans="1:15" s="110" customFormat="1" ht="15" customHeight="1">
      <c r="A50" s="115" t="s">
        <v>182</v>
      </c>
      <c r="B50" s="112">
        <v>17</v>
      </c>
      <c r="C50" s="113">
        <f t="shared" si="15"/>
        <v>40.476190476190474</v>
      </c>
      <c r="D50" s="112">
        <v>25</v>
      </c>
      <c r="E50" s="113">
        <f t="shared" si="16"/>
        <v>59.523809523809526</v>
      </c>
      <c r="F50" s="114">
        <v>42</v>
      </c>
      <c r="G50" s="112">
        <v>0</v>
      </c>
      <c r="H50" s="279">
        <f t="shared" si="17"/>
        <v>0</v>
      </c>
      <c r="I50" s="112">
        <v>42</v>
      </c>
      <c r="J50" s="205">
        <v>0</v>
      </c>
      <c r="K50" s="112">
        <v>0</v>
      </c>
      <c r="L50" s="205">
        <v>0</v>
      </c>
      <c r="M50" s="112">
        <v>0</v>
      </c>
      <c r="N50" s="205">
        <v>0</v>
      </c>
      <c r="O50" s="114">
        <f t="shared" si="18"/>
        <v>0</v>
      </c>
    </row>
    <row r="51" spans="1:15" s="111" customFormat="1" ht="27" customHeight="1">
      <c r="A51" s="95" t="s">
        <v>67</v>
      </c>
      <c r="B51" s="116">
        <f>SUM(B43:B50)</f>
        <v>203</v>
      </c>
      <c r="C51" s="117">
        <f>B51/F51*100</f>
        <v>50.62344139650873</v>
      </c>
      <c r="D51" s="116">
        <f>SUM(D43:D50)</f>
        <v>198</v>
      </c>
      <c r="E51" s="117">
        <f>D51/F51*100</f>
        <v>49.37655860349127</v>
      </c>
      <c r="F51" s="116">
        <f>SUM(F43:F50)</f>
        <v>401</v>
      </c>
      <c r="G51" s="116">
        <f>SUM(G43:G50)</f>
        <v>11</v>
      </c>
      <c r="H51" s="117">
        <f>G51/F51*100</f>
        <v>2.7431421446384037</v>
      </c>
      <c r="I51" s="116">
        <f>SUM(I43:I50)</f>
        <v>390</v>
      </c>
      <c r="J51" s="116">
        <f aca="true" t="shared" si="19" ref="J51:O51">SUM(J43:J50)</f>
        <v>4</v>
      </c>
      <c r="K51" s="116">
        <f t="shared" si="19"/>
        <v>0</v>
      </c>
      <c r="L51" s="116">
        <f t="shared" si="19"/>
        <v>0</v>
      </c>
      <c r="M51" s="199">
        <f t="shared" si="19"/>
        <v>5</v>
      </c>
      <c r="N51" s="123">
        <f t="shared" si="19"/>
        <v>0</v>
      </c>
      <c r="O51" s="199">
        <f t="shared" si="19"/>
        <v>5</v>
      </c>
    </row>
    <row r="52" spans="1:8" s="11" customFormat="1" ht="12.75">
      <c r="A52" s="18"/>
      <c r="B52" s="19"/>
      <c r="C52" s="20"/>
      <c r="D52" s="16"/>
      <c r="E52" s="21"/>
      <c r="F52" s="14"/>
      <c r="G52" s="14"/>
      <c r="H52" s="22"/>
    </row>
    <row r="53" spans="1:8" s="11" customFormat="1" ht="12.75">
      <c r="A53" s="13"/>
      <c r="B53" s="14"/>
      <c r="C53" s="15"/>
      <c r="D53" s="16"/>
      <c r="E53" s="17"/>
      <c r="F53" s="14"/>
      <c r="G53" s="14"/>
      <c r="H53" s="17"/>
    </row>
    <row r="55" spans="1:15" s="186" customFormat="1" ht="42" customHeight="1">
      <c r="A55" s="283" t="s">
        <v>588</v>
      </c>
      <c r="B55" s="372" t="s">
        <v>398</v>
      </c>
      <c r="C55" s="373"/>
      <c r="D55" s="373"/>
      <c r="E55" s="373"/>
      <c r="F55" s="373"/>
      <c r="G55" s="373"/>
      <c r="H55" s="373"/>
      <c r="I55" s="402"/>
      <c r="J55" s="402"/>
      <c r="K55" s="402"/>
      <c r="L55" s="402"/>
      <c r="M55" s="402"/>
      <c r="N55" s="402"/>
      <c r="O55" s="403"/>
    </row>
    <row r="56" spans="1:15" s="202" customFormat="1" ht="38.25" customHeight="1">
      <c r="A56" s="574" t="s">
        <v>107</v>
      </c>
      <c r="B56" s="551" t="s">
        <v>59</v>
      </c>
      <c r="C56" s="551"/>
      <c r="D56" s="551" t="s">
        <v>60</v>
      </c>
      <c r="E56" s="551"/>
      <c r="F56" s="553" t="s">
        <v>61</v>
      </c>
      <c r="G56" s="553" t="s">
        <v>154</v>
      </c>
      <c r="H56" s="555" t="s">
        <v>261</v>
      </c>
      <c r="I56" s="572" t="s">
        <v>415</v>
      </c>
      <c r="J56" s="572" t="s">
        <v>414</v>
      </c>
      <c r="K56" s="555" t="s">
        <v>413</v>
      </c>
      <c r="L56" s="555" t="s">
        <v>412</v>
      </c>
      <c r="M56" s="555" t="s">
        <v>271</v>
      </c>
      <c r="N56" s="555" t="s">
        <v>272</v>
      </c>
      <c r="O56" s="551" t="s">
        <v>273</v>
      </c>
    </row>
    <row r="57" spans="1:15" s="202" customFormat="1" ht="38.25" customHeight="1">
      <c r="A57" s="574"/>
      <c r="B57" s="120" t="s">
        <v>63</v>
      </c>
      <c r="C57" s="121" t="s">
        <v>155</v>
      </c>
      <c r="D57" s="120" t="s">
        <v>63</v>
      </c>
      <c r="E57" s="121" t="s">
        <v>155</v>
      </c>
      <c r="F57" s="563"/>
      <c r="G57" s="563"/>
      <c r="H57" s="571"/>
      <c r="I57" s="573"/>
      <c r="J57" s="573"/>
      <c r="K57" s="571"/>
      <c r="L57" s="571"/>
      <c r="M57" s="571"/>
      <c r="N57" s="571"/>
      <c r="O57" s="574"/>
    </row>
    <row r="58" spans="1:15" s="110" customFormat="1" ht="15" customHeight="1">
      <c r="A58" s="115" t="s">
        <v>217</v>
      </c>
      <c r="B58" s="112">
        <v>8</v>
      </c>
      <c r="C58" s="113">
        <f>B58/F58*100</f>
        <v>50</v>
      </c>
      <c r="D58" s="112">
        <v>8</v>
      </c>
      <c r="E58" s="113">
        <f>D58/F58*100</f>
        <v>50</v>
      </c>
      <c r="F58" s="114">
        <v>16</v>
      </c>
      <c r="G58" s="112">
        <v>0</v>
      </c>
      <c r="H58" s="279">
        <f>G58/F58*100</f>
        <v>0</v>
      </c>
      <c r="I58" s="112">
        <v>16</v>
      </c>
      <c r="J58" s="205">
        <v>0</v>
      </c>
      <c r="K58" s="112">
        <v>0</v>
      </c>
      <c r="L58" s="205">
        <v>0</v>
      </c>
      <c r="M58" s="112">
        <v>0</v>
      </c>
      <c r="N58" s="205">
        <v>0</v>
      </c>
      <c r="O58" s="114">
        <f>SUM(M58:N58)</f>
        <v>0</v>
      </c>
    </row>
    <row r="59" spans="1:15" s="110" customFormat="1" ht="15" customHeight="1">
      <c r="A59" s="115" t="s">
        <v>203</v>
      </c>
      <c r="B59" s="112">
        <v>26</v>
      </c>
      <c r="C59" s="113">
        <f aca="true" t="shared" si="20" ref="C59:C64">B59/F59*100</f>
        <v>47.27272727272727</v>
      </c>
      <c r="D59" s="112">
        <v>29</v>
      </c>
      <c r="E59" s="113">
        <f aca="true" t="shared" si="21" ref="E59:E64">D59/F59*100</f>
        <v>52.72727272727272</v>
      </c>
      <c r="F59" s="114">
        <v>55</v>
      </c>
      <c r="G59" s="112">
        <v>44</v>
      </c>
      <c r="H59" s="279">
        <f aca="true" t="shared" si="22" ref="H59:H64">G59/F59*100</f>
        <v>80</v>
      </c>
      <c r="I59" s="112">
        <v>11</v>
      </c>
      <c r="J59" s="205">
        <v>44</v>
      </c>
      <c r="K59" s="112">
        <v>0</v>
      </c>
      <c r="L59" s="205">
        <v>0</v>
      </c>
      <c r="M59" s="112">
        <v>0</v>
      </c>
      <c r="N59" s="205">
        <v>0</v>
      </c>
      <c r="O59" s="114">
        <f aca="true" t="shared" si="23" ref="O59:O64">SUM(M59:N59)</f>
        <v>0</v>
      </c>
    </row>
    <row r="60" spans="1:15" s="110" customFormat="1" ht="15" customHeight="1">
      <c r="A60" s="115" t="s">
        <v>219</v>
      </c>
      <c r="B60" s="112">
        <v>12</v>
      </c>
      <c r="C60" s="113">
        <f t="shared" si="20"/>
        <v>75</v>
      </c>
      <c r="D60" s="112">
        <v>4</v>
      </c>
      <c r="E60" s="113">
        <f t="shared" si="21"/>
        <v>25</v>
      </c>
      <c r="F60" s="114">
        <v>16</v>
      </c>
      <c r="G60" s="112">
        <v>0</v>
      </c>
      <c r="H60" s="279">
        <f t="shared" si="22"/>
        <v>0</v>
      </c>
      <c r="I60" s="112">
        <v>16</v>
      </c>
      <c r="J60" s="205">
        <v>0</v>
      </c>
      <c r="K60" s="112">
        <v>0</v>
      </c>
      <c r="L60" s="205">
        <v>0</v>
      </c>
      <c r="M60" s="112">
        <v>0</v>
      </c>
      <c r="N60" s="205">
        <v>0</v>
      </c>
      <c r="O60" s="114">
        <f t="shared" si="23"/>
        <v>0</v>
      </c>
    </row>
    <row r="61" spans="1:15" s="110" customFormat="1" ht="15" customHeight="1">
      <c r="A61" s="115" t="s">
        <v>68</v>
      </c>
      <c r="B61" s="112">
        <v>317</v>
      </c>
      <c r="C61" s="113">
        <f t="shared" si="20"/>
        <v>52.74542429284526</v>
      </c>
      <c r="D61" s="112">
        <v>284</v>
      </c>
      <c r="E61" s="113">
        <f t="shared" si="21"/>
        <v>47.25457570715474</v>
      </c>
      <c r="F61" s="114">
        <v>601</v>
      </c>
      <c r="G61" s="112">
        <v>0</v>
      </c>
      <c r="H61" s="279">
        <f t="shared" si="22"/>
        <v>0</v>
      </c>
      <c r="I61" s="112">
        <v>589</v>
      </c>
      <c r="J61" s="205">
        <v>0</v>
      </c>
      <c r="K61" s="112">
        <v>0</v>
      </c>
      <c r="L61" s="205">
        <v>0</v>
      </c>
      <c r="M61" s="112">
        <v>0</v>
      </c>
      <c r="N61" s="205">
        <v>0</v>
      </c>
      <c r="O61" s="114">
        <f t="shared" si="23"/>
        <v>0</v>
      </c>
    </row>
    <row r="62" spans="1:15" s="110" customFormat="1" ht="15" customHeight="1">
      <c r="A62" s="115" t="s">
        <v>220</v>
      </c>
      <c r="B62" s="112">
        <v>19</v>
      </c>
      <c r="C62" s="113">
        <f t="shared" si="20"/>
        <v>52.77777777777778</v>
      </c>
      <c r="D62" s="112">
        <v>17</v>
      </c>
      <c r="E62" s="113">
        <f t="shared" si="21"/>
        <v>47.22222222222222</v>
      </c>
      <c r="F62" s="114">
        <v>36</v>
      </c>
      <c r="G62" s="112">
        <v>5</v>
      </c>
      <c r="H62" s="279">
        <f t="shared" si="22"/>
        <v>13.88888888888889</v>
      </c>
      <c r="I62" s="112">
        <v>31</v>
      </c>
      <c r="J62" s="205">
        <v>5</v>
      </c>
      <c r="K62" s="112">
        <v>0</v>
      </c>
      <c r="L62" s="205">
        <v>0</v>
      </c>
      <c r="M62" s="112">
        <v>0</v>
      </c>
      <c r="N62" s="205">
        <v>0</v>
      </c>
      <c r="O62" s="114">
        <f t="shared" si="23"/>
        <v>0</v>
      </c>
    </row>
    <row r="63" spans="1:15" s="110" customFormat="1" ht="15" customHeight="1">
      <c r="A63" s="115" t="s">
        <v>221</v>
      </c>
      <c r="B63" s="112">
        <v>15</v>
      </c>
      <c r="C63" s="113">
        <f t="shared" si="20"/>
        <v>60</v>
      </c>
      <c r="D63" s="112">
        <v>10</v>
      </c>
      <c r="E63" s="113">
        <f t="shared" si="21"/>
        <v>40</v>
      </c>
      <c r="F63" s="114">
        <v>25</v>
      </c>
      <c r="G63" s="112">
        <v>17</v>
      </c>
      <c r="H63" s="279">
        <f t="shared" si="22"/>
        <v>68</v>
      </c>
      <c r="I63" s="112">
        <v>8</v>
      </c>
      <c r="J63" s="205">
        <v>17</v>
      </c>
      <c r="K63" s="112">
        <v>0</v>
      </c>
      <c r="L63" s="205">
        <v>0</v>
      </c>
      <c r="M63" s="112">
        <v>0</v>
      </c>
      <c r="N63" s="205">
        <v>0</v>
      </c>
      <c r="O63" s="114">
        <f t="shared" si="23"/>
        <v>0</v>
      </c>
    </row>
    <row r="64" spans="1:15" s="110" customFormat="1" ht="15" customHeight="1">
      <c r="A64" s="115" t="s">
        <v>213</v>
      </c>
      <c r="B64" s="112">
        <v>20</v>
      </c>
      <c r="C64" s="113">
        <f t="shared" si="20"/>
        <v>44.44444444444444</v>
      </c>
      <c r="D64" s="112">
        <v>25</v>
      </c>
      <c r="E64" s="113">
        <f t="shared" si="21"/>
        <v>55.55555555555556</v>
      </c>
      <c r="F64" s="114">
        <v>45</v>
      </c>
      <c r="G64" s="112">
        <v>24</v>
      </c>
      <c r="H64" s="279">
        <f t="shared" si="22"/>
        <v>53.333333333333336</v>
      </c>
      <c r="I64" s="112">
        <v>21</v>
      </c>
      <c r="J64" s="205">
        <v>24</v>
      </c>
      <c r="K64" s="112">
        <v>0</v>
      </c>
      <c r="L64" s="205">
        <v>0</v>
      </c>
      <c r="M64" s="112">
        <v>0</v>
      </c>
      <c r="N64" s="205">
        <v>0</v>
      </c>
      <c r="O64" s="114">
        <f t="shared" si="23"/>
        <v>0</v>
      </c>
    </row>
    <row r="65" spans="1:15" s="111" customFormat="1" ht="33" customHeight="1">
      <c r="A65" s="118" t="s">
        <v>85</v>
      </c>
      <c r="B65" s="116">
        <f>SUM(B58:B64)</f>
        <v>417</v>
      </c>
      <c r="C65" s="117">
        <f>B65/F65*100</f>
        <v>52.51889168765743</v>
      </c>
      <c r="D65" s="116">
        <f>SUM(D58:D64)</f>
        <v>377</v>
      </c>
      <c r="E65" s="117">
        <f>D65/F65*100</f>
        <v>47.48110831234257</v>
      </c>
      <c r="F65" s="116">
        <f>SUM(F58:F64)</f>
        <v>794</v>
      </c>
      <c r="G65" s="116">
        <f>SUM(G58:G64)</f>
        <v>90</v>
      </c>
      <c r="H65" s="117">
        <f>G65/F65*100</f>
        <v>11.335012594458437</v>
      </c>
      <c r="I65" s="116">
        <f>SUM(I58:I64)</f>
        <v>692</v>
      </c>
      <c r="J65" s="116">
        <f aca="true" t="shared" si="24" ref="J65:O65">SUM(J58:J64)</f>
        <v>90</v>
      </c>
      <c r="K65" s="116">
        <f t="shared" si="24"/>
        <v>0</v>
      </c>
      <c r="L65" s="116">
        <f t="shared" si="24"/>
        <v>0</v>
      </c>
      <c r="M65" s="199">
        <f t="shared" si="24"/>
        <v>0</v>
      </c>
      <c r="N65" s="123">
        <f t="shared" si="24"/>
        <v>0</v>
      </c>
      <c r="O65" s="199">
        <f t="shared" si="24"/>
        <v>0</v>
      </c>
    </row>
    <row r="66" spans="1:8" s="27" customFormat="1" ht="12.75">
      <c r="A66" s="18"/>
      <c r="B66" s="23"/>
      <c r="C66" s="24"/>
      <c r="D66" s="25"/>
      <c r="E66" s="20"/>
      <c r="F66" s="14"/>
      <c r="G66" s="23"/>
      <c r="H66" s="26"/>
    </row>
    <row r="67" spans="1:15" s="186" customFormat="1" ht="42" customHeight="1">
      <c r="A67" s="283" t="s">
        <v>588</v>
      </c>
      <c r="B67" s="372" t="s">
        <v>399</v>
      </c>
      <c r="C67" s="373"/>
      <c r="D67" s="373"/>
      <c r="E67" s="373"/>
      <c r="F67" s="373"/>
      <c r="G67" s="373"/>
      <c r="H67" s="373"/>
      <c r="I67" s="402"/>
      <c r="J67" s="402"/>
      <c r="K67" s="402"/>
      <c r="L67" s="402"/>
      <c r="M67" s="402"/>
      <c r="N67" s="402"/>
      <c r="O67" s="403"/>
    </row>
    <row r="68" spans="1:15" s="202" customFormat="1" ht="38.25" customHeight="1">
      <c r="A68" s="574" t="s">
        <v>107</v>
      </c>
      <c r="B68" s="551" t="s">
        <v>59</v>
      </c>
      <c r="C68" s="551"/>
      <c r="D68" s="551" t="s">
        <v>60</v>
      </c>
      <c r="E68" s="551"/>
      <c r="F68" s="553" t="s">
        <v>61</v>
      </c>
      <c r="G68" s="553" t="s">
        <v>154</v>
      </c>
      <c r="H68" s="555" t="s">
        <v>261</v>
      </c>
      <c r="I68" s="572" t="s">
        <v>415</v>
      </c>
      <c r="J68" s="572" t="s">
        <v>414</v>
      </c>
      <c r="K68" s="555" t="s">
        <v>413</v>
      </c>
      <c r="L68" s="555" t="s">
        <v>412</v>
      </c>
      <c r="M68" s="555" t="s">
        <v>271</v>
      </c>
      <c r="N68" s="555" t="s">
        <v>272</v>
      </c>
      <c r="O68" s="551" t="s">
        <v>273</v>
      </c>
    </row>
    <row r="69" spans="1:15" s="202" customFormat="1" ht="38.25" customHeight="1">
      <c r="A69" s="574"/>
      <c r="B69" s="120" t="s">
        <v>63</v>
      </c>
      <c r="C69" s="121" t="s">
        <v>155</v>
      </c>
      <c r="D69" s="120" t="s">
        <v>63</v>
      </c>
      <c r="E69" s="121" t="s">
        <v>155</v>
      </c>
      <c r="F69" s="563"/>
      <c r="G69" s="563"/>
      <c r="H69" s="571"/>
      <c r="I69" s="573"/>
      <c r="J69" s="573"/>
      <c r="K69" s="571"/>
      <c r="L69" s="571"/>
      <c r="M69" s="571"/>
      <c r="N69" s="571"/>
      <c r="O69" s="574"/>
    </row>
    <row r="70" spans="1:15" s="110" customFormat="1" ht="15" customHeight="1">
      <c r="A70" s="115" t="s">
        <v>229</v>
      </c>
      <c r="B70" s="112">
        <v>12</v>
      </c>
      <c r="C70" s="113">
        <f>B70/F70*100</f>
        <v>52.17391304347826</v>
      </c>
      <c r="D70" s="112">
        <v>11</v>
      </c>
      <c r="E70" s="113">
        <f>D70/F70*100</f>
        <v>47.82608695652174</v>
      </c>
      <c r="F70" s="114">
        <v>23</v>
      </c>
      <c r="G70" s="112">
        <v>0</v>
      </c>
      <c r="H70" s="279">
        <f>G70/F70*100</f>
        <v>0</v>
      </c>
      <c r="I70" s="112">
        <v>23</v>
      </c>
      <c r="J70" s="205">
        <v>0</v>
      </c>
      <c r="K70" s="112">
        <v>0</v>
      </c>
      <c r="L70" s="205">
        <v>0</v>
      </c>
      <c r="M70" s="112">
        <v>0</v>
      </c>
      <c r="N70" s="205">
        <v>0</v>
      </c>
      <c r="O70" s="114">
        <v>0</v>
      </c>
    </row>
    <row r="71" spans="1:15" s="110" customFormat="1" ht="15" customHeight="1">
      <c r="A71" s="115" t="s">
        <v>227</v>
      </c>
      <c r="B71" s="112">
        <v>45</v>
      </c>
      <c r="C71" s="113">
        <f aca="true" t="shared" si="25" ref="C71:C78">B71/F71*100</f>
        <v>51.13636363636363</v>
      </c>
      <c r="D71" s="112">
        <v>43</v>
      </c>
      <c r="E71" s="113">
        <f aca="true" t="shared" si="26" ref="E71:E78">D71/F71*100</f>
        <v>48.86363636363637</v>
      </c>
      <c r="F71" s="114">
        <v>88</v>
      </c>
      <c r="G71" s="112">
        <v>18</v>
      </c>
      <c r="H71" s="279">
        <f aca="true" t="shared" si="27" ref="H71:H78">G71/F71*100</f>
        <v>20.454545454545457</v>
      </c>
      <c r="I71" s="112">
        <v>48</v>
      </c>
      <c r="J71" s="205">
        <v>40</v>
      </c>
      <c r="K71" s="112">
        <v>0</v>
      </c>
      <c r="L71" s="205">
        <v>0</v>
      </c>
      <c r="M71" s="112">
        <v>0</v>
      </c>
      <c r="N71" s="205">
        <v>0</v>
      </c>
      <c r="O71" s="114">
        <v>0</v>
      </c>
    </row>
    <row r="72" spans="1:15" s="110" customFormat="1" ht="15" customHeight="1">
      <c r="A72" s="115" t="s">
        <v>226</v>
      </c>
      <c r="B72" s="112">
        <v>35</v>
      </c>
      <c r="C72" s="113">
        <f t="shared" si="25"/>
        <v>55.55555555555556</v>
      </c>
      <c r="D72" s="112">
        <v>28</v>
      </c>
      <c r="E72" s="113">
        <f t="shared" si="26"/>
        <v>44.44444444444444</v>
      </c>
      <c r="F72" s="114">
        <v>63</v>
      </c>
      <c r="G72" s="112">
        <v>25</v>
      </c>
      <c r="H72" s="279">
        <f t="shared" si="27"/>
        <v>39.682539682539684</v>
      </c>
      <c r="I72" s="112">
        <v>0</v>
      </c>
      <c r="J72" s="205">
        <v>0</v>
      </c>
      <c r="K72" s="112">
        <v>0</v>
      </c>
      <c r="L72" s="205">
        <v>0</v>
      </c>
      <c r="M72" s="112">
        <v>0</v>
      </c>
      <c r="N72" s="205">
        <v>0</v>
      </c>
      <c r="O72" s="114">
        <v>0</v>
      </c>
    </row>
    <row r="73" spans="1:15" s="110" customFormat="1" ht="15" customHeight="1">
      <c r="A73" s="115" t="s">
        <v>225</v>
      </c>
      <c r="B73" s="112">
        <v>42</v>
      </c>
      <c r="C73" s="113">
        <f t="shared" si="25"/>
        <v>63.63636363636363</v>
      </c>
      <c r="D73" s="112">
        <v>24</v>
      </c>
      <c r="E73" s="113">
        <f t="shared" si="26"/>
        <v>36.36363636363637</v>
      </c>
      <c r="F73" s="114">
        <v>66</v>
      </c>
      <c r="G73" s="112">
        <v>26</v>
      </c>
      <c r="H73" s="279">
        <f t="shared" si="27"/>
        <v>39.39393939393939</v>
      </c>
      <c r="I73" s="112">
        <v>40</v>
      </c>
      <c r="J73" s="205">
        <v>12</v>
      </c>
      <c r="K73" s="112">
        <v>0</v>
      </c>
      <c r="L73" s="205">
        <v>0</v>
      </c>
      <c r="M73" s="112">
        <v>0</v>
      </c>
      <c r="N73" s="205">
        <v>0</v>
      </c>
      <c r="O73" s="114">
        <v>0</v>
      </c>
    </row>
    <row r="74" spans="1:15" s="110" customFormat="1" ht="15" customHeight="1">
      <c r="A74" s="115" t="s">
        <v>70</v>
      </c>
      <c r="B74" s="112">
        <v>269</v>
      </c>
      <c r="C74" s="113">
        <f t="shared" si="25"/>
        <v>54.563894523326574</v>
      </c>
      <c r="D74" s="112">
        <v>224</v>
      </c>
      <c r="E74" s="113">
        <f t="shared" si="26"/>
        <v>45.436105476673426</v>
      </c>
      <c r="F74" s="114">
        <v>493</v>
      </c>
      <c r="G74" s="112">
        <v>185</v>
      </c>
      <c r="H74" s="279">
        <f t="shared" si="27"/>
        <v>37.52535496957404</v>
      </c>
      <c r="I74" s="112">
        <v>272</v>
      </c>
      <c r="J74" s="205">
        <v>138</v>
      </c>
      <c r="K74" s="112">
        <v>21</v>
      </c>
      <c r="L74" s="205">
        <v>23</v>
      </c>
      <c r="M74" s="112">
        <v>0</v>
      </c>
      <c r="N74" s="205">
        <v>0</v>
      </c>
      <c r="O74" s="114">
        <v>0</v>
      </c>
    </row>
    <row r="75" spans="1:15" s="110" customFormat="1" ht="15" customHeight="1">
      <c r="A75" s="115" t="s">
        <v>224</v>
      </c>
      <c r="B75" s="112">
        <v>9</v>
      </c>
      <c r="C75" s="113">
        <f t="shared" si="25"/>
        <v>64.28571428571429</v>
      </c>
      <c r="D75" s="112">
        <v>5</v>
      </c>
      <c r="E75" s="113">
        <f t="shared" si="26"/>
        <v>35.714285714285715</v>
      </c>
      <c r="F75" s="114">
        <v>14</v>
      </c>
      <c r="G75" s="112">
        <v>5</v>
      </c>
      <c r="H75" s="279">
        <f t="shared" si="27"/>
        <v>35.714285714285715</v>
      </c>
      <c r="I75" s="112">
        <v>9</v>
      </c>
      <c r="J75" s="205">
        <v>5</v>
      </c>
      <c r="K75" s="112">
        <v>0</v>
      </c>
      <c r="L75" s="205">
        <v>0</v>
      </c>
      <c r="M75" s="112">
        <v>0</v>
      </c>
      <c r="N75" s="205">
        <v>0</v>
      </c>
      <c r="O75" s="114">
        <v>0</v>
      </c>
    </row>
    <row r="76" spans="1:15" s="110" customFormat="1" ht="15" customHeight="1">
      <c r="A76" s="115" t="s">
        <v>223</v>
      </c>
      <c r="B76" s="112">
        <v>17</v>
      </c>
      <c r="C76" s="113">
        <f t="shared" si="25"/>
        <v>56.666666666666664</v>
      </c>
      <c r="D76" s="112">
        <v>13</v>
      </c>
      <c r="E76" s="113">
        <f t="shared" si="26"/>
        <v>43.333333333333336</v>
      </c>
      <c r="F76" s="114">
        <v>30</v>
      </c>
      <c r="G76" s="112">
        <v>15</v>
      </c>
      <c r="H76" s="279">
        <f t="shared" si="27"/>
        <v>50</v>
      </c>
      <c r="I76" s="112">
        <v>15</v>
      </c>
      <c r="J76" s="205">
        <v>15</v>
      </c>
      <c r="K76" s="112">
        <v>0</v>
      </c>
      <c r="L76" s="205">
        <v>0</v>
      </c>
      <c r="M76" s="112">
        <v>0</v>
      </c>
      <c r="N76" s="205">
        <v>0</v>
      </c>
      <c r="O76" s="114">
        <v>0</v>
      </c>
    </row>
    <row r="77" spans="1:15" s="110" customFormat="1" ht="15" customHeight="1">
      <c r="A77" s="115" t="s">
        <v>222</v>
      </c>
      <c r="B77" s="112">
        <v>32</v>
      </c>
      <c r="C77" s="113">
        <f t="shared" si="25"/>
        <v>51.61290322580645</v>
      </c>
      <c r="D77" s="112">
        <v>30</v>
      </c>
      <c r="E77" s="113">
        <f t="shared" si="26"/>
        <v>48.38709677419355</v>
      </c>
      <c r="F77" s="114">
        <v>62</v>
      </c>
      <c r="G77" s="112">
        <v>10</v>
      </c>
      <c r="H77" s="279">
        <f t="shared" si="27"/>
        <v>16.129032258064516</v>
      </c>
      <c r="I77" s="112">
        <v>52</v>
      </c>
      <c r="J77" s="205">
        <v>10</v>
      </c>
      <c r="K77" s="112">
        <v>0</v>
      </c>
      <c r="L77" s="205">
        <v>0</v>
      </c>
      <c r="M77" s="112">
        <v>0</v>
      </c>
      <c r="N77" s="205">
        <v>0</v>
      </c>
      <c r="O77" s="114">
        <v>0</v>
      </c>
    </row>
    <row r="78" spans="1:15" s="111" customFormat="1" ht="33" customHeight="1">
      <c r="A78" s="118" t="s">
        <v>71</v>
      </c>
      <c r="B78" s="116">
        <f>SUM(B70:B77)</f>
        <v>461</v>
      </c>
      <c r="C78" s="117">
        <f t="shared" si="25"/>
        <v>54.94636471990465</v>
      </c>
      <c r="D78" s="116">
        <f aca="true" t="shared" si="28" ref="D78:O78">SUM(D70:D77)</f>
        <v>378</v>
      </c>
      <c r="E78" s="117">
        <f t="shared" si="26"/>
        <v>45.05363528009535</v>
      </c>
      <c r="F78" s="116">
        <f t="shared" si="28"/>
        <v>839</v>
      </c>
      <c r="G78" s="116">
        <f t="shared" si="28"/>
        <v>284</v>
      </c>
      <c r="H78" s="117">
        <f t="shared" si="27"/>
        <v>33.849821215733016</v>
      </c>
      <c r="I78" s="116">
        <f t="shared" si="28"/>
        <v>459</v>
      </c>
      <c r="J78" s="116">
        <f t="shared" si="28"/>
        <v>220</v>
      </c>
      <c r="K78" s="116">
        <f t="shared" si="28"/>
        <v>21</v>
      </c>
      <c r="L78" s="116">
        <f t="shared" si="28"/>
        <v>23</v>
      </c>
      <c r="M78" s="199">
        <f t="shared" si="28"/>
        <v>0</v>
      </c>
      <c r="N78" s="123">
        <f t="shared" si="28"/>
        <v>0</v>
      </c>
      <c r="O78" s="199">
        <f t="shared" si="28"/>
        <v>0</v>
      </c>
    </row>
    <row r="79" spans="1:10" s="6" customFormat="1" ht="12.75">
      <c r="A79" s="18"/>
      <c r="B79" s="14"/>
      <c r="C79" s="28"/>
      <c r="D79" s="14"/>
      <c r="E79" s="28"/>
      <c r="F79" s="14"/>
      <c r="G79" s="14"/>
      <c r="J79" s="334"/>
    </row>
    <row r="80" spans="1:7" s="6" customFormat="1" ht="12.75">
      <c r="A80" s="34" t="s">
        <v>278</v>
      </c>
      <c r="B80" s="14"/>
      <c r="C80" s="28"/>
      <c r="D80" s="14"/>
      <c r="E80" s="28"/>
      <c r="F80" s="14"/>
      <c r="G80" s="14"/>
    </row>
    <row r="81" spans="1:7" s="6" customFormat="1" ht="12.75">
      <c r="A81" s="34" t="s">
        <v>253</v>
      </c>
      <c r="B81" s="14"/>
      <c r="C81" s="28"/>
      <c r="D81" s="14"/>
      <c r="E81" s="28"/>
      <c r="F81" s="14"/>
      <c r="G81" s="14"/>
    </row>
    <row r="82" spans="1:15" s="186" customFormat="1" ht="42" customHeight="1">
      <c r="A82" s="283" t="s">
        <v>588</v>
      </c>
      <c r="B82" s="372" t="s">
        <v>368</v>
      </c>
      <c r="C82" s="373"/>
      <c r="D82" s="373"/>
      <c r="E82" s="373"/>
      <c r="F82" s="373"/>
      <c r="G82" s="373"/>
      <c r="H82" s="373"/>
      <c r="I82" s="402"/>
      <c r="J82" s="402"/>
      <c r="K82" s="402"/>
      <c r="L82" s="402"/>
      <c r="M82" s="402"/>
      <c r="N82" s="402"/>
      <c r="O82" s="403"/>
    </row>
    <row r="83" spans="1:15" s="202" customFormat="1" ht="38.25" customHeight="1">
      <c r="A83" s="574" t="s">
        <v>107</v>
      </c>
      <c r="B83" s="551" t="s">
        <v>59</v>
      </c>
      <c r="C83" s="551"/>
      <c r="D83" s="551" t="s">
        <v>60</v>
      </c>
      <c r="E83" s="551"/>
      <c r="F83" s="553" t="s">
        <v>61</v>
      </c>
      <c r="G83" s="553" t="s">
        <v>154</v>
      </c>
      <c r="H83" s="555" t="s">
        <v>261</v>
      </c>
      <c r="I83" s="572" t="s">
        <v>415</v>
      </c>
      <c r="J83" s="572" t="s">
        <v>414</v>
      </c>
      <c r="K83" s="555" t="s">
        <v>413</v>
      </c>
      <c r="L83" s="555" t="s">
        <v>412</v>
      </c>
      <c r="M83" s="555" t="s">
        <v>271</v>
      </c>
      <c r="N83" s="555" t="s">
        <v>272</v>
      </c>
      <c r="O83" s="551" t="s">
        <v>273</v>
      </c>
    </row>
    <row r="84" spans="1:15" s="202" customFormat="1" ht="38.25" customHeight="1">
      <c r="A84" s="574"/>
      <c r="B84" s="120" t="s">
        <v>63</v>
      </c>
      <c r="C84" s="121" t="s">
        <v>155</v>
      </c>
      <c r="D84" s="120" t="s">
        <v>63</v>
      </c>
      <c r="E84" s="121" t="s">
        <v>155</v>
      </c>
      <c r="F84" s="563"/>
      <c r="G84" s="563"/>
      <c r="H84" s="571"/>
      <c r="I84" s="573"/>
      <c r="J84" s="573"/>
      <c r="K84" s="571"/>
      <c r="L84" s="571"/>
      <c r="M84" s="571"/>
      <c r="N84" s="571"/>
      <c r="O84" s="574"/>
    </row>
    <row r="85" spans="1:15" s="110" customFormat="1" ht="15" customHeight="1">
      <c r="A85" s="115" t="s">
        <v>109</v>
      </c>
      <c r="B85" s="112">
        <v>29</v>
      </c>
      <c r="C85" s="113">
        <f>B85/F85*100</f>
        <v>52.72727272727272</v>
      </c>
      <c r="D85" s="112">
        <v>26</v>
      </c>
      <c r="E85" s="113">
        <f>D85/F85*100</f>
        <v>47.27272727272727</v>
      </c>
      <c r="F85" s="114">
        <v>55</v>
      </c>
      <c r="G85" s="112">
        <v>10</v>
      </c>
      <c r="H85" s="279">
        <f>G85/F85*100</f>
        <v>18.181818181818183</v>
      </c>
      <c r="I85" s="112">
        <v>45</v>
      </c>
      <c r="J85" s="205">
        <v>0</v>
      </c>
      <c r="K85" s="112">
        <v>0</v>
      </c>
      <c r="L85" s="205">
        <v>0</v>
      </c>
      <c r="M85" s="112">
        <v>10</v>
      </c>
      <c r="N85" s="205">
        <v>0</v>
      </c>
      <c r="O85" s="114">
        <f>SUM(M85:N85)</f>
        <v>10</v>
      </c>
    </row>
    <row r="86" spans="1:15" s="110" customFormat="1" ht="15" customHeight="1">
      <c r="A86" s="115" t="s">
        <v>72</v>
      </c>
      <c r="B86" s="112">
        <v>99</v>
      </c>
      <c r="C86" s="113">
        <f aca="true" t="shared" si="29" ref="C86:C99">B86/F86*100</f>
        <v>49.74874371859296</v>
      </c>
      <c r="D86" s="112">
        <v>100</v>
      </c>
      <c r="E86" s="113">
        <f aca="true" t="shared" si="30" ref="E86:E98">D86/F86*100</f>
        <v>50.25125628140703</v>
      </c>
      <c r="F86" s="114">
        <v>199</v>
      </c>
      <c r="G86" s="112">
        <v>0</v>
      </c>
      <c r="H86" s="279">
        <f aca="true" t="shared" si="31" ref="H86:H99">G86/F86*100</f>
        <v>0</v>
      </c>
      <c r="I86" s="112">
        <v>199</v>
      </c>
      <c r="J86" s="205">
        <v>0</v>
      </c>
      <c r="K86" s="112">
        <v>0</v>
      </c>
      <c r="L86" s="205">
        <v>0</v>
      </c>
      <c r="M86" s="112">
        <v>0</v>
      </c>
      <c r="N86" s="205">
        <v>0</v>
      </c>
      <c r="O86" s="114">
        <f aca="true" t="shared" si="32" ref="O86:O98">SUM(M86:N86)</f>
        <v>0</v>
      </c>
    </row>
    <row r="87" spans="1:15" s="110" customFormat="1" ht="15" customHeight="1">
      <c r="A87" s="115" t="s">
        <v>115</v>
      </c>
      <c r="B87" s="112">
        <v>17</v>
      </c>
      <c r="C87" s="113">
        <f t="shared" si="29"/>
        <v>56.666666666666664</v>
      </c>
      <c r="D87" s="112">
        <v>13</v>
      </c>
      <c r="E87" s="113">
        <f t="shared" si="30"/>
        <v>43.333333333333336</v>
      </c>
      <c r="F87" s="114">
        <v>30</v>
      </c>
      <c r="G87" s="112">
        <v>0</v>
      </c>
      <c r="H87" s="279">
        <f t="shared" si="31"/>
        <v>0</v>
      </c>
      <c r="I87" s="112">
        <v>30</v>
      </c>
      <c r="J87" s="205">
        <v>0</v>
      </c>
      <c r="K87" s="112">
        <v>0</v>
      </c>
      <c r="L87" s="205">
        <v>0</v>
      </c>
      <c r="M87" s="112">
        <v>0</v>
      </c>
      <c r="N87" s="205">
        <v>0</v>
      </c>
      <c r="O87" s="114">
        <f t="shared" si="32"/>
        <v>0</v>
      </c>
    </row>
    <row r="88" spans="1:15" s="110" customFormat="1" ht="15" customHeight="1">
      <c r="A88" s="115" t="s">
        <v>116</v>
      </c>
      <c r="B88" s="112">
        <v>26</v>
      </c>
      <c r="C88" s="113">
        <f t="shared" si="29"/>
        <v>47.27272727272727</v>
      </c>
      <c r="D88" s="112">
        <v>29</v>
      </c>
      <c r="E88" s="113">
        <f t="shared" si="30"/>
        <v>52.72727272727272</v>
      </c>
      <c r="F88" s="114">
        <v>55</v>
      </c>
      <c r="G88" s="112">
        <v>15</v>
      </c>
      <c r="H88" s="279">
        <f t="shared" si="31"/>
        <v>27.27272727272727</v>
      </c>
      <c r="I88" s="112">
        <v>0</v>
      </c>
      <c r="J88" s="205">
        <v>15</v>
      </c>
      <c r="K88" s="112">
        <v>0</v>
      </c>
      <c r="L88" s="205">
        <v>0</v>
      </c>
      <c r="M88" s="112">
        <v>0</v>
      </c>
      <c r="N88" s="205">
        <v>0</v>
      </c>
      <c r="O88" s="114">
        <f t="shared" si="32"/>
        <v>0</v>
      </c>
    </row>
    <row r="89" spans="1:15" s="110" customFormat="1" ht="15" customHeight="1">
      <c r="A89" s="115" t="s">
        <v>149</v>
      </c>
      <c r="B89" s="112">
        <v>2</v>
      </c>
      <c r="C89" s="113">
        <f t="shared" si="29"/>
        <v>33.33333333333333</v>
      </c>
      <c r="D89" s="112">
        <v>4</v>
      </c>
      <c r="E89" s="113">
        <f t="shared" si="30"/>
        <v>66.66666666666666</v>
      </c>
      <c r="F89" s="114">
        <v>6</v>
      </c>
      <c r="G89" s="112">
        <v>0</v>
      </c>
      <c r="H89" s="279">
        <f t="shared" si="31"/>
        <v>0</v>
      </c>
      <c r="I89" s="112">
        <v>6</v>
      </c>
      <c r="J89" s="205">
        <v>0</v>
      </c>
      <c r="K89" s="112">
        <v>0</v>
      </c>
      <c r="L89" s="205">
        <v>0</v>
      </c>
      <c r="M89" s="112">
        <v>0</v>
      </c>
      <c r="N89" s="205">
        <v>0</v>
      </c>
      <c r="O89" s="114">
        <f t="shared" si="32"/>
        <v>0</v>
      </c>
    </row>
    <row r="90" spans="1:15" s="110" customFormat="1" ht="15" customHeight="1">
      <c r="A90" s="115" t="s">
        <v>150</v>
      </c>
      <c r="B90" s="112">
        <v>6</v>
      </c>
      <c r="C90" s="113">
        <f t="shared" si="29"/>
        <v>42.857142857142854</v>
      </c>
      <c r="D90" s="112">
        <v>8</v>
      </c>
      <c r="E90" s="113">
        <f t="shared" si="30"/>
        <v>57.14285714285714</v>
      </c>
      <c r="F90" s="114">
        <v>14</v>
      </c>
      <c r="G90" s="112">
        <v>14</v>
      </c>
      <c r="H90" s="279">
        <f t="shared" si="31"/>
        <v>100</v>
      </c>
      <c r="I90" s="112">
        <v>0</v>
      </c>
      <c r="J90" s="205">
        <v>14</v>
      </c>
      <c r="K90" s="112">
        <v>0</v>
      </c>
      <c r="L90" s="205">
        <v>0</v>
      </c>
      <c r="M90" s="112">
        <v>0</v>
      </c>
      <c r="N90" s="205">
        <v>0</v>
      </c>
      <c r="O90" s="114">
        <f t="shared" si="32"/>
        <v>0</v>
      </c>
    </row>
    <row r="91" spans="1:15" s="110" customFormat="1" ht="15" customHeight="1">
      <c r="A91" s="115" t="s">
        <v>123</v>
      </c>
      <c r="B91" s="112">
        <v>17</v>
      </c>
      <c r="C91" s="113">
        <f t="shared" si="29"/>
        <v>54.83870967741935</v>
      </c>
      <c r="D91" s="112">
        <v>14</v>
      </c>
      <c r="E91" s="113">
        <f t="shared" si="30"/>
        <v>45.16129032258064</v>
      </c>
      <c r="F91" s="114">
        <v>31</v>
      </c>
      <c r="G91" s="112">
        <v>5</v>
      </c>
      <c r="H91" s="279">
        <f t="shared" si="31"/>
        <v>16.129032258064516</v>
      </c>
      <c r="I91" s="112">
        <v>26</v>
      </c>
      <c r="J91" s="205">
        <v>5</v>
      </c>
      <c r="K91" s="112">
        <v>0</v>
      </c>
      <c r="L91" s="205">
        <v>0</v>
      </c>
      <c r="M91" s="112">
        <v>0</v>
      </c>
      <c r="N91" s="205">
        <v>0</v>
      </c>
      <c r="O91" s="114">
        <f t="shared" si="32"/>
        <v>0</v>
      </c>
    </row>
    <row r="92" spans="1:15" s="110" customFormat="1" ht="15" customHeight="1">
      <c r="A92" s="115" t="s">
        <v>370</v>
      </c>
      <c r="B92" s="112">
        <v>7</v>
      </c>
      <c r="C92" s="113">
        <f t="shared" si="29"/>
        <v>43.75</v>
      </c>
      <c r="D92" s="112">
        <v>9</v>
      </c>
      <c r="E92" s="113">
        <f t="shared" si="30"/>
        <v>56.25</v>
      </c>
      <c r="F92" s="114">
        <v>16</v>
      </c>
      <c r="G92" s="112">
        <v>16</v>
      </c>
      <c r="H92" s="279">
        <f t="shared" si="31"/>
        <v>100</v>
      </c>
      <c r="I92" s="112">
        <v>0</v>
      </c>
      <c r="J92" s="205">
        <v>16</v>
      </c>
      <c r="K92" s="112">
        <v>0</v>
      </c>
      <c r="L92" s="205">
        <v>0</v>
      </c>
      <c r="M92" s="112">
        <v>0</v>
      </c>
      <c r="N92" s="205">
        <v>0</v>
      </c>
      <c r="O92" s="114">
        <f t="shared" si="32"/>
        <v>0</v>
      </c>
    </row>
    <row r="93" spans="1:15" s="110" customFormat="1" ht="15" customHeight="1">
      <c r="A93" s="115" t="s">
        <v>151</v>
      </c>
      <c r="B93" s="112">
        <v>13</v>
      </c>
      <c r="C93" s="113">
        <f t="shared" si="29"/>
        <v>38.23529411764706</v>
      </c>
      <c r="D93" s="112">
        <v>21</v>
      </c>
      <c r="E93" s="113">
        <f t="shared" si="30"/>
        <v>61.76470588235294</v>
      </c>
      <c r="F93" s="114">
        <v>34</v>
      </c>
      <c r="G93" s="112">
        <v>7</v>
      </c>
      <c r="H93" s="279">
        <f t="shared" si="31"/>
        <v>20.588235294117645</v>
      </c>
      <c r="I93" s="112">
        <v>27</v>
      </c>
      <c r="J93" s="205">
        <v>7</v>
      </c>
      <c r="K93" s="112">
        <v>0</v>
      </c>
      <c r="L93" s="205">
        <v>0</v>
      </c>
      <c r="M93" s="112">
        <v>0</v>
      </c>
      <c r="N93" s="205">
        <v>0</v>
      </c>
      <c r="O93" s="114">
        <f t="shared" si="32"/>
        <v>0</v>
      </c>
    </row>
    <row r="94" spans="1:15" s="110" customFormat="1" ht="15" customHeight="1">
      <c r="A94" s="115" t="s">
        <v>152</v>
      </c>
      <c r="B94" s="112">
        <v>42</v>
      </c>
      <c r="C94" s="113">
        <f t="shared" si="29"/>
        <v>53.84615384615385</v>
      </c>
      <c r="D94" s="112">
        <v>36</v>
      </c>
      <c r="E94" s="113">
        <f t="shared" si="30"/>
        <v>46.15384615384615</v>
      </c>
      <c r="F94" s="114">
        <v>78</v>
      </c>
      <c r="G94" s="112">
        <v>7</v>
      </c>
      <c r="H94" s="279">
        <f t="shared" si="31"/>
        <v>8.974358974358974</v>
      </c>
      <c r="I94" s="112">
        <v>71</v>
      </c>
      <c r="J94" s="205">
        <v>7</v>
      </c>
      <c r="K94" s="112">
        <v>0</v>
      </c>
      <c r="L94" s="205">
        <v>0</v>
      </c>
      <c r="M94" s="112">
        <v>0</v>
      </c>
      <c r="N94" s="205">
        <v>0</v>
      </c>
      <c r="O94" s="114">
        <f t="shared" si="32"/>
        <v>0</v>
      </c>
    </row>
    <row r="95" spans="1:15" s="110" customFormat="1" ht="15" customHeight="1">
      <c r="A95" s="115" t="s">
        <v>153</v>
      </c>
      <c r="B95" s="112">
        <v>12</v>
      </c>
      <c r="C95" s="113">
        <f t="shared" si="29"/>
        <v>46.15384615384615</v>
      </c>
      <c r="D95" s="112">
        <v>14</v>
      </c>
      <c r="E95" s="113">
        <f t="shared" si="30"/>
        <v>53.84615384615385</v>
      </c>
      <c r="F95" s="114">
        <v>26</v>
      </c>
      <c r="G95" s="112">
        <v>7</v>
      </c>
      <c r="H95" s="279">
        <f t="shared" si="31"/>
        <v>26.923076923076923</v>
      </c>
      <c r="I95" s="112">
        <v>19</v>
      </c>
      <c r="J95" s="205">
        <v>7</v>
      </c>
      <c r="K95" s="112">
        <v>0</v>
      </c>
      <c r="L95" s="205">
        <v>0</v>
      </c>
      <c r="M95" s="112">
        <v>0</v>
      </c>
      <c r="N95" s="205">
        <v>0</v>
      </c>
      <c r="O95" s="114">
        <f t="shared" si="32"/>
        <v>0</v>
      </c>
    </row>
    <row r="96" spans="1:15" s="110" customFormat="1" ht="15" customHeight="1">
      <c r="A96" s="115" t="s">
        <v>136</v>
      </c>
      <c r="B96" s="112">
        <v>54</v>
      </c>
      <c r="C96" s="113">
        <f t="shared" si="29"/>
        <v>48.64864864864865</v>
      </c>
      <c r="D96" s="112">
        <v>57</v>
      </c>
      <c r="E96" s="113">
        <f t="shared" si="30"/>
        <v>51.35135135135135</v>
      </c>
      <c r="F96" s="114">
        <v>111</v>
      </c>
      <c r="G96" s="112">
        <v>29</v>
      </c>
      <c r="H96" s="279">
        <f t="shared" si="31"/>
        <v>26.126126126126124</v>
      </c>
      <c r="I96" s="112">
        <v>73</v>
      </c>
      <c r="J96" s="205">
        <v>29</v>
      </c>
      <c r="K96" s="112">
        <v>9</v>
      </c>
      <c r="L96" s="205">
        <v>0</v>
      </c>
      <c r="M96" s="112">
        <v>0</v>
      </c>
      <c r="N96" s="205">
        <v>0</v>
      </c>
      <c r="O96" s="114">
        <f t="shared" si="32"/>
        <v>0</v>
      </c>
    </row>
    <row r="97" spans="1:15" s="110" customFormat="1" ht="15" customHeight="1">
      <c r="A97" s="115" t="s">
        <v>137</v>
      </c>
      <c r="B97" s="112">
        <v>31</v>
      </c>
      <c r="C97" s="113">
        <f t="shared" si="29"/>
        <v>45.588235294117645</v>
      </c>
      <c r="D97" s="112">
        <v>37</v>
      </c>
      <c r="E97" s="113">
        <f t="shared" si="30"/>
        <v>54.41176470588235</v>
      </c>
      <c r="F97" s="114">
        <v>68</v>
      </c>
      <c r="G97" s="112">
        <v>24</v>
      </c>
      <c r="H97" s="279">
        <f t="shared" si="31"/>
        <v>35.294117647058826</v>
      </c>
      <c r="I97" s="112">
        <v>0</v>
      </c>
      <c r="J97" s="205">
        <v>0</v>
      </c>
      <c r="K97" s="112">
        <v>0</v>
      </c>
      <c r="L97" s="205">
        <v>0</v>
      </c>
      <c r="M97" s="112">
        <v>0</v>
      </c>
      <c r="N97" s="205">
        <v>0</v>
      </c>
      <c r="O97" s="114">
        <f t="shared" si="32"/>
        <v>0</v>
      </c>
    </row>
    <row r="98" spans="1:15" s="110" customFormat="1" ht="15" customHeight="1">
      <c r="A98" s="115" t="s">
        <v>146</v>
      </c>
      <c r="B98" s="112">
        <v>16</v>
      </c>
      <c r="C98" s="113">
        <f t="shared" si="29"/>
        <v>40</v>
      </c>
      <c r="D98" s="112">
        <v>24</v>
      </c>
      <c r="E98" s="113">
        <f t="shared" si="30"/>
        <v>60</v>
      </c>
      <c r="F98" s="114">
        <v>40</v>
      </c>
      <c r="G98" s="112">
        <v>0</v>
      </c>
      <c r="H98" s="279">
        <f t="shared" si="31"/>
        <v>0</v>
      </c>
      <c r="I98" s="112">
        <v>40</v>
      </c>
      <c r="J98" s="205">
        <v>0</v>
      </c>
      <c r="K98" s="112">
        <v>0</v>
      </c>
      <c r="L98" s="205">
        <v>0</v>
      </c>
      <c r="M98" s="112">
        <v>0</v>
      </c>
      <c r="N98" s="205">
        <v>0</v>
      </c>
      <c r="O98" s="114">
        <f t="shared" si="32"/>
        <v>0</v>
      </c>
    </row>
    <row r="99" spans="1:15" s="111" customFormat="1" ht="33" customHeight="1">
      <c r="A99" s="118" t="s">
        <v>73</v>
      </c>
      <c r="B99" s="116">
        <f>SUM(B85:B98)</f>
        <v>371</v>
      </c>
      <c r="C99" s="117">
        <f t="shared" si="29"/>
        <v>48.62385321100918</v>
      </c>
      <c r="D99" s="116">
        <f aca="true" t="shared" si="33" ref="D99:I99">SUM(D85:D98)</f>
        <v>392</v>
      </c>
      <c r="E99" s="117">
        <f t="shared" si="33"/>
        <v>746.3332256864313</v>
      </c>
      <c r="F99" s="116">
        <f t="shared" si="33"/>
        <v>763</v>
      </c>
      <c r="G99" s="116">
        <f t="shared" si="33"/>
        <v>134</v>
      </c>
      <c r="H99" s="117">
        <f t="shared" si="31"/>
        <v>17.562254259501966</v>
      </c>
      <c r="I99" s="116">
        <f t="shared" si="33"/>
        <v>536</v>
      </c>
      <c r="J99" s="116">
        <f aca="true" t="shared" si="34" ref="J99:O99">SUM(J85:J98)</f>
        <v>100</v>
      </c>
      <c r="K99" s="116">
        <f t="shared" si="34"/>
        <v>9</v>
      </c>
      <c r="L99" s="116">
        <f t="shared" si="34"/>
        <v>0</v>
      </c>
      <c r="M99" s="199">
        <f t="shared" si="34"/>
        <v>10</v>
      </c>
      <c r="N99" s="123">
        <f t="shared" si="34"/>
        <v>0</v>
      </c>
      <c r="O99" s="199">
        <f t="shared" si="34"/>
        <v>10</v>
      </c>
    </row>
    <row r="100" spans="1:8" s="90" customFormat="1" ht="11.25">
      <c r="A100" s="131"/>
      <c r="B100" s="132"/>
      <c r="C100" s="133"/>
      <c r="D100" s="132"/>
      <c r="E100" s="133"/>
      <c r="F100" s="132"/>
      <c r="G100" s="132"/>
      <c r="H100" s="134"/>
    </row>
    <row r="101" spans="1:7" s="6" customFormat="1" ht="12.75">
      <c r="A101" s="34" t="s">
        <v>279</v>
      </c>
      <c r="B101" s="14"/>
      <c r="C101" s="28"/>
      <c r="D101" s="14"/>
      <c r="E101" s="28"/>
      <c r="F101" s="14"/>
      <c r="G101" s="14"/>
    </row>
    <row r="102" spans="1:8" s="89" customFormat="1" ht="12.75">
      <c r="A102" s="13"/>
      <c r="B102" s="14"/>
      <c r="C102" s="15"/>
      <c r="D102" s="15"/>
      <c r="E102" s="15"/>
      <c r="F102" s="14"/>
      <c r="G102" s="14"/>
      <c r="H102" s="17"/>
    </row>
    <row r="104" spans="1:15" s="186" customFormat="1" ht="42" customHeight="1">
      <c r="A104" s="283" t="s">
        <v>588</v>
      </c>
      <c r="B104" s="372" t="s">
        <v>400</v>
      </c>
      <c r="C104" s="373"/>
      <c r="D104" s="373"/>
      <c r="E104" s="373"/>
      <c r="F104" s="373"/>
      <c r="G104" s="373"/>
      <c r="H104" s="373"/>
      <c r="I104" s="402"/>
      <c r="J104" s="402"/>
      <c r="K104" s="402"/>
      <c r="L104" s="402"/>
      <c r="M104" s="402"/>
      <c r="N104" s="402"/>
      <c r="O104" s="403"/>
    </row>
    <row r="105" spans="1:15" s="202" customFormat="1" ht="38.25" customHeight="1">
      <c r="A105" s="574" t="s">
        <v>107</v>
      </c>
      <c r="B105" s="551" t="s">
        <v>59</v>
      </c>
      <c r="C105" s="551"/>
      <c r="D105" s="551" t="s">
        <v>60</v>
      </c>
      <c r="E105" s="551"/>
      <c r="F105" s="553" t="s">
        <v>61</v>
      </c>
      <c r="G105" s="553" t="s">
        <v>154</v>
      </c>
      <c r="H105" s="555" t="s">
        <v>261</v>
      </c>
      <c r="I105" s="572" t="s">
        <v>415</v>
      </c>
      <c r="J105" s="572" t="s">
        <v>414</v>
      </c>
      <c r="K105" s="555" t="s">
        <v>413</v>
      </c>
      <c r="L105" s="555" t="s">
        <v>412</v>
      </c>
      <c r="M105" s="555" t="s">
        <v>271</v>
      </c>
      <c r="N105" s="555" t="s">
        <v>272</v>
      </c>
      <c r="O105" s="551" t="s">
        <v>273</v>
      </c>
    </row>
    <row r="106" spans="1:15" s="202" customFormat="1" ht="38.25" customHeight="1">
      <c r="A106" s="574"/>
      <c r="B106" s="120" t="s">
        <v>63</v>
      </c>
      <c r="C106" s="121" t="s">
        <v>155</v>
      </c>
      <c r="D106" s="120" t="s">
        <v>63</v>
      </c>
      <c r="E106" s="121" t="s">
        <v>155</v>
      </c>
      <c r="F106" s="563"/>
      <c r="G106" s="563"/>
      <c r="H106" s="571"/>
      <c r="I106" s="573"/>
      <c r="J106" s="573"/>
      <c r="K106" s="571"/>
      <c r="L106" s="571"/>
      <c r="M106" s="571"/>
      <c r="N106" s="571"/>
      <c r="O106" s="574"/>
    </row>
    <row r="107" spans="1:15" s="110" customFormat="1" ht="15" customHeight="1">
      <c r="A107" s="115" t="s">
        <v>280</v>
      </c>
      <c r="B107" s="112">
        <v>9</v>
      </c>
      <c r="C107" s="113">
        <f>B107/F107*100</f>
        <v>64.28571428571429</v>
      </c>
      <c r="D107" s="112">
        <v>5</v>
      </c>
      <c r="E107" s="113">
        <f>D107/F107*100</f>
        <v>35.714285714285715</v>
      </c>
      <c r="F107" s="114">
        <v>14</v>
      </c>
      <c r="G107" s="112">
        <v>0</v>
      </c>
      <c r="H107" s="279">
        <v>0</v>
      </c>
      <c r="I107" s="112">
        <v>14</v>
      </c>
      <c r="J107" s="205">
        <v>0</v>
      </c>
      <c r="K107" s="112">
        <v>0</v>
      </c>
      <c r="L107" s="205">
        <v>0</v>
      </c>
      <c r="M107" s="112">
        <v>0</v>
      </c>
      <c r="N107" s="205">
        <v>0</v>
      </c>
      <c r="O107" s="114">
        <v>0</v>
      </c>
    </row>
    <row r="108" spans="1:15" s="110" customFormat="1" ht="15" customHeight="1">
      <c r="A108" s="115" t="s">
        <v>298</v>
      </c>
      <c r="B108" s="112">
        <v>14</v>
      </c>
      <c r="C108" s="113">
        <f>B108/F108*100</f>
        <v>45.16129032258064</v>
      </c>
      <c r="D108" s="112">
        <v>17</v>
      </c>
      <c r="E108" s="113">
        <f>D108/F108*100</f>
        <v>54.83870967741935</v>
      </c>
      <c r="F108" s="114">
        <v>31</v>
      </c>
      <c r="G108" s="112">
        <v>6</v>
      </c>
      <c r="H108" s="279">
        <f>G108/F108*100</f>
        <v>19.35483870967742</v>
      </c>
      <c r="I108" s="112">
        <v>25</v>
      </c>
      <c r="J108" s="205">
        <v>6</v>
      </c>
      <c r="K108" s="112">
        <v>0</v>
      </c>
      <c r="L108" s="205">
        <v>0</v>
      </c>
      <c r="M108" s="112">
        <v>0</v>
      </c>
      <c r="N108" s="205">
        <v>0</v>
      </c>
      <c r="O108" s="114">
        <v>0</v>
      </c>
    </row>
    <row r="109" spans="1:15" s="110" customFormat="1" ht="15" customHeight="1">
      <c r="A109" s="115" t="s">
        <v>299</v>
      </c>
      <c r="B109" s="112">
        <v>11</v>
      </c>
      <c r="C109" s="113">
        <f>B109/F109*100</f>
        <v>57.89473684210527</v>
      </c>
      <c r="D109" s="112">
        <v>8</v>
      </c>
      <c r="E109" s="113">
        <f>D109/F109*100</f>
        <v>42.10526315789473</v>
      </c>
      <c r="F109" s="114">
        <v>19</v>
      </c>
      <c r="G109" s="112">
        <v>3</v>
      </c>
      <c r="H109" s="279">
        <f>G109/F109*100</f>
        <v>15.789473684210526</v>
      </c>
      <c r="I109" s="112">
        <v>16</v>
      </c>
      <c r="J109" s="205">
        <v>3</v>
      </c>
      <c r="K109" s="112">
        <v>0</v>
      </c>
      <c r="L109" s="205">
        <v>0</v>
      </c>
      <c r="M109" s="112">
        <v>0</v>
      </c>
      <c r="N109" s="205">
        <v>0</v>
      </c>
      <c r="O109" s="114">
        <v>0</v>
      </c>
    </row>
    <row r="110" spans="1:15" s="110" customFormat="1" ht="15" customHeight="1">
      <c r="A110" s="115" t="s">
        <v>300</v>
      </c>
      <c r="B110" s="112">
        <v>19</v>
      </c>
      <c r="C110" s="113">
        <f>B110/F110*100</f>
        <v>47.5</v>
      </c>
      <c r="D110" s="112">
        <v>21</v>
      </c>
      <c r="E110" s="113">
        <f>D110/F110*100</f>
        <v>52.5</v>
      </c>
      <c r="F110" s="114">
        <v>40</v>
      </c>
      <c r="G110" s="112">
        <v>0</v>
      </c>
      <c r="H110" s="279">
        <v>0</v>
      </c>
      <c r="I110" s="112">
        <v>40</v>
      </c>
      <c r="J110" s="205">
        <v>0</v>
      </c>
      <c r="K110" s="112">
        <v>0</v>
      </c>
      <c r="L110" s="205">
        <v>0</v>
      </c>
      <c r="M110" s="112">
        <v>0</v>
      </c>
      <c r="N110" s="205">
        <v>0</v>
      </c>
      <c r="O110" s="114">
        <v>0</v>
      </c>
    </row>
    <row r="111" spans="1:15" s="111" customFormat="1" ht="33" customHeight="1">
      <c r="A111" s="118" t="s">
        <v>75</v>
      </c>
      <c r="B111" s="116">
        <f>SUM(B107:B110)</f>
        <v>53</v>
      </c>
      <c r="C111" s="117">
        <f>B111/F111*100</f>
        <v>50.96153846153846</v>
      </c>
      <c r="D111" s="116">
        <f aca="true" t="shared" si="35" ref="D111:O111">SUM(D107:D110)</f>
        <v>51</v>
      </c>
      <c r="E111" s="117">
        <f>D111/F111*100</f>
        <v>49.03846153846153</v>
      </c>
      <c r="F111" s="116">
        <f>SUM(F107:F110)</f>
        <v>104</v>
      </c>
      <c r="G111" s="116">
        <f t="shared" si="35"/>
        <v>9</v>
      </c>
      <c r="H111" s="117">
        <f>G111/F111*100</f>
        <v>8.653846153846153</v>
      </c>
      <c r="I111" s="116">
        <f t="shared" si="35"/>
        <v>95</v>
      </c>
      <c r="J111" s="116">
        <f t="shared" si="35"/>
        <v>9</v>
      </c>
      <c r="K111" s="116">
        <f t="shared" si="35"/>
        <v>0</v>
      </c>
      <c r="L111" s="116">
        <f t="shared" si="35"/>
        <v>0</v>
      </c>
      <c r="M111" s="199">
        <f t="shared" si="35"/>
        <v>0</v>
      </c>
      <c r="N111" s="123">
        <f t="shared" si="35"/>
        <v>0</v>
      </c>
      <c r="O111" s="199">
        <f t="shared" si="35"/>
        <v>0</v>
      </c>
    </row>
    <row r="112" spans="1:8" s="41" customFormat="1" ht="17.25" customHeight="1">
      <c r="A112" s="29"/>
      <c r="B112" s="30"/>
      <c r="C112" s="31"/>
      <c r="D112" s="30"/>
      <c r="E112" s="30"/>
      <c r="F112" s="32"/>
      <c r="G112" s="31"/>
      <c r="H112" s="30"/>
    </row>
    <row r="113" spans="1:8" s="30" customFormat="1" ht="12.75">
      <c r="A113" s="91"/>
      <c r="B113" s="89"/>
      <c r="C113" s="89"/>
      <c r="D113" s="89"/>
      <c r="E113" s="89"/>
      <c r="F113" s="89"/>
      <c r="G113" s="89"/>
      <c r="H113" s="89"/>
    </row>
    <row r="114" spans="1:8" s="89" customFormat="1" ht="12.75">
      <c r="A114" s="13"/>
      <c r="B114" s="14"/>
      <c r="C114" s="15"/>
      <c r="D114" s="16"/>
      <c r="E114" s="17"/>
      <c r="F114" s="14"/>
      <c r="G114" s="14"/>
      <c r="H114" s="17"/>
    </row>
    <row r="115" spans="1:15" s="186" customFormat="1" ht="42" customHeight="1">
      <c r="A115" s="283" t="s">
        <v>588</v>
      </c>
      <c r="B115" s="372" t="s">
        <v>401</v>
      </c>
      <c r="C115" s="373"/>
      <c r="D115" s="373"/>
      <c r="E115" s="373"/>
      <c r="F115" s="373"/>
      <c r="G115" s="373"/>
      <c r="H115" s="373"/>
      <c r="I115" s="402"/>
      <c r="J115" s="402"/>
      <c r="K115" s="402"/>
      <c r="L115" s="402"/>
      <c r="M115" s="402"/>
      <c r="N115" s="402"/>
      <c r="O115" s="403"/>
    </row>
    <row r="116" spans="1:15" s="202" customFormat="1" ht="38.25" customHeight="1">
      <c r="A116" s="574" t="s">
        <v>107</v>
      </c>
      <c r="B116" s="551" t="s">
        <v>59</v>
      </c>
      <c r="C116" s="551"/>
      <c r="D116" s="551" t="s">
        <v>60</v>
      </c>
      <c r="E116" s="551"/>
      <c r="F116" s="553" t="s">
        <v>61</v>
      </c>
      <c r="G116" s="553" t="s">
        <v>154</v>
      </c>
      <c r="H116" s="555" t="s">
        <v>261</v>
      </c>
      <c r="I116" s="572" t="s">
        <v>415</v>
      </c>
      <c r="J116" s="572" t="s">
        <v>414</v>
      </c>
      <c r="K116" s="555" t="s">
        <v>413</v>
      </c>
      <c r="L116" s="555" t="s">
        <v>412</v>
      </c>
      <c r="M116" s="555" t="s">
        <v>271</v>
      </c>
      <c r="N116" s="555" t="s">
        <v>272</v>
      </c>
      <c r="O116" s="551" t="s">
        <v>273</v>
      </c>
    </row>
    <row r="117" spans="1:15" s="202" customFormat="1" ht="38.25" customHeight="1">
      <c r="A117" s="574"/>
      <c r="B117" s="120" t="s">
        <v>63</v>
      </c>
      <c r="C117" s="121" t="s">
        <v>155</v>
      </c>
      <c r="D117" s="120" t="s">
        <v>63</v>
      </c>
      <c r="E117" s="121" t="s">
        <v>155</v>
      </c>
      <c r="F117" s="563"/>
      <c r="G117" s="563"/>
      <c r="H117" s="571"/>
      <c r="I117" s="573"/>
      <c r="J117" s="573"/>
      <c r="K117" s="571"/>
      <c r="L117" s="571"/>
      <c r="M117" s="571"/>
      <c r="N117" s="571"/>
      <c r="O117" s="574"/>
    </row>
    <row r="118" spans="1:15" s="110" customFormat="1" ht="15" customHeight="1">
      <c r="A118" s="115" t="s">
        <v>515</v>
      </c>
      <c r="B118" s="112">
        <v>21</v>
      </c>
      <c r="C118" s="113">
        <f>B118/F118*100</f>
        <v>50</v>
      </c>
      <c r="D118" s="112">
        <v>21</v>
      </c>
      <c r="E118" s="113">
        <f>D118/F118*100</f>
        <v>50</v>
      </c>
      <c r="F118" s="114">
        <v>42</v>
      </c>
      <c r="G118" s="112">
        <v>0</v>
      </c>
      <c r="H118" s="279">
        <f>G118/F118*100</f>
        <v>0</v>
      </c>
      <c r="I118" s="112">
        <v>42</v>
      </c>
      <c r="J118" s="205">
        <v>0</v>
      </c>
      <c r="K118" s="112">
        <v>0</v>
      </c>
      <c r="L118" s="205">
        <v>0</v>
      </c>
      <c r="M118" s="112">
        <v>0</v>
      </c>
      <c r="N118" s="205">
        <v>0</v>
      </c>
      <c r="O118" s="114">
        <v>0</v>
      </c>
    </row>
    <row r="119" spans="1:15" s="110" customFormat="1" ht="15" customHeight="1">
      <c r="A119" s="115" t="s">
        <v>511</v>
      </c>
      <c r="B119" s="112">
        <v>63</v>
      </c>
      <c r="C119" s="113">
        <f aca="true" t="shared" si="36" ref="C119:C124">B119/F119*100</f>
        <v>48.46153846153846</v>
      </c>
      <c r="D119" s="112">
        <v>67</v>
      </c>
      <c r="E119" s="113">
        <f aca="true" t="shared" si="37" ref="E119:E124">D119/F119*100</f>
        <v>51.53846153846153</v>
      </c>
      <c r="F119" s="114">
        <v>130</v>
      </c>
      <c r="G119" s="112">
        <v>0</v>
      </c>
      <c r="H119" s="279">
        <f aca="true" t="shared" si="38" ref="H119:H124">G119/F119*100</f>
        <v>0</v>
      </c>
      <c r="I119" s="112">
        <v>130</v>
      </c>
      <c r="J119" s="205">
        <v>0</v>
      </c>
      <c r="K119" s="112">
        <v>0</v>
      </c>
      <c r="L119" s="205">
        <v>0</v>
      </c>
      <c r="M119" s="112">
        <v>0</v>
      </c>
      <c r="N119" s="205">
        <v>0</v>
      </c>
      <c r="O119" s="114">
        <v>0</v>
      </c>
    </row>
    <row r="120" spans="1:15" s="110" customFormat="1" ht="15" customHeight="1">
      <c r="A120" s="115" t="s">
        <v>256</v>
      </c>
      <c r="B120" s="112">
        <v>45</v>
      </c>
      <c r="C120" s="113">
        <f t="shared" si="36"/>
        <v>51.724137931034484</v>
      </c>
      <c r="D120" s="112">
        <v>42</v>
      </c>
      <c r="E120" s="113">
        <f t="shared" si="37"/>
        <v>48.275862068965516</v>
      </c>
      <c r="F120" s="114">
        <v>87</v>
      </c>
      <c r="G120" s="112">
        <v>17</v>
      </c>
      <c r="H120" s="279">
        <f t="shared" si="38"/>
        <v>19.54022988505747</v>
      </c>
      <c r="I120" s="112">
        <v>70</v>
      </c>
      <c r="J120" s="205">
        <v>17</v>
      </c>
      <c r="K120" s="112">
        <v>0</v>
      </c>
      <c r="L120" s="205">
        <v>0</v>
      </c>
      <c r="M120" s="112">
        <v>0</v>
      </c>
      <c r="N120" s="205">
        <v>0</v>
      </c>
      <c r="O120" s="114">
        <v>0</v>
      </c>
    </row>
    <row r="121" spans="1:15" s="110" customFormat="1" ht="15" customHeight="1">
      <c r="A121" s="115" t="s">
        <v>76</v>
      </c>
      <c r="B121" s="112">
        <v>120</v>
      </c>
      <c r="C121" s="113">
        <f t="shared" si="36"/>
        <v>56.872037914691944</v>
      </c>
      <c r="D121" s="112">
        <v>91</v>
      </c>
      <c r="E121" s="113">
        <f t="shared" si="37"/>
        <v>43.127962085308056</v>
      </c>
      <c r="F121" s="114">
        <v>211</v>
      </c>
      <c r="G121" s="112">
        <v>18</v>
      </c>
      <c r="H121" s="279">
        <f t="shared" si="38"/>
        <v>8.530805687203792</v>
      </c>
      <c r="I121" s="112">
        <v>193</v>
      </c>
      <c r="J121" s="205">
        <v>6</v>
      </c>
      <c r="K121" s="112">
        <v>0</v>
      </c>
      <c r="L121" s="205">
        <v>0</v>
      </c>
      <c r="M121" s="112">
        <v>0</v>
      </c>
      <c r="N121" s="205">
        <v>0</v>
      </c>
      <c r="O121" s="114">
        <v>0</v>
      </c>
    </row>
    <row r="122" spans="1:15" s="110" customFormat="1" ht="15" customHeight="1">
      <c r="A122" s="115" t="s">
        <v>514</v>
      </c>
      <c r="B122" s="112">
        <v>15</v>
      </c>
      <c r="C122" s="113">
        <f t="shared" si="36"/>
        <v>62.5</v>
      </c>
      <c r="D122" s="112">
        <v>9</v>
      </c>
      <c r="E122" s="113">
        <f t="shared" si="37"/>
        <v>37.5</v>
      </c>
      <c r="F122" s="114">
        <v>24</v>
      </c>
      <c r="G122" s="112">
        <v>3</v>
      </c>
      <c r="H122" s="279">
        <f t="shared" si="38"/>
        <v>12.5</v>
      </c>
      <c r="I122" s="112">
        <v>21</v>
      </c>
      <c r="J122" s="205">
        <v>3</v>
      </c>
      <c r="K122" s="112">
        <v>0</v>
      </c>
      <c r="L122" s="205">
        <v>0</v>
      </c>
      <c r="M122" s="112">
        <v>0</v>
      </c>
      <c r="N122" s="205">
        <v>0</v>
      </c>
      <c r="O122" s="114">
        <v>0</v>
      </c>
    </row>
    <row r="123" spans="1:15" s="110" customFormat="1" ht="15" customHeight="1">
      <c r="A123" s="115" t="s">
        <v>516</v>
      </c>
      <c r="B123" s="112">
        <v>25</v>
      </c>
      <c r="C123" s="113">
        <f t="shared" si="36"/>
        <v>62.5</v>
      </c>
      <c r="D123" s="112">
        <v>15</v>
      </c>
      <c r="E123" s="113">
        <f t="shared" si="37"/>
        <v>37.5</v>
      </c>
      <c r="F123" s="114">
        <v>40</v>
      </c>
      <c r="G123" s="112">
        <v>0</v>
      </c>
      <c r="H123" s="279">
        <f t="shared" si="38"/>
        <v>0</v>
      </c>
      <c r="I123" s="112">
        <v>40</v>
      </c>
      <c r="J123" s="205">
        <v>0</v>
      </c>
      <c r="K123" s="112">
        <v>0</v>
      </c>
      <c r="L123" s="205">
        <v>0</v>
      </c>
      <c r="M123" s="112">
        <v>6</v>
      </c>
      <c r="N123" s="205">
        <v>0</v>
      </c>
      <c r="O123" s="114">
        <v>6</v>
      </c>
    </row>
    <row r="124" spans="1:15" s="111" customFormat="1" ht="33" customHeight="1">
      <c r="A124" s="118" t="s">
        <v>77</v>
      </c>
      <c r="B124" s="116">
        <f>SUM(B118:B123)</f>
        <v>289</v>
      </c>
      <c r="C124" s="117">
        <f t="shared" si="36"/>
        <v>54.11985018726592</v>
      </c>
      <c r="D124" s="116">
        <f aca="true" t="shared" si="39" ref="D124:M124">SUM(D118:D123)</f>
        <v>245</v>
      </c>
      <c r="E124" s="117">
        <f t="shared" si="37"/>
        <v>45.88014981273408</v>
      </c>
      <c r="F124" s="116">
        <f t="shared" si="39"/>
        <v>534</v>
      </c>
      <c r="G124" s="116">
        <f t="shared" si="39"/>
        <v>38</v>
      </c>
      <c r="H124" s="117">
        <f t="shared" si="38"/>
        <v>7.116104868913857</v>
      </c>
      <c r="I124" s="116">
        <f t="shared" si="39"/>
        <v>496</v>
      </c>
      <c r="J124" s="116">
        <f t="shared" si="39"/>
        <v>26</v>
      </c>
      <c r="K124" s="116">
        <f t="shared" si="39"/>
        <v>0</v>
      </c>
      <c r="L124" s="116">
        <f t="shared" si="39"/>
        <v>0</v>
      </c>
      <c r="M124" s="199">
        <f t="shared" si="39"/>
        <v>6</v>
      </c>
      <c r="N124" s="123">
        <f>SUM(N118:N123)</f>
        <v>0</v>
      </c>
      <c r="O124" s="199">
        <f>SUM(O118:O123)</f>
        <v>6</v>
      </c>
    </row>
    <row r="125" spans="1:8" s="41" customFormat="1" ht="17.25" customHeight="1">
      <c r="A125" s="89"/>
      <c r="B125" s="89"/>
      <c r="C125" s="89"/>
      <c r="D125" s="89"/>
      <c r="E125" s="89"/>
      <c r="F125" s="89"/>
      <c r="G125" s="89"/>
      <c r="H125" s="89"/>
    </row>
    <row r="126" spans="1:8" s="30" customFormat="1" ht="12.75">
      <c r="A126" s="91" t="s">
        <v>297</v>
      </c>
      <c r="B126" s="89"/>
      <c r="C126" s="89"/>
      <c r="D126" s="89"/>
      <c r="E126" s="89"/>
      <c r="F126" s="89"/>
      <c r="G126" s="89"/>
      <c r="H126" s="89"/>
    </row>
    <row r="127" spans="1:8" s="89" customFormat="1" ht="12.75">
      <c r="A127" s="13"/>
      <c r="B127" s="14"/>
      <c r="C127" s="15"/>
      <c r="D127" s="16"/>
      <c r="E127" s="17"/>
      <c r="F127" s="14"/>
      <c r="G127" s="14"/>
      <c r="H127" s="17"/>
    </row>
    <row r="130" spans="1:15" s="186" customFormat="1" ht="42" customHeight="1">
      <c r="A130" s="283" t="s">
        <v>588</v>
      </c>
      <c r="B130" s="372" t="s">
        <v>402</v>
      </c>
      <c r="C130" s="373"/>
      <c r="D130" s="373"/>
      <c r="E130" s="373"/>
      <c r="F130" s="373"/>
      <c r="G130" s="373"/>
      <c r="H130" s="373"/>
      <c r="I130" s="402"/>
      <c r="J130" s="402"/>
      <c r="K130" s="402"/>
      <c r="L130" s="402"/>
      <c r="M130" s="402"/>
      <c r="N130" s="402"/>
      <c r="O130" s="403"/>
    </row>
    <row r="131" spans="1:15" s="202" customFormat="1" ht="38.25" customHeight="1">
      <c r="A131" s="574" t="s">
        <v>107</v>
      </c>
      <c r="B131" s="551" t="s">
        <v>59</v>
      </c>
      <c r="C131" s="551"/>
      <c r="D131" s="551" t="s">
        <v>60</v>
      </c>
      <c r="E131" s="551"/>
      <c r="F131" s="553" t="s">
        <v>61</v>
      </c>
      <c r="G131" s="553" t="s">
        <v>154</v>
      </c>
      <c r="H131" s="555" t="s">
        <v>261</v>
      </c>
      <c r="I131" s="572" t="s">
        <v>415</v>
      </c>
      <c r="J131" s="572" t="s">
        <v>414</v>
      </c>
      <c r="K131" s="555" t="s">
        <v>413</v>
      </c>
      <c r="L131" s="555" t="s">
        <v>412</v>
      </c>
      <c r="M131" s="555" t="s">
        <v>271</v>
      </c>
      <c r="N131" s="555" t="s">
        <v>272</v>
      </c>
      <c r="O131" s="551" t="s">
        <v>273</v>
      </c>
    </row>
    <row r="132" spans="1:15" s="202" customFormat="1" ht="38.25" customHeight="1">
      <c r="A132" s="574"/>
      <c r="B132" s="120" t="s">
        <v>63</v>
      </c>
      <c r="C132" s="121" t="s">
        <v>155</v>
      </c>
      <c r="D132" s="120" t="s">
        <v>63</v>
      </c>
      <c r="E132" s="121" t="s">
        <v>155</v>
      </c>
      <c r="F132" s="563"/>
      <c r="G132" s="563"/>
      <c r="H132" s="571"/>
      <c r="I132" s="573"/>
      <c r="J132" s="573"/>
      <c r="K132" s="571"/>
      <c r="L132" s="571"/>
      <c r="M132" s="571"/>
      <c r="N132" s="571"/>
      <c r="O132" s="574"/>
    </row>
    <row r="133" spans="1:15" s="110" customFormat="1" ht="15" customHeight="1">
      <c r="A133" s="115" t="s">
        <v>492</v>
      </c>
      <c r="B133" s="112">
        <v>10</v>
      </c>
      <c r="C133" s="113">
        <f>B133/F133*100</f>
        <v>52.63157894736842</v>
      </c>
      <c r="D133" s="112">
        <v>9</v>
      </c>
      <c r="E133" s="113">
        <f>D133/F133*100</f>
        <v>47.368421052631575</v>
      </c>
      <c r="F133" s="114">
        <v>19</v>
      </c>
      <c r="G133" s="112">
        <v>0</v>
      </c>
      <c r="H133" s="279">
        <f>G133/F133*100</f>
        <v>0</v>
      </c>
      <c r="I133" s="112">
        <v>19</v>
      </c>
      <c r="J133" s="205">
        <v>0</v>
      </c>
      <c r="K133" s="112">
        <v>0</v>
      </c>
      <c r="L133" s="205">
        <v>0</v>
      </c>
      <c r="M133" s="112">
        <v>0</v>
      </c>
      <c r="N133" s="205">
        <v>0</v>
      </c>
      <c r="O133" s="114">
        <v>0</v>
      </c>
    </row>
    <row r="134" spans="1:15" s="110" customFormat="1" ht="15" customHeight="1">
      <c r="A134" s="115" t="s">
        <v>269</v>
      </c>
      <c r="B134" s="112">
        <v>27</v>
      </c>
      <c r="C134" s="113">
        <f aca="true" t="shared" si="40" ref="C134:C142">B134/F134*100</f>
        <v>50</v>
      </c>
      <c r="D134" s="112">
        <v>27</v>
      </c>
      <c r="E134" s="113">
        <f aca="true" t="shared" si="41" ref="E134:E142">D134/F134*100</f>
        <v>50</v>
      </c>
      <c r="F134" s="114">
        <v>54</v>
      </c>
      <c r="G134" s="112">
        <v>6</v>
      </c>
      <c r="H134" s="279">
        <f aca="true" t="shared" si="42" ref="H134:H142">G134/F134*100</f>
        <v>11.11111111111111</v>
      </c>
      <c r="I134" s="112">
        <v>46</v>
      </c>
      <c r="J134" s="205">
        <v>8</v>
      </c>
      <c r="K134" s="112">
        <v>0</v>
      </c>
      <c r="L134" s="205">
        <v>0</v>
      </c>
      <c r="M134" s="112">
        <v>0</v>
      </c>
      <c r="N134" s="205">
        <v>0</v>
      </c>
      <c r="O134" s="114">
        <v>0</v>
      </c>
    </row>
    <row r="135" spans="1:15" s="110" customFormat="1" ht="15" customHeight="1">
      <c r="A135" s="115" t="s">
        <v>267</v>
      </c>
      <c r="B135" s="112">
        <v>29</v>
      </c>
      <c r="C135" s="113">
        <f t="shared" si="40"/>
        <v>49.152542372881356</v>
      </c>
      <c r="D135" s="112">
        <v>30</v>
      </c>
      <c r="E135" s="113">
        <f t="shared" si="41"/>
        <v>50.847457627118644</v>
      </c>
      <c r="F135" s="114">
        <v>59</v>
      </c>
      <c r="G135" s="112">
        <v>13</v>
      </c>
      <c r="H135" s="279">
        <f t="shared" si="42"/>
        <v>22.033898305084744</v>
      </c>
      <c r="I135" s="112">
        <v>35</v>
      </c>
      <c r="J135" s="205">
        <v>10</v>
      </c>
      <c r="K135" s="112">
        <v>0</v>
      </c>
      <c r="L135" s="205">
        <v>0</v>
      </c>
      <c r="M135" s="112">
        <v>0</v>
      </c>
      <c r="N135" s="205">
        <v>0</v>
      </c>
      <c r="O135" s="114">
        <v>0</v>
      </c>
    </row>
    <row r="136" spans="1:15" s="110" customFormat="1" ht="15" customHeight="1">
      <c r="A136" s="115" t="s">
        <v>266</v>
      </c>
      <c r="B136" s="112">
        <v>7</v>
      </c>
      <c r="C136" s="113">
        <f t="shared" si="40"/>
        <v>43.75</v>
      </c>
      <c r="D136" s="112">
        <v>9</v>
      </c>
      <c r="E136" s="113">
        <f t="shared" si="41"/>
        <v>56.25</v>
      </c>
      <c r="F136" s="114">
        <v>16</v>
      </c>
      <c r="G136" s="112">
        <v>16</v>
      </c>
      <c r="H136" s="279">
        <f t="shared" si="42"/>
        <v>100</v>
      </c>
      <c r="I136" s="112">
        <v>0</v>
      </c>
      <c r="J136" s="205">
        <v>16</v>
      </c>
      <c r="K136" s="112">
        <v>0</v>
      </c>
      <c r="L136" s="205">
        <v>0</v>
      </c>
      <c r="M136" s="112">
        <v>0</v>
      </c>
      <c r="N136" s="205">
        <v>0</v>
      </c>
      <c r="O136" s="114">
        <v>0</v>
      </c>
    </row>
    <row r="137" spans="1:15" s="110" customFormat="1" ht="15" customHeight="1">
      <c r="A137" s="115" t="s">
        <v>491</v>
      </c>
      <c r="B137" s="112">
        <v>19</v>
      </c>
      <c r="C137" s="113">
        <f t="shared" si="40"/>
        <v>63.33333333333333</v>
      </c>
      <c r="D137" s="112">
        <v>11</v>
      </c>
      <c r="E137" s="113">
        <f t="shared" si="41"/>
        <v>36.666666666666664</v>
      </c>
      <c r="F137" s="114">
        <v>30</v>
      </c>
      <c r="G137" s="112">
        <v>10</v>
      </c>
      <c r="H137" s="279">
        <f t="shared" si="42"/>
        <v>33.33333333333333</v>
      </c>
      <c r="I137" s="112">
        <v>20</v>
      </c>
      <c r="J137" s="205">
        <v>10</v>
      </c>
      <c r="K137" s="112">
        <v>0</v>
      </c>
      <c r="L137" s="205">
        <v>0</v>
      </c>
      <c r="M137" s="112">
        <v>0</v>
      </c>
      <c r="N137" s="205">
        <v>0</v>
      </c>
      <c r="O137" s="114">
        <v>0</v>
      </c>
    </row>
    <row r="138" spans="1:15" s="110" customFormat="1" ht="15" customHeight="1">
      <c r="A138" s="115" t="s">
        <v>490</v>
      </c>
      <c r="B138" s="112">
        <v>0</v>
      </c>
      <c r="C138" s="113">
        <f t="shared" si="40"/>
        <v>0</v>
      </c>
      <c r="D138" s="112">
        <v>5</v>
      </c>
      <c r="E138" s="113">
        <f t="shared" si="41"/>
        <v>100</v>
      </c>
      <c r="F138" s="114">
        <v>5</v>
      </c>
      <c r="G138" s="112">
        <v>5</v>
      </c>
      <c r="H138" s="279">
        <f t="shared" si="42"/>
        <v>100</v>
      </c>
      <c r="I138" s="112">
        <v>0</v>
      </c>
      <c r="J138" s="205">
        <v>5</v>
      </c>
      <c r="K138" s="112">
        <v>0</v>
      </c>
      <c r="L138" s="205">
        <v>0</v>
      </c>
      <c r="M138" s="112">
        <v>0</v>
      </c>
      <c r="N138" s="205">
        <v>0</v>
      </c>
      <c r="O138" s="114">
        <v>0</v>
      </c>
    </row>
    <row r="139" spans="1:15" s="110" customFormat="1" ht="15" customHeight="1">
      <c r="A139" s="115" t="s">
        <v>489</v>
      </c>
      <c r="B139" s="112">
        <v>14</v>
      </c>
      <c r="C139" s="113">
        <f t="shared" si="40"/>
        <v>50</v>
      </c>
      <c r="D139" s="112">
        <v>14</v>
      </c>
      <c r="E139" s="113">
        <f t="shared" si="41"/>
        <v>50</v>
      </c>
      <c r="F139" s="114">
        <v>28</v>
      </c>
      <c r="G139" s="112">
        <v>0</v>
      </c>
      <c r="H139" s="279">
        <f t="shared" si="42"/>
        <v>0</v>
      </c>
      <c r="I139" s="112">
        <v>28</v>
      </c>
      <c r="J139" s="205">
        <v>0</v>
      </c>
      <c r="K139" s="112">
        <v>0</v>
      </c>
      <c r="L139" s="205">
        <v>0</v>
      </c>
      <c r="M139" s="112">
        <v>0</v>
      </c>
      <c r="N139" s="205">
        <v>0</v>
      </c>
      <c r="O139" s="114">
        <v>0</v>
      </c>
    </row>
    <row r="140" spans="1:15" s="110" customFormat="1" ht="15" customHeight="1">
      <c r="A140" s="115" t="s">
        <v>488</v>
      </c>
      <c r="B140" s="112">
        <v>13</v>
      </c>
      <c r="C140" s="113">
        <f t="shared" si="40"/>
        <v>65</v>
      </c>
      <c r="D140" s="112">
        <v>7</v>
      </c>
      <c r="E140" s="113">
        <f t="shared" si="41"/>
        <v>35</v>
      </c>
      <c r="F140" s="114">
        <v>20</v>
      </c>
      <c r="G140" s="112">
        <v>20</v>
      </c>
      <c r="H140" s="279">
        <f t="shared" si="42"/>
        <v>100</v>
      </c>
      <c r="I140" s="112">
        <v>0</v>
      </c>
      <c r="J140" s="205">
        <v>20</v>
      </c>
      <c r="K140" s="112">
        <v>0</v>
      </c>
      <c r="L140" s="205">
        <v>0</v>
      </c>
      <c r="M140" s="112">
        <v>0</v>
      </c>
      <c r="N140" s="205">
        <v>0</v>
      </c>
      <c r="O140" s="114">
        <v>0</v>
      </c>
    </row>
    <row r="141" spans="1:15" s="110" customFormat="1" ht="15" customHeight="1">
      <c r="A141" s="115" t="s">
        <v>487</v>
      </c>
      <c r="B141" s="112">
        <v>9</v>
      </c>
      <c r="C141" s="113">
        <f t="shared" si="40"/>
        <v>56.25</v>
      </c>
      <c r="D141" s="112">
        <v>7</v>
      </c>
      <c r="E141" s="113">
        <f t="shared" si="41"/>
        <v>43.75</v>
      </c>
      <c r="F141" s="114">
        <v>16</v>
      </c>
      <c r="G141" s="112">
        <v>0</v>
      </c>
      <c r="H141" s="279">
        <f t="shared" si="42"/>
        <v>0</v>
      </c>
      <c r="I141" s="112">
        <v>16</v>
      </c>
      <c r="J141" s="205">
        <v>0</v>
      </c>
      <c r="K141" s="112">
        <v>0</v>
      </c>
      <c r="L141" s="205">
        <v>0</v>
      </c>
      <c r="M141" s="112">
        <v>0</v>
      </c>
      <c r="N141" s="205">
        <v>0</v>
      </c>
      <c r="O141" s="114">
        <v>0</v>
      </c>
    </row>
    <row r="142" spans="1:15" s="111" customFormat="1" ht="33" customHeight="1">
      <c r="A142" s="118" t="s">
        <v>78</v>
      </c>
      <c r="B142" s="116">
        <f>SUM(B133:B141)</f>
        <v>128</v>
      </c>
      <c r="C142" s="117">
        <f t="shared" si="40"/>
        <v>51.821862348178136</v>
      </c>
      <c r="D142" s="116">
        <f aca="true" t="shared" si="43" ref="D142:K142">SUM(D133:D141)</f>
        <v>119</v>
      </c>
      <c r="E142" s="117">
        <f t="shared" si="41"/>
        <v>48.178137651821864</v>
      </c>
      <c r="F142" s="116">
        <f t="shared" si="43"/>
        <v>247</v>
      </c>
      <c r="G142" s="116">
        <f t="shared" si="43"/>
        <v>70</v>
      </c>
      <c r="H142" s="117">
        <f t="shared" si="42"/>
        <v>28.34008097165992</v>
      </c>
      <c r="I142" s="116">
        <f t="shared" si="43"/>
        <v>164</v>
      </c>
      <c r="J142" s="116">
        <f t="shared" si="43"/>
        <v>69</v>
      </c>
      <c r="K142" s="116">
        <f t="shared" si="43"/>
        <v>0</v>
      </c>
      <c r="L142" s="116">
        <f>SUM(L133:L141)</f>
        <v>0</v>
      </c>
      <c r="M142" s="116">
        <f>SUM(M133:M141)</f>
        <v>0</v>
      </c>
      <c r="N142" s="116">
        <f>SUM(N133:N141)</f>
        <v>0</v>
      </c>
      <c r="O142" s="116">
        <f>SUM(O133:O141)</f>
        <v>0</v>
      </c>
    </row>
    <row r="143" spans="1:8" s="41" customFormat="1" ht="12.75">
      <c r="A143" s="18"/>
      <c r="B143" s="2"/>
      <c r="C143" s="2"/>
      <c r="D143" s="30"/>
      <c r="E143" s="30"/>
      <c r="F143" s="6"/>
      <c r="G143" s="93"/>
      <c r="H143" s="6"/>
    </row>
    <row r="144" spans="1:8" s="2" customFormat="1" ht="12.75">
      <c r="A144" s="13"/>
      <c r="B144" s="14"/>
      <c r="C144" s="15"/>
      <c r="D144" s="16"/>
      <c r="E144" s="17"/>
      <c r="F144" s="14"/>
      <c r="G144" s="14"/>
      <c r="H144" s="17"/>
    </row>
    <row r="145" spans="1:15" s="186" customFormat="1" ht="42" customHeight="1">
      <c r="A145" s="283" t="s">
        <v>588</v>
      </c>
      <c r="B145" s="372" t="s">
        <v>403</v>
      </c>
      <c r="C145" s="373"/>
      <c r="D145" s="373"/>
      <c r="E145" s="373"/>
      <c r="F145" s="373"/>
      <c r="G145" s="373"/>
      <c r="H145" s="373"/>
      <c r="I145" s="402"/>
      <c r="J145" s="402"/>
      <c r="K145" s="402"/>
      <c r="L145" s="402"/>
      <c r="M145" s="402"/>
      <c r="N145" s="402"/>
      <c r="O145" s="403"/>
    </row>
    <row r="146" spans="1:15" s="202" customFormat="1" ht="38.25" customHeight="1">
      <c r="A146" s="574" t="s">
        <v>107</v>
      </c>
      <c r="B146" s="551" t="s">
        <v>59</v>
      </c>
      <c r="C146" s="551"/>
      <c r="D146" s="551" t="s">
        <v>60</v>
      </c>
      <c r="E146" s="551"/>
      <c r="F146" s="553" t="s">
        <v>61</v>
      </c>
      <c r="G146" s="553" t="s">
        <v>154</v>
      </c>
      <c r="H146" s="555" t="s">
        <v>261</v>
      </c>
      <c r="I146" s="572" t="s">
        <v>415</v>
      </c>
      <c r="J146" s="572" t="s">
        <v>414</v>
      </c>
      <c r="K146" s="555" t="s">
        <v>413</v>
      </c>
      <c r="L146" s="555" t="s">
        <v>412</v>
      </c>
      <c r="M146" s="555" t="s">
        <v>271</v>
      </c>
      <c r="N146" s="555" t="s">
        <v>272</v>
      </c>
      <c r="O146" s="551" t="s">
        <v>273</v>
      </c>
    </row>
    <row r="147" spans="1:15" s="202" customFormat="1" ht="38.25" customHeight="1">
      <c r="A147" s="574"/>
      <c r="B147" s="120" t="s">
        <v>63</v>
      </c>
      <c r="C147" s="121" t="s">
        <v>155</v>
      </c>
      <c r="D147" s="120" t="s">
        <v>63</v>
      </c>
      <c r="E147" s="121" t="s">
        <v>155</v>
      </c>
      <c r="F147" s="563"/>
      <c r="G147" s="563"/>
      <c r="H147" s="571"/>
      <c r="I147" s="573"/>
      <c r="J147" s="573"/>
      <c r="K147" s="571"/>
      <c r="L147" s="571"/>
      <c r="M147" s="571"/>
      <c r="N147" s="571"/>
      <c r="O147" s="574"/>
    </row>
    <row r="148" spans="1:15" s="110" customFormat="1" ht="15" customHeight="1">
      <c r="A148" s="115" t="s">
        <v>532</v>
      </c>
      <c r="B148" s="112">
        <v>13</v>
      </c>
      <c r="C148" s="113">
        <f>B148/F148*100</f>
        <v>54.166666666666664</v>
      </c>
      <c r="D148" s="112">
        <v>11</v>
      </c>
      <c r="E148" s="113">
        <f>D148/F148*100</f>
        <v>45.83333333333333</v>
      </c>
      <c r="F148" s="114">
        <v>24</v>
      </c>
      <c r="G148" s="112">
        <v>24</v>
      </c>
      <c r="H148" s="279">
        <f>G148/F148*100</f>
        <v>100</v>
      </c>
      <c r="I148" s="112">
        <v>0</v>
      </c>
      <c r="J148" s="205">
        <v>24</v>
      </c>
      <c r="K148" s="112">
        <v>0</v>
      </c>
      <c r="L148" s="205">
        <v>0</v>
      </c>
      <c r="M148" s="112">
        <v>0</v>
      </c>
      <c r="N148" s="205">
        <v>0</v>
      </c>
      <c r="O148" s="114">
        <f>SUM(M148:N148)</f>
        <v>0</v>
      </c>
    </row>
    <row r="149" spans="1:15" s="110" customFormat="1" ht="15" customHeight="1">
      <c r="A149" s="115" t="s">
        <v>531</v>
      </c>
      <c r="B149" s="112">
        <v>20</v>
      </c>
      <c r="C149" s="113">
        <f>B149/F149*100</f>
        <v>50</v>
      </c>
      <c r="D149" s="112">
        <v>20</v>
      </c>
      <c r="E149" s="113">
        <f>D149/F149*100</f>
        <v>50</v>
      </c>
      <c r="F149" s="114">
        <v>40</v>
      </c>
      <c r="G149" s="112">
        <v>40</v>
      </c>
      <c r="H149" s="279">
        <f>G149/F149*100</f>
        <v>100</v>
      </c>
      <c r="I149" s="112">
        <v>0</v>
      </c>
      <c r="J149" s="205">
        <v>40</v>
      </c>
      <c r="K149" s="112">
        <v>0</v>
      </c>
      <c r="L149" s="205">
        <v>0</v>
      </c>
      <c r="M149" s="112">
        <v>0</v>
      </c>
      <c r="N149" s="205">
        <v>3</v>
      </c>
      <c r="O149" s="114">
        <f>SUM(M149:N149)</f>
        <v>3</v>
      </c>
    </row>
    <row r="150" spans="1:15" s="110" customFormat="1" ht="15" customHeight="1">
      <c r="A150" s="115" t="s">
        <v>530</v>
      </c>
      <c r="B150" s="112">
        <v>12</v>
      </c>
      <c r="C150" s="113">
        <f>B150/F150*100</f>
        <v>57.14285714285714</v>
      </c>
      <c r="D150" s="112">
        <v>9</v>
      </c>
      <c r="E150" s="113">
        <f>D150/F150*100</f>
        <v>42.857142857142854</v>
      </c>
      <c r="F150" s="114">
        <v>21</v>
      </c>
      <c r="G150" s="112">
        <v>21</v>
      </c>
      <c r="H150" s="279">
        <f>G150/F150*100</f>
        <v>100</v>
      </c>
      <c r="I150" s="112">
        <v>0</v>
      </c>
      <c r="J150" s="205">
        <v>21</v>
      </c>
      <c r="K150" s="112">
        <v>0</v>
      </c>
      <c r="L150" s="205">
        <v>0</v>
      </c>
      <c r="M150" s="112">
        <v>0</v>
      </c>
      <c r="N150" s="205">
        <v>0</v>
      </c>
      <c r="O150" s="114">
        <f>SUM(M150:N150)</f>
        <v>0</v>
      </c>
    </row>
    <row r="151" spans="1:15" s="110" customFormat="1" ht="15" customHeight="1">
      <c r="A151" s="115" t="s">
        <v>529</v>
      </c>
      <c r="B151" s="112">
        <v>20</v>
      </c>
      <c r="C151" s="113">
        <f>B151/F151*100</f>
        <v>52.63157894736842</v>
      </c>
      <c r="D151" s="112">
        <v>18</v>
      </c>
      <c r="E151" s="113">
        <f>D151/F151*100</f>
        <v>47.368421052631575</v>
      </c>
      <c r="F151" s="114">
        <v>38</v>
      </c>
      <c r="G151" s="112">
        <v>0</v>
      </c>
      <c r="H151" s="279">
        <f>G151/F151*100</f>
        <v>0</v>
      </c>
      <c r="I151" s="112">
        <v>38</v>
      </c>
      <c r="J151" s="205">
        <v>0</v>
      </c>
      <c r="K151" s="112">
        <v>0</v>
      </c>
      <c r="L151" s="205">
        <v>0</v>
      </c>
      <c r="M151" s="112">
        <v>0</v>
      </c>
      <c r="N151" s="205">
        <v>0</v>
      </c>
      <c r="O151" s="114">
        <f>SUM(M151:N151)</f>
        <v>0</v>
      </c>
    </row>
    <row r="152" spans="1:15" s="111" customFormat="1" ht="33" customHeight="1">
      <c r="A152" s="118" t="s">
        <v>80</v>
      </c>
      <c r="B152" s="116">
        <f>SUM(B148:B151)</f>
        <v>65</v>
      </c>
      <c r="C152" s="117">
        <f>B152/F152*100</f>
        <v>52.84552845528455</v>
      </c>
      <c r="D152" s="116">
        <f aca="true" t="shared" si="44" ref="D152:O152">SUM(D148:D151)</f>
        <v>58</v>
      </c>
      <c r="E152" s="117">
        <f>D152/F152*100</f>
        <v>47.15447154471545</v>
      </c>
      <c r="F152" s="116">
        <v>123</v>
      </c>
      <c r="G152" s="116">
        <f t="shared" si="44"/>
        <v>85</v>
      </c>
      <c r="H152" s="117">
        <f>G152/F152*100</f>
        <v>69.10569105691057</v>
      </c>
      <c r="I152" s="116">
        <f t="shared" si="44"/>
        <v>38</v>
      </c>
      <c r="J152" s="116">
        <f t="shared" si="44"/>
        <v>85</v>
      </c>
      <c r="K152" s="116">
        <f t="shared" si="44"/>
        <v>0</v>
      </c>
      <c r="L152" s="116">
        <f t="shared" si="44"/>
        <v>0</v>
      </c>
      <c r="M152" s="116">
        <f t="shared" si="44"/>
        <v>0</v>
      </c>
      <c r="N152" s="116">
        <f t="shared" si="44"/>
        <v>3</v>
      </c>
      <c r="O152" s="116">
        <f t="shared" si="44"/>
        <v>3</v>
      </c>
    </row>
    <row r="153" spans="1:8" s="41" customFormat="1" ht="12.75">
      <c r="A153" s="2"/>
      <c r="B153" s="6"/>
      <c r="C153" s="6"/>
      <c r="D153" s="30"/>
      <c r="E153" s="30"/>
      <c r="F153" s="6"/>
      <c r="G153" s="93"/>
      <c r="H153" s="6"/>
    </row>
  </sheetData>
  <mergeCells count="131">
    <mergeCell ref="N116:N117"/>
    <mergeCell ref="O116:O117"/>
    <mergeCell ref="B1:O1"/>
    <mergeCell ref="O131:O132"/>
    <mergeCell ref="G116:G117"/>
    <mergeCell ref="H116:H117"/>
    <mergeCell ref="I116:I117"/>
    <mergeCell ref="J116:J117"/>
    <mergeCell ref="K116:K117"/>
    <mergeCell ref="K131:K132"/>
    <mergeCell ref="A116:A117"/>
    <mergeCell ref="B116:C116"/>
    <mergeCell ref="D116:E116"/>
    <mergeCell ref="F116:F117"/>
    <mergeCell ref="L131:L132"/>
    <mergeCell ref="M131:M132"/>
    <mergeCell ref="N131:N132"/>
    <mergeCell ref="G131:G132"/>
    <mergeCell ref="H131:H132"/>
    <mergeCell ref="I131:I132"/>
    <mergeCell ref="J131:J132"/>
    <mergeCell ref="A131:A132"/>
    <mergeCell ref="B131:C131"/>
    <mergeCell ref="D131:E131"/>
    <mergeCell ref="F131:F132"/>
    <mergeCell ref="M41:M42"/>
    <mergeCell ref="M146:M147"/>
    <mergeCell ref="L56:L57"/>
    <mergeCell ref="M56:M57"/>
    <mergeCell ref="L105:L106"/>
    <mergeCell ref="M105:M106"/>
    <mergeCell ref="L41:L42"/>
    <mergeCell ref="M83:M84"/>
    <mergeCell ref="L116:L117"/>
    <mergeCell ref="M116:M117"/>
    <mergeCell ref="N146:N147"/>
    <mergeCell ref="O146:O147"/>
    <mergeCell ref="K68:K69"/>
    <mergeCell ref="J68:J69"/>
    <mergeCell ref="L68:L69"/>
    <mergeCell ref="M68:M69"/>
    <mergeCell ref="K146:K147"/>
    <mergeCell ref="L146:L147"/>
    <mergeCell ref="J83:J84"/>
    <mergeCell ref="N83:N84"/>
    <mergeCell ref="A41:A42"/>
    <mergeCell ref="B41:C41"/>
    <mergeCell ref="D41:E41"/>
    <mergeCell ref="F41:F42"/>
    <mergeCell ref="A68:A69"/>
    <mergeCell ref="B68:C68"/>
    <mergeCell ref="D68:E68"/>
    <mergeCell ref="F68:F69"/>
    <mergeCell ref="A56:A57"/>
    <mergeCell ref="B56:C56"/>
    <mergeCell ref="D56:E56"/>
    <mergeCell ref="F56:F57"/>
    <mergeCell ref="K41:K42"/>
    <mergeCell ref="O30:O31"/>
    <mergeCell ref="J56:J57"/>
    <mergeCell ref="K56:K57"/>
    <mergeCell ref="K30:K31"/>
    <mergeCell ref="L30:L31"/>
    <mergeCell ref="M30:M31"/>
    <mergeCell ref="N30:N31"/>
    <mergeCell ref="N56:N57"/>
    <mergeCell ref="O56:O57"/>
    <mergeCell ref="J41:J42"/>
    <mergeCell ref="B146:C146"/>
    <mergeCell ref="D146:E146"/>
    <mergeCell ref="I146:I147"/>
    <mergeCell ref="J146:J147"/>
    <mergeCell ref="G83:G84"/>
    <mergeCell ref="H83:H84"/>
    <mergeCell ref="I83:I84"/>
    <mergeCell ref="H56:H57"/>
    <mergeCell ref="I56:I57"/>
    <mergeCell ref="A146:A147"/>
    <mergeCell ref="F146:F147"/>
    <mergeCell ref="G146:G147"/>
    <mergeCell ref="H146:H147"/>
    <mergeCell ref="A3:A4"/>
    <mergeCell ref="G3:G4"/>
    <mergeCell ref="B3:C3"/>
    <mergeCell ref="D3:E3"/>
    <mergeCell ref="F3:F4"/>
    <mergeCell ref="G68:G69"/>
    <mergeCell ref="H68:H69"/>
    <mergeCell ref="I68:I69"/>
    <mergeCell ref="H41:H42"/>
    <mergeCell ref="I41:I42"/>
    <mergeCell ref="G41:G42"/>
    <mergeCell ref="G56:G57"/>
    <mergeCell ref="A30:A31"/>
    <mergeCell ref="B30:C30"/>
    <mergeCell ref="D30:E30"/>
    <mergeCell ref="F30:F31"/>
    <mergeCell ref="M3:M4"/>
    <mergeCell ref="G30:G31"/>
    <mergeCell ref="H30:H31"/>
    <mergeCell ref="I30:I31"/>
    <mergeCell ref="J30:J31"/>
    <mergeCell ref="I3:I4"/>
    <mergeCell ref="J3:J4"/>
    <mergeCell ref="K3:K4"/>
    <mergeCell ref="L3:L4"/>
    <mergeCell ref="H3:H4"/>
    <mergeCell ref="N3:N4"/>
    <mergeCell ref="O3:O4"/>
    <mergeCell ref="N41:N42"/>
    <mergeCell ref="O41:O42"/>
    <mergeCell ref="A83:A84"/>
    <mergeCell ref="B83:C83"/>
    <mergeCell ref="D83:E83"/>
    <mergeCell ref="F83:F84"/>
    <mergeCell ref="N68:N69"/>
    <mergeCell ref="O68:O69"/>
    <mergeCell ref="J105:J106"/>
    <mergeCell ref="K105:K106"/>
    <mergeCell ref="K83:K84"/>
    <mergeCell ref="L83:L84"/>
    <mergeCell ref="N105:N106"/>
    <mergeCell ref="O105:O106"/>
    <mergeCell ref="O83:O84"/>
    <mergeCell ref="G105:G106"/>
    <mergeCell ref="H105:H106"/>
    <mergeCell ref="I105:I106"/>
    <mergeCell ref="A105:A106"/>
    <mergeCell ref="B105:C105"/>
    <mergeCell ref="D105:E105"/>
    <mergeCell ref="F105:F106"/>
  </mergeCells>
  <printOptions horizontalCentered="1"/>
  <pageMargins left="0" right="0" top="0.3937007874015748" bottom="0.3937007874015748" header="0.5118110236220472" footer="0.31496062992125984"/>
  <pageSetup horizontalDpi="300" verticalDpi="300" orientation="landscape" paperSize="9" scale="95" r:id="rId2"/>
  <headerFooter alignWithMargins="0">
    <oddFooter>&amp;C&amp;7&amp;P</oddFooter>
  </headerFooter>
  <rowBreaks count="5" manualBreakCount="5">
    <brk id="28" max="255" man="1"/>
    <brk id="54" max="255" man="1"/>
    <brk id="81" max="255" man="1"/>
    <brk id="103" max="255" man="1"/>
    <brk id="12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56"/>
  <sheetViews>
    <sheetView zoomScale="75" zoomScaleNormal="75" workbookViewId="0" topLeftCell="A1">
      <selection activeCell="R2" sqref="R2"/>
    </sheetView>
  </sheetViews>
  <sheetFormatPr defaultColWidth="9.140625" defaultRowHeight="12.75"/>
  <cols>
    <col min="1" max="1" width="16.8515625" style="89" customWidth="1"/>
    <col min="2" max="2" width="7.28125" style="89" customWidth="1"/>
    <col min="3" max="3" width="10.00390625" style="89" customWidth="1"/>
    <col min="4" max="4" width="7.7109375" style="89" customWidth="1"/>
    <col min="5" max="5" width="10.00390625" style="89" customWidth="1"/>
    <col min="6" max="6" width="9.7109375" style="89" customWidth="1"/>
    <col min="7" max="7" width="8.7109375" style="89" customWidth="1"/>
    <col min="8" max="9" width="9.28125" style="89" customWidth="1"/>
    <col min="10" max="10" width="8.00390625" style="89" customWidth="1"/>
    <col min="11" max="11" width="10.8515625" style="89" customWidth="1"/>
    <col min="12" max="12" width="9.28125" style="89" customWidth="1"/>
    <col min="13" max="13" width="10.421875" style="89" customWidth="1"/>
    <col min="14" max="14" width="9.421875" style="89" customWidth="1"/>
    <col min="15" max="16384" width="9.140625" style="89" customWidth="1"/>
  </cols>
  <sheetData>
    <row r="1" spans="1:15" s="70" customFormat="1" ht="39.75" customHeight="1">
      <c r="A1" s="288" t="s">
        <v>589</v>
      </c>
      <c r="B1" s="354" t="s">
        <v>425</v>
      </c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5"/>
      <c r="N1" s="405"/>
      <c r="O1" s="406"/>
    </row>
    <row r="2" spans="1:15" s="201" customFormat="1" ht="48" customHeight="1">
      <c r="A2" s="559" t="s">
        <v>107</v>
      </c>
      <c r="B2" s="595" t="s">
        <v>59</v>
      </c>
      <c r="C2" s="595"/>
      <c r="D2" s="595" t="s">
        <v>60</v>
      </c>
      <c r="E2" s="595"/>
      <c r="F2" s="593" t="s">
        <v>61</v>
      </c>
      <c r="G2" s="593" t="s">
        <v>154</v>
      </c>
      <c r="H2" s="593" t="s">
        <v>416</v>
      </c>
      <c r="I2" s="596" t="s">
        <v>415</v>
      </c>
      <c r="J2" s="596" t="s">
        <v>414</v>
      </c>
      <c r="K2" s="593" t="s">
        <v>413</v>
      </c>
      <c r="L2" s="593" t="s">
        <v>412</v>
      </c>
      <c r="M2" s="593" t="s">
        <v>271</v>
      </c>
      <c r="N2" s="593" t="s">
        <v>272</v>
      </c>
      <c r="O2" s="595" t="s">
        <v>273</v>
      </c>
    </row>
    <row r="3" spans="1:15" s="201" customFormat="1" ht="48" customHeight="1">
      <c r="A3" s="559"/>
      <c r="B3" s="85" t="s">
        <v>63</v>
      </c>
      <c r="C3" s="86" t="s">
        <v>155</v>
      </c>
      <c r="D3" s="85" t="s">
        <v>63</v>
      </c>
      <c r="E3" s="86" t="s">
        <v>155</v>
      </c>
      <c r="F3" s="594"/>
      <c r="G3" s="594"/>
      <c r="H3" s="594"/>
      <c r="I3" s="597"/>
      <c r="J3" s="597"/>
      <c r="K3" s="594"/>
      <c r="L3" s="594"/>
      <c r="M3" s="594"/>
      <c r="N3" s="594"/>
      <c r="O3" s="559"/>
    </row>
    <row r="4" spans="1:15" s="70" customFormat="1" ht="15" customHeight="1">
      <c r="A4" s="182" t="s">
        <v>64</v>
      </c>
      <c r="B4" s="97">
        <f>B44</f>
        <v>174</v>
      </c>
      <c r="C4" s="98">
        <f aca="true" t="shared" si="0" ref="C4:O4">C44</f>
        <v>54.54545454545454</v>
      </c>
      <c r="D4" s="97">
        <f t="shared" si="0"/>
        <v>145</v>
      </c>
      <c r="E4" s="98">
        <f t="shared" si="0"/>
        <v>45.45454545454545</v>
      </c>
      <c r="F4" s="99">
        <f t="shared" si="0"/>
        <v>319</v>
      </c>
      <c r="G4" s="97">
        <f t="shared" si="0"/>
        <v>26</v>
      </c>
      <c r="H4" s="98">
        <f t="shared" si="0"/>
        <v>8.150470219435736</v>
      </c>
      <c r="I4" s="97">
        <f t="shared" si="0"/>
        <v>0</v>
      </c>
      <c r="J4" s="100">
        <f t="shared" si="0"/>
        <v>0</v>
      </c>
      <c r="K4" s="97">
        <f t="shared" si="0"/>
        <v>201</v>
      </c>
      <c r="L4" s="100">
        <f t="shared" si="0"/>
        <v>3</v>
      </c>
      <c r="M4" s="97">
        <f t="shared" si="0"/>
        <v>29</v>
      </c>
      <c r="N4" s="100">
        <f t="shared" si="0"/>
        <v>3</v>
      </c>
      <c r="O4" s="99">
        <f t="shared" si="0"/>
        <v>32</v>
      </c>
    </row>
    <row r="5" spans="1:15" s="70" customFormat="1" ht="15" customHeight="1">
      <c r="A5" s="182" t="s">
        <v>66</v>
      </c>
      <c r="B5" s="97">
        <f>B53</f>
        <v>157</v>
      </c>
      <c r="C5" s="98">
        <f aca="true" t="shared" si="1" ref="C5:O5">C53</f>
        <v>52.861952861952865</v>
      </c>
      <c r="D5" s="97">
        <f t="shared" si="1"/>
        <v>140</v>
      </c>
      <c r="E5" s="98">
        <f t="shared" si="1"/>
        <v>47.13804713804714</v>
      </c>
      <c r="F5" s="99">
        <f t="shared" si="1"/>
        <v>297</v>
      </c>
      <c r="G5" s="97">
        <f>G53</f>
        <v>26</v>
      </c>
      <c r="H5" s="98">
        <f t="shared" si="1"/>
        <v>8.754208754208754</v>
      </c>
      <c r="I5" s="97">
        <f t="shared" si="1"/>
        <v>18</v>
      </c>
      <c r="J5" s="100">
        <f t="shared" si="1"/>
        <v>3</v>
      </c>
      <c r="K5" s="97">
        <f t="shared" si="1"/>
        <v>215</v>
      </c>
      <c r="L5" s="100">
        <f t="shared" si="1"/>
        <v>27</v>
      </c>
      <c r="M5" s="97">
        <f t="shared" si="1"/>
        <v>0</v>
      </c>
      <c r="N5" s="100">
        <f t="shared" si="1"/>
        <v>0</v>
      </c>
      <c r="O5" s="99">
        <f t="shared" si="1"/>
        <v>0</v>
      </c>
    </row>
    <row r="6" spans="1:15" s="70" customFormat="1" ht="15" customHeight="1">
      <c r="A6" s="182" t="s">
        <v>91</v>
      </c>
      <c r="B6" s="97">
        <f>B78</f>
        <v>293</v>
      </c>
      <c r="C6" s="98">
        <f>B6/F6*100</f>
        <v>50.4302925989673</v>
      </c>
      <c r="D6" s="97">
        <f>D78</f>
        <v>288</v>
      </c>
      <c r="E6" s="98">
        <f>D6/F6*100</f>
        <v>49.5697074010327</v>
      </c>
      <c r="F6" s="99">
        <f aca="true" t="shared" si="2" ref="F6:O6">F78</f>
        <v>581</v>
      </c>
      <c r="G6" s="97">
        <f t="shared" si="2"/>
        <v>123</v>
      </c>
      <c r="H6" s="98">
        <f t="shared" si="2"/>
        <v>21.17039586919105</v>
      </c>
      <c r="I6" s="97">
        <f t="shared" si="2"/>
        <v>0</v>
      </c>
      <c r="J6" s="100">
        <f t="shared" si="2"/>
        <v>0</v>
      </c>
      <c r="K6" s="97">
        <f t="shared" si="2"/>
        <v>368</v>
      </c>
      <c r="L6" s="100">
        <f t="shared" si="2"/>
        <v>64</v>
      </c>
      <c r="M6" s="97">
        <f t="shared" si="2"/>
        <v>0</v>
      </c>
      <c r="N6" s="100">
        <f t="shared" si="2"/>
        <v>0</v>
      </c>
      <c r="O6" s="99">
        <f t="shared" si="2"/>
        <v>0</v>
      </c>
    </row>
    <row r="7" spans="1:15" s="70" customFormat="1" ht="15" customHeight="1">
      <c r="A7" s="182" t="s">
        <v>70</v>
      </c>
      <c r="B7" s="97">
        <f>B93</f>
        <v>308</v>
      </c>
      <c r="C7" s="98">
        <f>B7/F7*100</f>
        <v>55.69620253164557</v>
      </c>
      <c r="D7" s="97">
        <f>D93</f>
        <v>245</v>
      </c>
      <c r="E7" s="98">
        <f>D7/F7*100</f>
        <v>44.303797468354425</v>
      </c>
      <c r="F7" s="99">
        <f aca="true" t="shared" si="3" ref="F7:O7">F93</f>
        <v>553</v>
      </c>
      <c r="G7" s="97">
        <f t="shared" si="3"/>
        <v>191</v>
      </c>
      <c r="H7" s="98">
        <f t="shared" si="3"/>
        <v>34.53887884267631</v>
      </c>
      <c r="I7" s="97">
        <f t="shared" si="3"/>
        <v>27</v>
      </c>
      <c r="J7" s="100">
        <f t="shared" si="3"/>
        <v>29</v>
      </c>
      <c r="K7" s="97">
        <f t="shared" si="3"/>
        <v>206</v>
      </c>
      <c r="L7" s="100">
        <f t="shared" si="3"/>
        <v>117</v>
      </c>
      <c r="M7" s="97">
        <f t="shared" si="3"/>
        <v>3</v>
      </c>
      <c r="N7" s="100">
        <f t="shared" si="3"/>
        <v>5</v>
      </c>
      <c r="O7" s="99">
        <f t="shared" si="3"/>
        <v>8</v>
      </c>
    </row>
    <row r="8" spans="1:15" s="70" customFormat="1" ht="15" customHeight="1">
      <c r="A8" s="182" t="s">
        <v>72</v>
      </c>
      <c r="B8" s="97">
        <f>B111</f>
        <v>425</v>
      </c>
      <c r="C8" s="98">
        <f aca="true" t="shared" si="4" ref="C8:H8">C111</f>
        <v>54.83870967741935</v>
      </c>
      <c r="D8" s="97">
        <f t="shared" si="4"/>
        <v>350</v>
      </c>
      <c r="E8" s="98">
        <f t="shared" si="4"/>
        <v>45.16129032258064</v>
      </c>
      <c r="F8" s="99">
        <f t="shared" si="4"/>
        <v>775</v>
      </c>
      <c r="G8" s="97">
        <f t="shared" si="4"/>
        <v>139</v>
      </c>
      <c r="H8" s="98">
        <f t="shared" si="4"/>
        <v>17.93548387096774</v>
      </c>
      <c r="I8" s="97">
        <f aca="true" t="shared" si="5" ref="I8:N8">K111</f>
        <v>439</v>
      </c>
      <c r="J8" s="100">
        <f t="shared" si="5"/>
        <v>44</v>
      </c>
      <c r="K8" s="97">
        <f t="shared" si="5"/>
        <v>23</v>
      </c>
      <c r="L8" s="100">
        <f t="shared" si="5"/>
        <v>0</v>
      </c>
      <c r="M8" s="97">
        <f t="shared" si="5"/>
        <v>23</v>
      </c>
      <c r="N8" s="100">
        <f t="shared" si="5"/>
        <v>0</v>
      </c>
      <c r="O8" s="99">
        <f>O111</f>
        <v>23</v>
      </c>
    </row>
    <row r="9" spans="1:15" s="70" customFormat="1" ht="15" customHeight="1">
      <c r="A9" s="182" t="s">
        <v>74</v>
      </c>
      <c r="B9" s="97">
        <f>B123</f>
        <v>57</v>
      </c>
      <c r="C9" s="98">
        <f aca="true" t="shared" si="6" ref="C9:O9">C123</f>
        <v>49.137931034482754</v>
      </c>
      <c r="D9" s="97">
        <f t="shared" si="6"/>
        <v>59</v>
      </c>
      <c r="E9" s="98">
        <f t="shared" si="6"/>
        <v>50.86206896551724</v>
      </c>
      <c r="F9" s="99">
        <f t="shared" si="6"/>
        <v>116</v>
      </c>
      <c r="G9" s="97">
        <f t="shared" si="6"/>
        <v>14</v>
      </c>
      <c r="H9" s="98">
        <f t="shared" si="6"/>
        <v>17.5</v>
      </c>
      <c r="I9" s="97">
        <f t="shared" si="6"/>
        <v>0</v>
      </c>
      <c r="J9" s="100">
        <f t="shared" si="6"/>
        <v>0</v>
      </c>
      <c r="K9" s="97">
        <f t="shared" si="6"/>
        <v>43</v>
      </c>
      <c r="L9" s="100">
        <f t="shared" si="6"/>
        <v>2</v>
      </c>
      <c r="M9" s="97">
        <f t="shared" si="6"/>
        <v>0</v>
      </c>
      <c r="N9" s="100">
        <f t="shared" si="6"/>
        <v>0</v>
      </c>
      <c r="O9" s="99">
        <f t="shared" si="6"/>
        <v>0</v>
      </c>
    </row>
    <row r="10" spans="1:15" s="70" customFormat="1" ht="15" customHeight="1">
      <c r="A10" s="182" t="s">
        <v>76</v>
      </c>
      <c r="B10" s="97">
        <f>B134</f>
        <v>314</v>
      </c>
      <c r="C10" s="98">
        <f aca="true" t="shared" si="7" ref="C10:O10">C134</f>
        <v>55.575221238938056</v>
      </c>
      <c r="D10" s="97">
        <f t="shared" si="7"/>
        <v>251</v>
      </c>
      <c r="E10" s="98">
        <f t="shared" si="7"/>
        <v>44.424778761061944</v>
      </c>
      <c r="F10" s="99">
        <f t="shared" si="7"/>
        <v>565</v>
      </c>
      <c r="G10" s="97">
        <f t="shared" si="7"/>
        <v>50</v>
      </c>
      <c r="H10" s="98">
        <f t="shared" si="7"/>
        <v>8.849557522123893</v>
      </c>
      <c r="I10" s="97">
        <f t="shared" si="7"/>
        <v>13</v>
      </c>
      <c r="J10" s="100">
        <f t="shared" si="7"/>
        <v>10</v>
      </c>
      <c r="K10" s="97">
        <f t="shared" si="7"/>
        <v>211</v>
      </c>
      <c r="L10" s="100">
        <f t="shared" si="7"/>
        <v>7</v>
      </c>
      <c r="M10" s="97">
        <f t="shared" si="7"/>
        <v>0</v>
      </c>
      <c r="N10" s="100">
        <f t="shared" si="7"/>
        <v>0</v>
      </c>
      <c r="O10" s="99">
        <f t="shared" si="7"/>
        <v>0</v>
      </c>
    </row>
    <row r="11" spans="1:15" s="70" customFormat="1" ht="15" customHeight="1">
      <c r="A11" s="182" t="s">
        <v>89</v>
      </c>
      <c r="B11" s="97">
        <f>B156</f>
        <v>360</v>
      </c>
      <c r="C11" s="98">
        <f aca="true" t="shared" si="8" ref="C11:O11">C156</f>
        <v>51.06382978723404</v>
      </c>
      <c r="D11" s="97">
        <f t="shared" si="8"/>
        <v>345</v>
      </c>
      <c r="E11" s="98">
        <f t="shared" si="8"/>
        <v>48.93617021276596</v>
      </c>
      <c r="F11" s="99">
        <f t="shared" si="8"/>
        <v>705</v>
      </c>
      <c r="G11" s="97">
        <f t="shared" si="8"/>
        <v>368</v>
      </c>
      <c r="H11" s="98">
        <f t="shared" si="8"/>
        <v>52.198581560283685</v>
      </c>
      <c r="I11" s="97">
        <f t="shared" si="8"/>
        <v>0</v>
      </c>
      <c r="J11" s="100">
        <f t="shared" si="8"/>
        <v>0</v>
      </c>
      <c r="K11" s="97">
        <f t="shared" si="8"/>
        <v>241</v>
      </c>
      <c r="L11" s="100">
        <f t="shared" si="8"/>
        <v>354</v>
      </c>
      <c r="M11" s="97">
        <f t="shared" si="8"/>
        <v>0</v>
      </c>
      <c r="N11" s="100">
        <f t="shared" si="8"/>
        <v>0</v>
      </c>
      <c r="O11" s="99">
        <f t="shared" si="8"/>
        <v>0</v>
      </c>
    </row>
    <row r="12" spans="1:15" s="70" customFormat="1" ht="15" customHeight="1">
      <c r="A12" s="182" t="s">
        <v>79</v>
      </c>
      <c r="B12" s="97">
        <f>B163</f>
        <v>31</v>
      </c>
      <c r="C12" s="98">
        <f aca="true" t="shared" si="9" ref="C12:O12">C163</f>
        <v>47.69230769230769</v>
      </c>
      <c r="D12" s="97">
        <f t="shared" si="9"/>
        <v>34</v>
      </c>
      <c r="E12" s="98">
        <f t="shared" si="9"/>
        <v>52.307692307692314</v>
      </c>
      <c r="F12" s="99">
        <f t="shared" si="9"/>
        <v>65</v>
      </c>
      <c r="G12" s="97">
        <f t="shared" si="9"/>
        <v>42</v>
      </c>
      <c r="H12" s="98">
        <f t="shared" si="9"/>
        <v>64.61538461538461</v>
      </c>
      <c r="I12" s="97">
        <f t="shared" si="9"/>
        <v>0</v>
      </c>
      <c r="J12" s="100">
        <f t="shared" si="9"/>
        <v>0</v>
      </c>
      <c r="K12" s="97">
        <f t="shared" si="9"/>
        <v>0</v>
      </c>
      <c r="L12" s="100">
        <f t="shared" si="9"/>
        <v>0</v>
      </c>
      <c r="M12" s="97">
        <f t="shared" si="9"/>
        <v>0</v>
      </c>
      <c r="N12" s="100">
        <f t="shared" si="9"/>
        <v>0</v>
      </c>
      <c r="O12" s="99">
        <f t="shared" si="9"/>
        <v>0</v>
      </c>
    </row>
    <row r="13" spans="1:15" s="70" customFormat="1" ht="21" customHeight="1">
      <c r="A13" s="84" t="s">
        <v>58</v>
      </c>
      <c r="B13" s="101">
        <f>SUM(B4:B12)</f>
        <v>2119</v>
      </c>
      <c r="C13" s="102">
        <f>B13/F13*100</f>
        <v>53.294768611670015</v>
      </c>
      <c r="D13" s="101">
        <f>SUM(D4:D12)</f>
        <v>1857</v>
      </c>
      <c r="E13" s="102">
        <f>D13/F13*100</f>
        <v>46.705231388329985</v>
      </c>
      <c r="F13" s="101">
        <f>SUM(F4:F12)</f>
        <v>3976</v>
      </c>
      <c r="G13" s="101">
        <f>SUM(G4:G12)</f>
        <v>979</v>
      </c>
      <c r="H13" s="102">
        <f>G13/F13*100</f>
        <v>24.622736418511064</v>
      </c>
      <c r="I13" s="101">
        <f>SUM(I4:I12)</f>
        <v>497</v>
      </c>
      <c r="J13" s="101">
        <f>SUM(J4:J12)</f>
        <v>86</v>
      </c>
      <c r="K13" s="101">
        <f>SUM(K4:K12)</f>
        <v>1508</v>
      </c>
      <c r="L13" s="102">
        <f>K13/F13*100</f>
        <v>37.927565392354126</v>
      </c>
      <c r="M13" s="101">
        <f>SUM(M4:M12)</f>
        <v>55</v>
      </c>
      <c r="N13" s="101">
        <f>SUM(N4:N12)</f>
        <v>8</v>
      </c>
      <c r="O13" s="101">
        <f>SUM(O4:O12)</f>
        <v>63</v>
      </c>
    </row>
    <row r="14" spans="1:12" s="70" customFormat="1" ht="12" customHeight="1">
      <c r="A14" s="131"/>
      <c r="B14" s="153"/>
      <c r="C14" s="154"/>
      <c r="D14" s="153"/>
      <c r="E14" s="154"/>
      <c r="F14" s="153"/>
      <c r="G14" s="153"/>
      <c r="H14" s="154"/>
      <c r="I14" s="153"/>
      <c r="J14" s="153"/>
      <c r="K14" s="153"/>
      <c r="L14" s="154"/>
    </row>
    <row r="15" s="49" customFormat="1" ht="11.25">
      <c r="A15" s="54" t="s">
        <v>185</v>
      </c>
    </row>
    <row r="16" spans="1:8" s="49" customFormat="1" ht="12.75">
      <c r="A16" s="67"/>
      <c r="H16" s="1"/>
    </row>
    <row r="17" spans="1:8" s="49" customFormat="1" ht="12.75">
      <c r="A17" s="67"/>
      <c r="H17" s="1"/>
    </row>
    <row r="18" spans="1:8" s="49" customFormat="1" ht="12.75">
      <c r="A18" s="67"/>
      <c r="H18" s="1"/>
    </row>
    <row r="19" spans="1:8" s="49" customFormat="1" ht="12.75">
      <c r="A19" s="67"/>
      <c r="H19" s="1"/>
    </row>
    <row r="20" spans="1:8" s="49" customFormat="1" ht="12.75">
      <c r="A20" s="67"/>
      <c r="H20" s="1"/>
    </row>
    <row r="21" spans="1:12" ht="21" customHeight="1">
      <c r="A21" s="136"/>
      <c r="B21" s="153"/>
      <c r="C21" s="154"/>
      <c r="D21" s="153"/>
      <c r="E21" s="154"/>
      <c r="F21" s="153"/>
      <c r="G21" s="153"/>
      <c r="H21" s="154"/>
      <c r="I21" s="153"/>
      <c r="J21" s="153"/>
      <c r="K21" s="153"/>
      <c r="L21" s="154"/>
    </row>
    <row r="23" spans="6:7" ht="12.75">
      <c r="F23" s="152" t="s">
        <v>315</v>
      </c>
      <c r="G23" s="152" t="s">
        <v>316</v>
      </c>
    </row>
    <row r="24" spans="5:9" s="103" customFormat="1" ht="12.75">
      <c r="E24" s="150" t="s">
        <v>64</v>
      </c>
      <c r="F24" s="285">
        <v>219</v>
      </c>
      <c r="G24" s="285">
        <v>100</v>
      </c>
      <c r="H24" s="181">
        <f aca="true" t="shared" si="10" ref="H24:H32">SUM(F24:G24)</f>
        <v>319</v>
      </c>
      <c r="I24" s="181"/>
    </row>
    <row r="25" spans="5:8" s="103" customFormat="1" ht="12.75">
      <c r="E25" s="150" t="s">
        <v>66</v>
      </c>
      <c r="F25" s="285">
        <v>271</v>
      </c>
      <c r="G25" s="285">
        <v>26</v>
      </c>
      <c r="H25" s="181">
        <f t="shared" si="10"/>
        <v>297</v>
      </c>
    </row>
    <row r="26" spans="5:9" s="103" customFormat="1" ht="12.75">
      <c r="E26" s="150" t="s">
        <v>91</v>
      </c>
      <c r="F26" s="285">
        <v>458</v>
      </c>
      <c r="G26" s="285">
        <v>123</v>
      </c>
      <c r="H26" s="181">
        <f t="shared" si="10"/>
        <v>581</v>
      </c>
      <c r="I26" s="181"/>
    </row>
    <row r="27" spans="5:8" s="103" customFormat="1" ht="12.75">
      <c r="E27" s="150" t="s">
        <v>70</v>
      </c>
      <c r="F27" s="285">
        <v>362</v>
      </c>
      <c r="G27" s="285">
        <v>191</v>
      </c>
      <c r="H27" s="181">
        <f t="shared" si="10"/>
        <v>553</v>
      </c>
    </row>
    <row r="28" spans="5:8" s="103" customFormat="1" ht="12.75">
      <c r="E28" s="150" t="s">
        <v>72</v>
      </c>
      <c r="F28" s="285">
        <v>636</v>
      </c>
      <c r="G28" s="285">
        <v>139</v>
      </c>
      <c r="H28" s="181">
        <f t="shared" si="10"/>
        <v>775</v>
      </c>
    </row>
    <row r="29" spans="5:8" s="103" customFormat="1" ht="12.75">
      <c r="E29" s="150" t="s">
        <v>74</v>
      </c>
      <c r="F29" s="285">
        <v>102</v>
      </c>
      <c r="G29" s="285">
        <v>14</v>
      </c>
      <c r="H29" s="181">
        <f t="shared" si="10"/>
        <v>116</v>
      </c>
    </row>
    <row r="30" spans="5:8" s="103" customFormat="1" ht="12.75">
      <c r="E30" s="150" t="s">
        <v>76</v>
      </c>
      <c r="F30" s="285">
        <v>515</v>
      </c>
      <c r="G30" s="285">
        <v>50</v>
      </c>
      <c r="H30" s="181">
        <f t="shared" si="10"/>
        <v>565</v>
      </c>
    </row>
    <row r="31" spans="5:9" s="103" customFormat="1" ht="12.75">
      <c r="E31" s="150" t="s">
        <v>89</v>
      </c>
      <c r="F31" s="285">
        <v>337</v>
      </c>
      <c r="G31" s="285">
        <v>368</v>
      </c>
      <c r="H31" s="181">
        <f t="shared" si="10"/>
        <v>705</v>
      </c>
      <c r="I31" s="181"/>
    </row>
    <row r="32" spans="5:8" s="103" customFormat="1" ht="12.75">
      <c r="E32" s="150" t="s">
        <v>79</v>
      </c>
      <c r="F32" s="285">
        <v>23</v>
      </c>
      <c r="G32" s="285">
        <v>42</v>
      </c>
      <c r="H32" s="181">
        <f t="shared" si="10"/>
        <v>65</v>
      </c>
    </row>
    <row r="33" ht="17.25" customHeight="1"/>
    <row r="34" spans="1:12" s="146" customFormat="1" ht="25.5" customHeight="1">
      <c r="A34" s="546" t="s">
        <v>51</v>
      </c>
      <c r="B34" s="546"/>
      <c r="C34" s="546"/>
      <c r="D34" s="546"/>
      <c r="E34" s="546"/>
      <c r="F34" s="546"/>
      <c r="G34" s="546"/>
      <c r="H34" s="546"/>
      <c r="I34" s="546"/>
      <c r="J34" s="546"/>
      <c r="K34" s="546"/>
      <c r="L34" s="546"/>
    </row>
    <row r="35" spans="1:15" s="110" customFormat="1" ht="48.75" customHeight="1">
      <c r="A35" s="188" t="s">
        <v>589</v>
      </c>
      <c r="B35" s="505" t="s">
        <v>411</v>
      </c>
      <c r="C35" s="506"/>
      <c r="D35" s="506"/>
      <c r="E35" s="506"/>
      <c r="F35" s="506"/>
      <c r="G35" s="506"/>
      <c r="H35" s="506"/>
      <c r="I35" s="506"/>
      <c r="J35" s="506"/>
      <c r="K35" s="506"/>
      <c r="L35" s="506"/>
      <c r="M35" s="407"/>
      <c r="N35" s="407"/>
      <c r="O35" s="408"/>
    </row>
    <row r="36" spans="1:15" s="202" customFormat="1" ht="48" customHeight="1">
      <c r="A36" s="574" t="s">
        <v>107</v>
      </c>
      <c r="B36" s="574" t="s">
        <v>59</v>
      </c>
      <c r="C36" s="574"/>
      <c r="D36" s="574" t="s">
        <v>60</v>
      </c>
      <c r="E36" s="574"/>
      <c r="F36" s="563" t="s">
        <v>61</v>
      </c>
      <c r="G36" s="563" t="s">
        <v>154</v>
      </c>
      <c r="H36" s="571" t="s">
        <v>261</v>
      </c>
      <c r="I36" s="573" t="s">
        <v>415</v>
      </c>
      <c r="J36" s="573" t="s">
        <v>414</v>
      </c>
      <c r="K36" s="571" t="s">
        <v>413</v>
      </c>
      <c r="L36" s="571" t="s">
        <v>412</v>
      </c>
      <c r="M36" s="571" t="s">
        <v>271</v>
      </c>
      <c r="N36" s="571" t="s">
        <v>272</v>
      </c>
      <c r="O36" s="574" t="s">
        <v>273</v>
      </c>
    </row>
    <row r="37" spans="1:15" s="202" customFormat="1" ht="48" customHeight="1">
      <c r="A37" s="574"/>
      <c r="B37" s="120" t="s">
        <v>63</v>
      </c>
      <c r="C37" s="121" t="s">
        <v>155</v>
      </c>
      <c r="D37" s="120" t="s">
        <v>63</v>
      </c>
      <c r="E37" s="121" t="s">
        <v>155</v>
      </c>
      <c r="F37" s="563"/>
      <c r="G37" s="563"/>
      <c r="H37" s="571"/>
      <c r="I37" s="573"/>
      <c r="J37" s="573"/>
      <c r="K37" s="571"/>
      <c r="L37" s="571"/>
      <c r="M37" s="571"/>
      <c r="N37" s="571"/>
      <c r="O37" s="574"/>
    </row>
    <row r="38" spans="1:15" s="110" customFormat="1" ht="15" customHeight="1">
      <c r="A38" s="115" t="s">
        <v>189</v>
      </c>
      <c r="B38" s="112">
        <v>6</v>
      </c>
      <c r="C38" s="113">
        <f>B38/F38*100</f>
        <v>50</v>
      </c>
      <c r="D38" s="112">
        <v>6</v>
      </c>
      <c r="E38" s="113">
        <f>D38/F38*100</f>
        <v>50</v>
      </c>
      <c r="F38" s="114">
        <v>12</v>
      </c>
      <c r="G38" s="112">
        <v>0</v>
      </c>
      <c r="H38" s="279">
        <f>G38/F38*100</f>
        <v>0</v>
      </c>
      <c r="I38" s="112">
        <v>0</v>
      </c>
      <c r="J38" s="205">
        <v>0</v>
      </c>
      <c r="K38" s="112">
        <v>12</v>
      </c>
      <c r="L38" s="205">
        <v>0</v>
      </c>
      <c r="M38" s="112">
        <v>0</v>
      </c>
      <c r="N38" s="205">
        <v>0</v>
      </c>
      <c r="O38" s="114">
        <f aca="true" t="shared" si="11" ref="O38:O43">SUM(M38:N38)</f>
        <v>0</v>
      </c>
    </row>
    <row r="39" spans="1:15" s="110" customFormat="1" ht="15" customHeight="1">
      <c r="A39" s="115" t="s">
        <v>190</v>
      </c>
      <c r="B39" s="112">
        <v>6</v>
      </c>
      <c r="C39" s="113">
        <f aca="true" t="shared" si="12" ref="C39:C44">B39/F39*100</f>
        <v>42.857142857142854</v>
      </c>
      <c r="D39" s="112">
        <v>8</v>
      </c>
      <c r="E39" s="113">
        <f aca="true" t="shared" si="13" ref="E39:E44">D39/F39*100</f>
        <v>57.14285714285714</v>
      </c>
      <c r="F39" s="114">
        <v>14</v>
      </c>
      <c r="G39" s="112">
        <v>0</v>
      </c>
      <c r="H39" s="279">
        <f aca="true" t="shared" si="14" ref="H39:H44">G39/F39*100</f>
        <v>0</v>
      </c>
      <c r="I39" s="112">
        <v>0</v>
      </c>
      <c r="J39" s="205">
        <v>0</v>
      </c>
      <c r="K39" s="112">
        <v>13</v>
      </c>
      <c r="L39" s="205">
        <v>0</v>
      </c>
      <c r="M39" s="112">
        <v>1</v>
      </c>
      <c r="N39" s="205">
        <v>0</v>
      </c>
      <c r="O39" s="114">
        <f t="shared" si="11"/>
        <v>1</v>
      </c>
    </row>
    <row r="40" spans="1:15" s="110" customFormat="1" ht="15" customHeight="1">
      <c r="A40" s="115" t="s">
        <v>64</v>
      </c>
      <c r="B40" s="112">
        <v>127</v>
      </c>
      <c r="C40" s="113">
        <f t="shared" si="12"/>
        <v>56.19469026548673</v>
      </c>
      <c r="D40" s="112">
        <v>99</v>
      </c>
      <c r="E40" s="113">
        <f t="shared" si="13"/>
        <v>43.80530973451327</v>
      </c>
      <c r="F40" s="114">
        <v>226</v>
      </c>
      <c r="G40" s="112">
        <v>20</v>
      </c>
      <c r="H40" s="279">
        <f t="shared" si="14"/>
        <v>8.849557522123893</v>
      </c>
      <c r="I40" s="112">
        <v>0</v>
      </c>
      <c r="J40" s="205">
        <v>0</v>
      </c>
      <c r="K40" s="112">
        <v>150</v>
      </c>
      <c r="L40" s="205">
        <v>0</v>
      </c>
      <c r="M40" s="112">
        <v>2</v>
      </c>
      <c r="N40" s="205">
        <v>0</v>
      </c>
      <c r="O40" s="114">
        <f t="shared" si="11"/>
        <v>2</v>
      </c>
    </row>
    <row r="41" spans="1:15" s="110" customFormat="1" ht="15" customHeight="1">
      <c r="A41" s="115" t="s">
        <v>191</v>
      </c>
      <c r="B41" s="112">
        <v>17</v>
      </c>
      <c r="C41" s="113">
        <f t="shared" si="12"/>
        <v>51.515151515151516</v>
      </c>
      <c r="D41" s="112">
        <v>16</v>
      </c>
      <c r="E41" s="113">
        <f t="shared" si="13"/>
        <v>48.484848484848484</v>
      </c>
      <c r="F41" s="114">
        <v>33</v>
      </c>
      <c r="G41" s="112">
        <v>4</v>
      </c>
      <c r="H41" s="279">
        <f t="shared" si="14"/>
        <v>12.121212121212121</v>
      </c>
      <c r="I41" s="112">
        <v>0</v>
      </c>
      <c r="J41" s="205">
        <v>0</v>
      </c>
      <c r="K41" s="112">
        <v>14</v>
      </c>
      <c r="L41" s="205">
        <v>1</v>
      </c>
      <c r="M41" s="112">
        <v>14</v>
      </c>
      <c r="N41" s="205">
        <v>3</v>
      </c>
      <c r="O41" s="114">
        <f t="shared" si="11"/>
        <v>17</v>
      </c>
    </row>
    <row r="42" spans="1:15" s="110" customFormat="1" ht="15" customHeight="1">
      <c r="A42" s="115" t="s">
        <v>163</v>
      </c>
      <c r="B42" s="112">
        <v>8</v>
      </c>
      <c r="C42" s="113">
        <f t="shared" si="12"/>
        <v>44.44444444444444</v>
      </c>
      <c r="D42" s="112">
        <v>10</v>
      </c>
      <c r="E42" s="113">
        <f t="shared" si="13"/>
        <v>55.55555555555556</v>
      </c>
      <c r="F42" s="114">
        <v>18</v>
      </c>
      <c r="G42" s="112">
        <v>0</v>
      </c>
      <c r="H42" s="279">
        <f t="shared" si="14"/>
        <v>0</v>
      </c>
      <c r="I42" s="112">
        <v>0</v>
      </c>
      <c r="J42" s="205">
        <v>0</v>
      </c>
      <c r="K42" s="112">
        <v>0</v>
      </c>
      <c r="L42" s="205">
        <v>0</v>
      </c>
      <c r="M42" s="112">
        <v>12</v>
      </c>
      <c r="N42" s="205">
        <v>0</v>
      </c>
      <c r="O42" s="114">
        <f t="shared" si="11"/>
        <v>12</v>
      </c>
    </row>
    <row r="43" spans="1:15" s="110" customFormat="1" ht="15" customHeight="1">
      <c r="A43" s="115" t="s">
        <v>192</v>
      </c>
      <c r="B43" s="112">
        <v>10</v>
      </c>
      <c r="C43" s="113">
        <f t="shared" si="12"/>
        <v>62.5</v>
      </c>
      <c r="D43" s="112">
        <v>6</v>
      </c>
      <c r="E43" s="113">
        <f t="shared" si="13"/>
        <v>37.5</v>
      </c>
      <c r="F43" s="114">
        <v>16</v>
      </c>
      <c r="G43" s="112">
        <v>2</v>
      </c>
      <c r="H43" s="279">
        <f t="shared" si="14"/>
        <v>12.5</v>
      </c>
      <c r="I43" s="112">
        <v>0</v>
      </c>
      <c r="J43" s="205">
        <v>0</v>
      </c>
      <c r="K43" s="112">
        <v>12</v>
      </c>
      <c r="L43" s="205">
        <v>2</v>
      </c>
      <c r="M43" s="112">
        <v>0</v>
      </c>
      <c r="N43" s="205">
        <v>0</v>
      </c>
      <c r="O43" s="114">
        <f t="shared" si="11"/>
        <v>0</v>
      </c>
    </row>
    <row r="44" spans="1:15" s="111" customFormat="1" ht="27" customHeight="1">
      <c r="A44" s="95" t="s">
        <v>65</v>
      </c>
      <c r="B44" s="116">
        <f>SUM(B38:B43)</f>
        <v>174</v>
      </c>
      <c r="C44" s="117">
        <f t="shared" si="12"/>
        <v>54.54545454545454</v>
      </c>
      <c r="D44" s="116">
        <f>SUM(D38:D43)</f>
        <v>145</v>
      </c>
      <c r="E44" s="117">
        <f t="shared" si="13"/>
        <v>45.45454545454545</v>
      </c>
      <c r="F44" s="116">
        <f>B44+D44</f>
        <v>319</v>
      </c>
      <c r="G44" s="116">
        <f>SUM(G38:G43)</f>
        <v>26</v>
      </c>
      <c r="H44" s="117">
        <f t="shared" si="14"/>
        <v>8.150470219435736</v>
      </c>
      <c r="I44" s="116">
        <f>SUM(I38:I43)</f>
        <v>0</v>
      </c>
      <c r="J44" s="116">
        <f aca="true" t="shared" si="15" ref="J44:O44">SUM(J38:J43)</f>
        <v>0</v>
      </c>
      <c r="K44" s="116">
        <f t="shared" si="15"/>
        <v>201</v>
      </c>
      <c r="L44" s="116">
        <f t="shared" si="15"/>
        <v>3</v>
      </c>
      <c r="M44" s="199">
        <f t="shared" si="15"/>
        <v>29</v>
      </c>
      <c r="N44" s="117">
        <f t="shared" si="15"/>
        <v>3</v>
      </c>
      <c r="O44" s="199">
        <f t="shared" si="15"/>
        <v>32</v>
      </c>
    </row>
    <row r="45" s="103" customFormat="1" ht="12.75"/>
    <row r="46" s="103" customFormat="1" ht="12.75"/>
    <row r="47" spans="1:15" s="110" customFormat="1" ht="48.75" customHeight="1">
      <c r="A47" s="206" t="s">
        <v>589</v>
      </c>
      <c r="B47" s="505" t="s">
        <v>424</v>
      </c>
      <c r="C47" s="506"/>
      <c r="D47" s="506"/>
      <c r="E47" s="506"/>
      <c r="F47" s="506"/>
      <c r="G47" s="506"/>
      <c r="H47" s="506"/>
      <c r="I47" s="506"/>
      <c r="J47" s="506"/>
      <c r="K47" s="506"/>
      <c r="L47" s="506"/>
      <c r="M47" s="407"/>
      <c r="N47" s="407"/>
      <c r="O47" s="408"/>
    </row>
    <row r="48" spans="1:15" s="202" customFormat="1" ht="48" customHeight="1">
      <c r="A48" s="574" t="s">
        <v>107</v>
      </c>
      <c r="B48" s="574" t="s">
        <v>59</v>
      </c>
      <c r="C48" s="574"/>
      <c r="D48" s="574" t="s">
        <v>60</v>
      </c>
      <c r="E48" s="574"/>
      <c r="F48" s="563" t="s">
        <v>61</v>
      </c>
      <c r="G48" s="563" t="s">
        <v>154</v>
      </c>
      <c r="H48" s="571" t="s">
        <v>261</v>
      </c>
      <c r="I48" s="573" t="s">
        <v>415</v>
      </c>
      <c r="J48" s="573" t="s">
        <v>414</v>
      </c>
      <c r="K48" s="571" t="s">
        <v>413</v>
      </c>
      <c r="L48" s="571" t="s">
        <v>412</v>
      </c>
      <c r="M48" s="571" t="s">
        <v>271</v>
      </c>
      <c r="N48" s="571" t="s">
        <v>272</v>
      </c>
      <c r="O48" s="574" t="s">
        <v>273</v>
      </c>
    </row>
    <row r="49" spans="1:15" s="202" customFormat="1" ht="48" customHeight="1">
      <c r="A49" s="574"/>
      <c r="B49" s="120" t="s">
        <v>63</v>
      </c>
      <c r="C49" s="121" t="s">
        <v>155</v>
      </c>
      <c r="D49" s="120" t="s">
        <v>63</v>
      </c>
      <c r="E49" s="121" t="s">
        <v>155</v>
      </c>
      <c r="F49" s="563"/>
      <c r="G49" s="563"/>
      <c r="H49" s="571"/>
      <c r="I49" s="573"/>
      <c r="J49" s="573"/>
      <c r="K49" s="571"/>
      <c r="L49" s="571"/>
      <c r="M49" s="571"/>
      <c r="N49" s="571"/>
      <c r="O49" s="574"/>
    </row>
    <row r="50" spans="1:15" s="110" customFormat="1" ht="15" customHeight="1">
      <c r="A50" s="115" t="s">
        <v>183</v>
      </c>
      <c r="B50" s="112">
        <v>8</v>
      </c>
      <c r="C50" s="113">
        <f>B50/F50*100</f>
        <v>53.333333333333336</v>
      </c>
      <c r="D50" s="112">
        <v>7</v>
      </c>
      <c r="E50" s="113">
        <f>D50/F50*100</f>
        <v>46.666666666666664</v>
      </c>
      <c r="F50" s="114">
        <v>15</v>
      </c>
      <c r="G50" s="112">
        <v>4</v>
      </c>
      <c r="H50" s="279">
        <f>G50/F50*100</f>
        <v>26.666666666666668</v>
      </c>
      <c r="I50" s="112">
        <v>0</v>
      </c>
      <c r="J50" s="205">
        <v>0</v>
      </c>
      <c r="K50" s="112">
        <v>0</v>
      </c>
      <c r="L50" s="205">
        <v>0</v>
      </c>
      <c r="M50" s="112">
        <v>0</v>
      </c>
      <c r="N50" s="205">
        <v>0</v>
      </c>
      <c r="O50" s="114">
        <f>SUM(M50:N50)</f>
        <v>0</v>
      </c>
    </row>
    <row r="51" spans="1:15" s="110" customFormat="1" ht="15" customHeight="1">
      <c r="A51" s="115" t="s">
        <v>22</v>
      </c>
      <c r="B51" s="112">
        <v>5</v>
      </c>
      <c r="C51" s="113">
        <f>B51/F51*100</f>
        <v>50</v>
      </c>
      <c r="D51" s="112">
        <v>5</v>
      </c>
      <c r="E51" s="113">
        <f>D51/F51*100</f>
        <v>50</v>
      </c>
      <c r="F51" s="114">
        <v>10</v>
      </c>
      <c r="G51" s="112">
        <v>0</v>
      </c>
      <c r="H51" s="279">
        <f>G51/F51*100</f>
        <v>0</v>
      </c>
      <c r="I51" s="112">
        <v>0</v>
      </c>
      <c r="J51" s="205">
        <v>0</v>
      </c>
      <c r="K51" s="112">
        <v>10</v>
      </c>
      <c r="L51" s="205">
        <v>0</v>
      </c>
      <c r="M51" s="112">
        <v>0</v>
      </c>
      <c r="N51" s="205">
        <v>0</v>
      </c>
      <c r="O51" s="114">
        <f>SUM(M51:N51)</f>
        <v>0</v>
      </c>
    </row>
    <row r="52" spans="1:15" s="110" customFormat="1" ht="15" customHeight="1">
      <c r="A52" s="115" t="s">
        <v>66</v>
      </c>
      <c r="B52" s="112">
        <v>144</v>
      </c>
      <c r="C52" s="113">
        <f>B52/F52*100</f>
        <v>52.94117647058824</v>
      </c>
      <c r="D52" s="112">
        <v>128</v>
      </c>
      <c r="E52" s="113">
        <f>D52/F52*100</f>
        <v>47.05882352941176</v>
      </c>
      <c r="F52" s="114">
        <v>272</v>
      </c>
      <c r="G52" s="112">
        <v>22</v>
      </c>
      <c r="H52" s="279">
        <f>G52/F52*100</f>
        <v>8.088235294117647</v>
      </c>
      <c r="I52" s="112">
        <v>18</v>
      </c>
      <c r="J52" s="205">
        <v>3</v>
      </c>
      <c r="K52" s="112">
        <v>205</v>
      </c>
      <c r="L52" s="205">
        <v>27</v>
      </c>
      <c r="M52" s="112">
        <v>0</v>
      </c>
      <c r="N52" s="205">
        <v>0</v>
      </c>
      <c r="O52" s="114">
        <f>SUM(M52:N52)</f>
        <v>0</v>
      </c>
    </row>
    <row r="53" spans="1:15" s="111" customFormat="1" ht="27" customHeight="1">
      <c r="A53" s="95" t="s">
        <v>67</v>
      </c>
      <c r="B53" s="116">
        <f>SUM(B50:B52)</f>
        <v>157</v>
      </c>
      <c r="C53" s="117">
        <f>B53/F53*100</f>
        <v>52.861952861952865</v>
      </c>
      <c r="D53" s="116">
        <f>SUM(D50:D52)</f>
        <v>140</v>
      </c>
      <c r="E53" s="117">
        <f>D53/F53*100</f>
        <v>47.13804713804714</v>
      </c>
      <c r="F53" s="116">
        <f>SUM(F50:F52)</f>
        <v>297</v>
      </c>
      <c r="G53" s="116">
        <f>SUM(G50:G52)</f>
        <v>26</v>
      </c>
      <c r="H53" s="117">
        <f>G53/F53*100</f>
        <v>8.754208754208754</v>
      </c>
      <c r="I53" s="116">
        <f aca="true" t="shared" si="16" ref="I53:O53">SUM(I50:I52)</f>
        <v>18</v>
      </c>
      <c r="J53" s="116">
        <f t="shared" si="16"/>
        <v>3</v>
      </c>
      <c r="K53" s="116">
        <f t="shared" si="16"/>
        <v>215</v>
      </c>
      <c r="L53" s="116">
        <f t="shared" si="16"/>
        <v>27</v>
      </c>
      <c r="M53" s="116">
        <f t="shared" si="16"/>
        <v>0</v>
      </c>
      <c r="N53" s="116">
        <f t="shared" si="16"/>
        <v>0</v>
      </c>
      <c r="O53" s="116">
        <f t="shared" si="16"/>
        <v>0</v>
      </c>
    </row>
    <row r="54" s="103" customFormat="1" ht="12.75"/>
    <row r="55" s="103" customFormat="1" ht="12.75"/>
    <row r="56" spans="1:15" s="110" customFormat="1" ht="48.75" customHeight="1">
      <c r="A56" s="206" t="s">
        <v>589</v>
      </c>
      <c r="B56" s="590" t="s">
        <v>433</v>
      </c>
      <c r="C56" s="591"/>
      <c r="D56" s="591"/>
      <c r="E56" s="591"/>
      <c r="F56" s="591"/>
      <c r="G56" s="591"/>
      <c r="H56" s="591"/>
      <c r="I56" s="591"/>
      <c r="J56" s="591"/>
      <c r="K56" s="591"/>
      <c r="L56" s="591"/>
      <c r="M56" s="591"/>
      <c r="N56" s="591"/>
      <c r="O56" s="592"/>
    </row>
    <row r="57" spans="1:15" s="202" customFormat="1" ht="48" customHeight="1">
      <c r="A57" s="574" t="s">
        <v>107</v>
      </c>
      <c r="B57" s="574" t="s">
        <v>59</v>
      </c>
      <c r="C57" s="574"/>
      <c r="D57" s="574" t="s">
        <v>60</v>
      </c>
      <c r="E57" s="574"/>
      <c r="F57" s="563" t="s">
        <v>61</v>
      </c>
      <c r="G57" s="563" t="s">
        <v>154</v>
      </c>
      <c r="H57" s="571" t="s">
        <v>261</v>
      </c>
      <c r="I57" s="573" t="s">
        <v>415</v>
      </c>
      <c r="J57" s="573" t="s">
        <v>414</v>
      </c>
      <c r="K57" s="571" t="s">
        <v>413</v>
      </c>
      <c r="L57" s="571" t="s">
        <v>412</v>
      </c>
      <c r="M57" s="571" t="s">
        <v>271</v>
      </c>
      <c r="N57" s="571" t="s">
        <v>272</v>
      </c>
      <c r="O57" s="574" t="s">
        <v>273</v>
      </c>
    </row>
    <row r="58" spans="1:15" s="202" customFormat="1" ht="48" customHeight="1">
      <c r="A58" s="574"/>
      <c r="B58" s="120" t="s">
        <v>63</v>
      </c>
      <c r="C58" s="121" t="s">
        <v>155</v>
      </c>
      <c r="D58" s="120" t="s">
        <v>63</v>
      </c>
      <c r="E58" s="121" t="s">
        <v>155</v>
      </c>
      <c r="F58" s="563"/>
      <c r="G58" s="563"/>
      <c r="H58" s="571"/>
      <c r="I58" s="573"/>
      <c r="J58" s="573"/>
      <c r="K58" s="571"/>
      <c r="L58" s="571"/>
      <c r="M58" s="571"/>
      <c r="N58" s="571"/>
      <c r="O58" s="574"/>
    </row>
    <row r="59" spans="1:15" s="110" customFormat="1" ht="15" customHeight="1">
      <c r="A59" s="115" t="s">
        <v>194</v>
      </c>
      <c r="B59" s="112">
        <v>33</v>
      </c>
      <c r="C59" s="113">
        <f>B59/F59*100</f>
        <v>50</v>
      </c>
      <c r="D59" s="112">
        <v>33</v>
      </c>
      <c r="E59" s="113">
        <f>D59/F59*100</f>
        <v>50</v>
      </c>
      <c r="F59" s="114">
        <v>66</v>
      </c>
      <c r="G59" s="112">
        <v>19</v>
      </c>
      <c r="H59" s="279">
        <f>G59/F59*100</f>
        <v>28.78787878787879</v>
      </c>
      <c r="I59" s="112">
        <v>0</v>
      </c>
      <c r="J59" s="205">
        <v>0</v>
      </c>
      <c r="K59" s="112">
        <v>47</v>
      </c>
      <c r="L59" s="205">
        <v>19</v>
      </c>
      <c r="M59" s="112">
        <v>0</v>
      </c>
      <c r="N59" s="205">
        <v>0</v>
      </c>
      <c r="O59" s="114">
        <f>SUM(M59:N59)</f>
        <v>0</v>
      </c>
    </row>
    <row r="60" spans="1:15" s="110" customFormat="1" ht="15" customHeight="1">
      <c r="A60" s="115" t="s">
        <v>217</v>
      </c>
      <c r="B60" s="112">
        <v>9</v>
      </c>
      <c r="C60" s="113">
        <f aca="true" t="shared" si="17" ref="C60:C78">B60/F60*100</f>
        <v>45</v>
      </c>
      <c r="D60" s="112">
        <v>11</v>
      </c>
      <c r="E60" s="113">
        <f aca="true" t="shared" si="18" ref="E60:E78">D60/F60*100</f>
        <v>55.00000000000001</v>
      </c>
      <c r="F60" s="114">
        <v>20</v>
      </c>
      <c r="G60" s="112">
        <v>0</v>
      </c>
      <c r="H60" s="279">
        <f aca="true" t="shared" si="19" ref="H60:H78">G60/F60*100</f>
        <v>0</v>
      </c>
      <c r="I60" s="112">
        <v>0</v>
      </c>
      <c r="J60" s="205">
        <v>0</v>
      </c>
      <c r="K60" s="112">
        <v>20</v>
      </c>
      <c r="L60" s="205">
        <v>0</v>
      </c>
      <c r="M60" s="112">
        <v>0</v>
      </c>
      <c r="N60" s="205">
        <v>0</v>
      </c>
      <c r="O60" s="114">
        <f aca="true" t="shared" si="20" ref="O60:O77">SUM(M60:N60)</f>
        <v>0</v>
      </c>
    </row>
    <row r="61" spans="1:15" s="110" customFormat="1" ht="15" customHeight="1">
      <c r="A61" s="115" t="s">
        <v>197</v>
      </c>
      <c r="B61" s="112">
        <v>7</v>
      </c>
      <c r="C61" s="113">
        <f t="shared" si="17"/>
        <v>50</v>
      </c>
      <c r="D61" s="112">
        <v>7</v>
      </c>
      <c r="E61" s="113">
        <f t="shared" si="18"/>
        <v>50</v>
      </c>
      <c r="F61" s="114">
        <v>14</v>
      </c>
      <c r="G61" s="112">
        <v>0</v>
      </c>
      <c r="H61" s="279">
        <f t="shared" si="19"/>
        <v>0</v>
      </c>
      <c r="I61" s="112">
        <v>0</v>
      </c>
      <c r="J61" s="205">
        <v>0</v>
      </c>
      <c r="K61" s="112">
        <v>14</v>
      </c>
      <c r="L61" s="205">
        <v>0</v>
      </c>
      <c r="M61" s="112">
        <v>0</v>
      </c>
      <c r="N61" s="205">
        <v>0</v>
      </c>
      <c r="O61" s="114">
        <f t="shared" si="20"/>
        <v>0</v>
      </c>
    </row>
    <row r="62" spans="1:15" s="110" customFormat="1" ht="15" customHeight="1">
      <c r="A62" s="115" t="s">
        <v>198</v>
      </c>
      <c r="B62" s="112">
        <v>4</v>
      </c>
      <c r="C62" s="113">
        <f t="shared" si="17"/>
        <v>25</v>
      </c>
      <c r="D62" s="112">
        <v>12</v>
      </c>
      <c r="E62" s="113">
        <f t="shared" si="18"/>
        <v>75</v>
      </c>
      <c r="F62" s="114">
        <v>16</v>
      </c>
      <c r="G62" s="112">
        <v>0</v>
      </c>
      <c r="H62" s="279">
        <f t="shared" si="19"/>
        <v>0</v>
      </c>
      <c r="I62" s="112">
        <v>0</v>
      </c>
      <c r="J62" s="205">
        <v>0</v>
      </c>
      <c r="K62" s="112">
        <v>12</v>
      </c>
      <c r="L62" s="205">
        <v>0</v>
      </c>
      <c r="M62" s="112">
        <v>0</v>
      </c>
      <c r="N62" s="205">
        <v>0</v>
      </c>
      <c r="O62" s="114">
        <f t="shared" si="20"/>
        <v>0</v>
      </c>
    </row>
    <row r="63" spans="1:15" s="110" customFormat="1" ht="15" customHeight="1">
      <c r="A63" s="115" t="s">
        <v>275</v>
      </c>
      <c r="B63" s="112">
        <v>5</v>
      </c>
      <c r="C63" s="113">
        <f t="shared" si="17"/>
        <v>45.45454545454545</v>
      </c>
      <c r="D63" s="112">
        <v>6</v>
      </c>
      <c r="E63" s="113">
        <f t="shared" si="18"/>
        <v>54.54545454545454</v>
      </c>
      <c r="F63" s="114">
        <v>11</v>
      </c>
      <c r="G63" s="112">
        <v>3</v>
      </c>
      <c r="H63" s="279">
        <f t="shared" si="19"/>
        <v>27.27272727272727</v>
      </c>
      <c r="I63" s="112">
        <v>0</v>
      </c>
      <c r="J63" s="205">
        <v>0</v>
      </c>
      <c r="K63" s="112">
        <v>8</v>
      </c>
      <c r="L63" s="205">
        <v>3</v>
      </c>
      <c r="M63" s="112">
        <v>0</v>
      </c>
      <c r="N63" s="205">
        <v>0</v>
      </c>
      <c r="O63" s="114">
        <f t="shared" si="20"/>
        <v>0</v>
      </c>
    </row>
    <row r="64" spans="1:15" s="110" customFormat="1" ht="15" customHeight="1">
      <c r="A64" s="115" t="s">
        <v>199</v>
      </c>
      <c r="B64" s="112">
        <v>10</v>
      </c>
      <c r="C64" s="113">
        <f t="shared" si="17"/>
        <v>62.5</v>
      </c>
      <c r="D64" s="112">
        <v>6</v>
      </c>
      <c r="E64" s="113">
        <f t="shared" si="18"/>
        <v>37.5</v>
      </c>
      <c r="F64" s="114">
        <v>16</v>
      </c>
      <c r="G64" s="112">
        <v>0</v>
      </c>
      <c r="H64" s="279">
        <f t="shared" si="19"/>
        <v>0</v>
      </c>
      <c r="I64" s="112">
        <v>0</v>
      </c>
      <c r="J64" s="205">
        <v>0</v>
      </c>
      <c r="K64" s="112">
        <v>11</v>
      </c>
      <c r="L64" s="205">
        <v>0</v>
      </c>
      <c r="M64" s="112">
        <v>0</v>
      </c>
      <c r="N64" s="205">
        <v>0</v>
      </c>
      <c r="O64" s="114">
        <f t="shared" si="20"/>
        <v>0</v>
      </c>
    </row>
    <row r="65" spans="1:15" s="110" customFormat="1" ht="15" customHeight="1">
      <c r="A65" s="115" t="s">
        <v>218</v>
      </c>
      <c r="B65" s="112">
        <v>10</v>
      </c>
      <c r="C65" s="113">
        <f t="shared" si="17"/>
        <v>62.5</v>
      </c>
      <c r="D65" s="112">
        <v>6</v>
      </c>
      <c r="E65" s="113">
        <f t="shared" si="18"/>
        <v>37.5</v>
      </c>
      <c r="F65" s="114">
        <v>16</v>
      </c>
      <c r="G65" s="112">
        <v>6</v>
      </c>
      <c r="H65" s="279">
        <f t="shared" si="19"/>
        <v>37.5</v>
      </c>
      <c r="I65" s="112">
        <v>0</v>
      </c>
      <c r="J65" s="205">
        <v>0</v>
      </c>
      <c r="K65" s="112">
        <v>16</v>
      </c>
      <c r="L65" s="205">
        <v>0</v>
      </c>
      <c r="M65" s="112">
        <v>0</v>
      </c>
      <c r="N65" s="205">
        <v>0</v>
      </c>
      <c r="O65" s="114">
        <f t="shared" si="20"/>
        <v>0</v>
      </c>
    </row>
    <row r="66" spans="1:15" s="110" customFormat="1" ht="15" customHeight="1">
      <c r="A66" s="115" t="s">
        <v>201</v>
      </c>
      <c r="B66" s="112">
        <v>2</v>
      </c>
      <c r="C66" s="113">
        <f t="shared" si="17"/>
        <v>22.22222222222222</v>
      </c>
      <c r="D66" s="112">
        <v>7</v>
      </c>
      <c r="E66" s="113">
        <f t="shared" si="18"/>
        <v>77.77777777777779</v>
      </c>
      <c r="F66" s="114">
        <v>9</v>
      </c>
      <c r="G66" s="112">
        <v>0</v>
      </c>
      <c r="H66" s="279">
        <f t="shared" si="19"/>
        <v>0</v>
      </c>
      <c r="I66" s="112">
        <v>0</v>
      </c>
      <c r="J66" s="205">
        <v>0</v>
      </c>
      <c r="K66" s="112">
        <v>0</v>
      </c>
      <c r="L66" s="205">
        <v>0</v>
      </c>
      <c r="M66" s="112">
        <v>0</v>
      </c>
      <c r="N66" s="205">
        <v>0</v>
      </c>
      <c r="O66" s="114">
        <f t="shared" si="20"/>
        <v>0</v>
      </c>
    </row>
    <row r="67" spans="1:15" s="110" customFormat="1" ht="15" customHeight="1">
      <c r="A67" s="115" t="s">
        <v>203</v>
      </c>
      <c r="B67" s="112">
        <v>16</v>
      </c>
      <c r="C67" s="113">
        <f t="shared" si="17"/>
        <v>76.19047619047619</v>
      </c>
      <c r="D67" s="112">
        <v>5</v>
      </c>
      <c r="E67" s="113">
        <f t="shared" si="18"/>
        <v>23.809523809523807</v>
      </c>
      <c r="F67" s="114">
        <v>21</v>
      </c>
      <c r="G67" s="112">
        <v>7</v>
      </c>
      <c r="H67" s="279">
        <f t="shared" si="19"/>
        <v>33.33333333333333</v>
      </c>
      <c r="I67" s="112">
        <v>0</v>
      </c>
      <c r="J67" s="205">
        <v>0</v>
      </c>
      <c r="K67" s="112">
        <v>14</v>
      </c>
      <c r="L67" s="205">
        <v>7</v>
      </c>
      <c r="M67" s="112">
        <v>0</v>
      </c>
      <c r="N67" s="205">
        <v>0</v>
      </c>
      <c r="O67" s="114">
        <f t="shared" si="20"/>
        <v>0</v>
      </c>
    </row>
    <row r="68" spans="1:15" s="110" customFormat="1" ht="15" customHeight="1">
      <c r="A68" s="115" t="s">
        <v>219</v>
      </c>
      <c r="B68" s="112">
        <v>10</v>
      </c>
      <c r="C68" s="113">
        <f t="shared" si="17"/>
        <v>50</v>
      </c>
      <c r="D68" s="112">
        <v>10</v>
      </c>
      <c r="E68" s="113">
        <f t="shared" si="18"/>
        <v>50</v>
      </c>
      <c r="F68" s="114">
        <v>20</v>
      </c>
      <c r="G68" s="112">
        <v>0</v>
      </c>
      <c r="H68" s="279">
        <f t="shared" si="19"/>
        <v>0</v>
      </c>
      <c r="I68" s="112">
        <v>0</v>
      </c>
      <c r="J68" s="205">
        <v>0</v>
      </c>
      <c r="K68" s="112">
        <v>20</v>
      </c>
      <c r="L68" s="205">
        <v>0</v>
      </c>
      <c r="M68" s="112">
        <v>0</v>
      </c>
      <c r="N68" s="205">
        <v>0</v>
      </c>
      <c r="O68" s="114">
        <f t="shared" si="20"/>
        <v>0</v>
      </c>
    </row>
    <row r="69" spans="1:15" s="110" customFormat="1" ht="15" customHeight="1">
      <c r="A69" s="115" t="s">
        <v>209</v>
      </c>
      <c r="B69" s="112">
        <v>6</v>
      </c>
      <c r="C69" s="113">
        <f t="shared" si="17"/>
        <v>42.857142857142854</v>
      </c>
      <c r="D69" s="112">
        <v>8</v>
      </c>
      <c r="E69" s="113">
        <f t="shared" si="18"/>
        <v>57.14285714285714</v>
      </c>
      <c r="F69" s="114">
        <v>14</v>
      </c>
      <c r="G69" s="112">
        <v>5</v>
      </c>
      <c r="H69" s="279">
        <f t="shared" si="19"/>
        <v>35.714285714285715</v>
      </c>
      <c r="I69" s="112">
        <v>0</v>
      </c>
      <c r="J69" s="205">
        <v>0</v>
      </c>
      <c r="K69" s="112">
        <v>9</v>
      </c>
      <c r="L69" s="205">
        <v>5</v>
      </c>
      <c r="M69" s="112">
        <v>0</v>
      </c>
      <c r="N69" s="205">
        <v>0</v>
      </c>
      <c r="O69" s="114">
        <f t="shared" si="20"/>
        <v>0</v>
      </c>
    </row>
    <row r="70" spans="1:15" s="110" customFormat="1" ht="15" customHeight="1">
      <c r="A70" s="115" t="s">
        <v>211</v>
      </c>
      <c r="B70" s="112">
        <v>25</v>
      </c>
      <c r="C70" s="113">
        <f t="shared" si="17"/>
        <v>51.02040816326531</v>
      </c>
      <c r="D70" s="112">
        <v>24</v>
      </c>
      <c r="E70" s="113">
        <f t="shared" si="18"/>
        <v>48.97959183673469</v>
      </c>
      <c r="F70" s="114">
        <v>49</v>
      </c>
      <c r="G70" s="112">
        <v>0</v>
      </c>
      <c r="H70" s="279">
        <f t="shared" si="19"/>
        <v>0</v>
      </c>
      <c r="I70" s="112">
        <v>0</v>
      </c>
      <c r="J70" s="205">
        <v>0</v>
      </c>
      <c r="K70" s="112">
        <v>49</v>
      </c>
      <c r="L70" s="205">
        <v>0</v>
      </c>
      <c r="M70" s="112">
        <v>0</v>
      </c>
      <c r="N70" s="205">
        <v>0</v>
      </c>
      <c r="O70" s="114">
        <f t="shared" si="20"/>
        <v>0</v>
      </c>
    </row>
    <row r="71" spans="1:15" s="110" customFormat="1" ht="15" customHeight="1">
      <c r="A71" s="115" t="s">
        <v>68</v>
      </c>
      <c r="B71" s="112">
        <v>69</v>
      </c>
      <c r="C71" s="113">
        <f t="shared" si="17"/>
        <v>55.64516129032258</v>
      </c>
      <c r="D71" s="112">
        <v>55</v>
      </c>
      <c r="E71" s="113">
        <f t="shared" si="18"/>
        <v>44.354838709677416</v>
      </c>
      <c r="F71" s="114">
        <v>124</v>
      </c>
      <c r="G71" s="112">
        <v>17</v>
      </c>
      <c r="H71" s="279">
        <f t="shared" si="19"/>
        <v>13.709677419354838</v>
      </c>
      <c r="I71" s="112">
        <v>0</v>
      </c>
      <c r="J71" s="205">
        <v>0</v>
      </c>
      <c r="K71" s="112">
        <v>124</v>
      </c>
      <c r="L71" s="205">
        <v>0</v>
      </c>
      <c r="M71" s="112">
        <v>0</v>
      </c>
      <c r="N71" s="205">
        <v>0</v>
      </c>
      <c r="O71" s="114">
        <f t="shared" si="20"/>
        <v>0</v>
      </c>
    </row>
    <row r="72" spans="1:15" s="110" customFormat="1" ht="15" customHeight="1">
      <c r="A72" s="115" t="s">
        <v>212</v>
      </c>
      <c r="B72" s="112">
        <v>12</v>
      </c>
      <c r="C72" s="113">
        <f t="shared" si="17"/>
        <v>52.17391304347826</v>
      </c>
      <c r="D72" s="112">
        <v>11</v>
      </c>
      <c r="E72" s="113">
        <f t="shared" si="18"/>
        <v>47.82608695652174</v>
      </c>
      <c r="F72" s="114">
        <v>23</v>
      </c>
      <c r="G72" s="112">
        <v>9</v>
      </c>
      <c r="H72" s="279">
        <f t="shared" si="19"/>
        <v>39.130434782608695</v>
      </c>
      <c r="I72" s="112">
        <v>0</v>
      </c>
      <c r="J72" s="205">
        <v>0</v>
      </c>
      <c r="K72" s="112">
        <v>0</v>
      </c>
      <c r="L72" s="205">
        <v>0</v>
      </c>
      <c r="M72" s="112">
        <v>0</v>
      </c>
      <c r="N72" s="205">
        <v>0</v>
      </c>
      <c r="O72" s="114">
        <f t="shared" si="20"/>
        <v>0</v>
      </c>
    </row>
    <row r="73" spans="1:15" s="110" customFormat="1" ht="15" customHeight="1">
      <c r="A73" s="115" t="s">
        <v>221</v>
      </c>
      <c r="B73" s="112">
        <v>6</v>
      </c>
      <c r="C73" s="113">
        <f t="shared" si="17"/>
        <v>60</v>
      </c>
      <c r="D73" s="112">
        <v>4</v>
      </c>
      <c r="E73" s="113">
        <f t="shared" si="18"/>
        <v>40</v>
      </c>
      <c r="F73" s="114">
        <v>10</v>
      </c>
      <c r="G73" s="112">
        <v>10</v>
      </c>
      <c r="H73" s="279">
        <f t="shared" si="19"/>
        <v>100</v>
      </c>
      <c r="I73" s="112">
        <v>0</v>
      </c>
      <c r="J73" s="205">
        <v>0</v>
      </c>
      <c r="K73" s="112">
        <v>0</v>
      </c>
      <c r="L73" s="205">
        <v>10</v>
      </c>
      <c r="M73" s="112">
        <v>0</v>
      </c>
      <c r="N73" s="205">
        <v>0</v>
      </c>
      <c r="O73" s="114">
        <f t="shared" si="20"/>
        <v>0</v>
      </c>
    </row>
    <row r="74" spans="1:15" s="110" customFormat="1" ht="15" customHeight="1">
      <c r="A74" s="115" t="s">
        <v>277</v>
      </c>
      <c r="B74" s="112">
        <v>24</v>
      </c>
      <c r="C74" s="113">
        <f t="shared" si="17"/>
        <v>39.34426229508197</v>
      </c>
      <c r="D74" s="112">
        <v>37</v>
      </c>
      <c r="E74" s="113">
        <f t="shared" si="18"/>
        <v>60.65573770491803</v>
      </c>
      <c r="F74" s="114">
        <v>61</v>
      </c>
      <c r="G74" s="112">
        <v>0</v>
      </c>
      <c r="H74" s="279">
        <f t="shared" si="19"/>
        <v>0</v>
      </c>
      <c r="I74" s="112">
        <v>0</v>
      </c>
      <c r="J74" s="205">
        <v>0</v>
      </c>
      <c r="K74" s="112">
        <v>0</v>
      </c>
      <c r="L74" s="205">
        <v>0</v>
      </c>
      <c r="M74" s="112">
        <v>0</v>
      </c>
      <c r="N74" s="205">
        <v>0</v>
      </c>
      <c r="O74" s="114">
        <f t="shared" si="20"/>
        <v>0</v>
      </c>
    </row>
    <row r="75" spans="1:15" s="110" customFormat="1" ht="15" customHeight="1">
      <c r="A75" s="115" t="s">
        <v>216</v>
      </c>
      <c r="B75" s="112">
        <v>10</v>
      </c>
      <c r="C75" s="113">
        <f t="shared" si="17"/>
        <v>50</v>
      </c>
      <c r="D75" s="112">
        <v>10</v>
      </c>
      <c r="E75" s="113">
        <f t="shared" si="18"/>
        <v>50</v>
      </c>
      <c r="F75" s="114">
        <v>20</v>
      </c>
      <c r="G75" s="112">
        <v>20</v>
      </c>
      <c r="H75" s="279">
        <f t="shared" si="19"/>
        <v>100</v>
      </c>
      <c r="I75" s="112">
        <v>0</v>
      </c>
      <c r="J75" s="205">
        <v>0</v>
      </c>
      <c r="K75" s="112">
        <v>0</v>
      </c>
      <c r="L75" s="205">
        <v>20</v>
      </c>
      <c r="M75" s="112">
        <v>0</v>
      </c>
      <c r="N75" s="205">
        <v>0</v>
      </c>
      <c r="O75" s="114">
        <f t="shared" si="20"/>
        <v>0</v>
      </c>
    </row>
    <row r="76" spans="1:15" s="110" customFormat="1" ht="15" customHeight="1">
      <c r="A76" s="115" t="s">
        <v>263</v>
      </c>
      <c r="B76" s="112">
        <v>11</v>
      </c>
      <c r="C76" s="113">
        <f t="shared" si="17"/>
        <v>45.83333333333333</v>
      </c>
      <c r="D76" s="112">
        <v>13</v>
      </c>
      <c r="E76" s="113">
        <f t="shared" si="18"/>
        <v>54.166666666666664</v>
      </c>
      <c r="F76" s="114">
        <v>24</v>
      </c>
      <c r="G76" s="112">
        <v>0</v>
      </c>
      <c r="H76" s="279">
        <f t="shared" si="19"/>
        <v>0</v>
      </c>
      <c r="I76" s="112">
        <v>0</v>
      </c>
      <c r="J76" s="205">
        <v>0</v>
      </c>
      <c r="K76" s="112">
        <v>24</v>
      </c>
      <c r="L76" s="205">
        <v>0</v>
      </c>
      <c r="M76" s="112">
        <v>0</v>
      </c>
      <c r="N76" s="205">
        <v>0</v>
      </c>
      <c r="O76" s="114">
        <f t="shared" si="20"/>
        <v>0</v>
      </c>
    </row>
    <row r="77" spans="1:15" s="110" customFormat="1" ht="15" customHeight="1">
      <c r="A77" s="115" t="s">
        <v>262</v>
      </c>
      <c r="B77" s="112">
        <v>24</v>
      </c>
      <c r="C77" s="113">
        <f t="shared" si="17"/>
        <v>51.06382978723404</v>
      </c>
      <c r="D77" s="112">
        <v>23</v>
      </c>
      <c r="E77" s="113">
        <f t="shared" si="18"/>
        <v>48.93617021276596</v>
      </c>
      <c r="F77" s="114">
        <v>47</v>
      </c>
      <c r="G77" s="112">
        <v>27</v>
      </c>
      <c r="H77" s="279">
        <f t="shared" si="19"/>
        <v>57.446808510638306</v>
      </c>
      <c r="I77" s="112">
        <v>0</v>
      </c>
      <c r="J77" s="205">
        <v>0</v>
      </c>
      <c r="K77" s="112">
        <v>0</v>
      </c>
      <c r="L77" s="205">
        <v>0</v>
      </c>
      <c r="M77" s="112">
        <v>0</v>
      </c>
      <c r="N77" s="205">
        <v>0</v>
      </c>
      <c r="O77" s="114">
        <f t="shared" si="20"/>
        <v>0</v>
      </c>
    </row>
    <row r="78" spans="1:15" s="111" customFormat="1" ht="33" customHeight="1">
      <c r="A78" s="118" t="s">
        <v>85</v>
      </c>
      <c r="B78" s="116">
        <f>SUM(B59:B77)</f>
        <v>293</v>
      </c>
      <c r="C78" s="117">
        <f t="shared" si="17"/>
        <v>50.4302925989673</v>
      </c>
      <c r="D78" s="116">
        <f>SUM(D59:D77)</f>
        <v>288</v>
      </c>
      <c r="E78" s="117">
        <f t="shared" si="18"/>
        <v>49.5697074010327</v>
      </c>
      <c r="F78" s="116">
        <f>SUM(F59:F77)</f>
        <v>581</v>
      </c>
      <c r="G78" s="116">
        <f>SUM(G59:G77)</f>
        <v>123</v>
      </c>
      <c r="H78" s="117">
        <f t="shared" si="19"/>
        <v>21.17039586919105</v>
      </c>
      <c r="I78" s="116">
        <f aca="true" t="shared" si="21" ref="I78:O78">SUM(I59:I77)</f>
        <v>0</v>
      </c>
      <c r="J78" s="116">
        <f t="shared" si="21"/>
        <v>0</v>
      </c>
      <c r="K78" s="116">
        <f t="shared" si="21"/>
        <v>368</v>
      </c>
      <c r="L78" s="116">
        <f t="shared" si="21"/>
        <v>64</v>
      </c>
      <c r="M78" s="116">
        <f t="shared" si="21"/>
        <v>0</v>
      </c>
      <c r="N78" s="116">
        <f t="shared" si="21"/>
        <v>0</v>
      </c>
      <c r="O78" s="116">
        <f t="shared" si="21"/>
        <v>0</v>
      </c>
    </row>
    <row r="79" s="103" customFormat="1" ht="12.75">
      <c r="D79" s="104"/>
    </row>
    <row r="80" spans="1:15" s="110" customFormat="1" ht="48.75" customHeight="1">
      <c r="A80" s="206" t="s">
        <v>589</v>
      </c>
      <c r="B80" s="372" t="s">
        <v>444</v>
      </c>
      <c r="C80" s="373"/>
      <c r="D80" s="373"/>
      <c r="E80" s="373"/>
      <c r="F80" s="373"/>
      <c r="G80" s="373"/>
      <c r="H80" s="373"/>
      <c r="I80" s="373"/>
      <c r="J80" s="373"/>
      <c r="K80" s="373"/>
      <c r="L80" s="373"/>
      <c r="M80" s="407"/>
      <c r="N80" s="407"/>
      <c r="O80" s="408"/>
    </row>
    <row r="81" spans="1:15" s="202" customFormat="1" ht="48" customHeight="1">
      <c r="A81" s="574" t="s">
        <v>107</v>
      </c>
      <c r="B81" s="574" t="s">
        <v>59</v>
      </c>
      <c r="C81" s="574"/>
      <c r="D81" s="574" t="s">
        <v>60</v>
      </c>
      <c r="E81" s="574"/>
      <c r="F81" s="563" t="s">
        <v>61</v>
      </c>
      <c r="G81" s="563" t="s">
        <v>154</v>
      </c>
      <c r="H81" s="571" t="s">
        <v>261</v>
      </c>
      <c r="I81" s="573" t="s">
        <v>415</v>
      </c>
      <c r="J81" s="573" t="s">
        <v>414</v>
      </c>
      <c r="K81" s="571" t="s">
        <v>413</v>
      </c>
      <c r="L81" s="571" t="s">
        <v>412</v>
      </c>
      <c r="M81" s="571" t="s">
        <v>271</v>
      </c>
      <c r="N81" s="571" t="s">
        <v>272</v>
      </c>
      <c r="O81" s="574" t="s">
        <v>273</v>
      </c>
    </row>
    <row r="82" spans="1:15" s="202" customFormat="1" ht="48" customHeight="1">
      <c r="A82" s="574"/>
      <c r="B82" s="120" t="s">
        <v>63</v>
      </c>
      <c r="C82" s="121" t="s">
        <v>155</v>
      </c>
      <c r="D82" s="120" t="s">
        <v>63</v>
      </c>
      <c r="E82" s="121" t="s">
        <v>155</v>
      </c>
      <c r="F82" s="563"/>
      <c r="G82" s="563"/>
      <c r="H82" s="571"/>
      <c r="I82" s="573"/>
      <c r="J82" s="573"/>
      <c r="K82" s="571"/>
      <c r="L82" s="571"/>
      <c r="M82" s="571"/>
      <c r="N82" s="571"/>
      <c r="O82" s="574"/>
    </row>
    <row r="83" spans="1:15" s="110" customFormat="1" ht="15" customHeight="1">
      <c r="A83" s="115" t="s">
        <v>228</v>
      </c>
      <c r="B83" s="112">
        <v>107</v>
      </c>
      <c r="C83" s="113">
        <f>B83/F83*100</f>
        <v>54.59183673469388</v>
      </c>
      <c r="D83" s="112">
        <v>89</v>
      </c>
      <c r="E83" s="113">
        <f>D83/F83*100</f>
        <v>45.40816326530612</v>
      </c>
      <c r="F83" s="114">
        <v>196</v>
      </c>
      <c r="G83" s="112">
        <v>24</v>
      </c>
      <c r="H83" s="279">
        <f>G83/F83*100</f>
        <v>12.244897959183673</v>
      </c>
      <c r="I83" s="112">
        <v>0</v>
      </c>
      <c r="J83" s="205">
        <v>0</v>
      </c>
      <c r="K83" s="112">
        <v>111</v>
      </c>
      <c r="L83" s="205">
        <v>50</v>
      </c>
      <c r="M83" s="112">
        <v>0</v>
      </c>
      <c r="N83" s="205">
        <v>0</v>
      </c>
      <c r="O83" s="114">
        <v>0</v>
      </c>
    </row>
    <row r="84" spans="1:15" s="110" customFormat="1" ht="15" customHeight="1">
      <c r="A84" s="115" t="s">
        <v>244</v>
      </c>
      <c r="B84" s="112">
        <v>6</v>
      </c>
      <c r="C84" s="113">
        <f aca="true" t="shared" si="22" ref="C84:C93">B84/F84*100</f>
        <v>42.857142857142854</v>
      </c>
      <c r="D84" s="112">
        <v>8</v>
      </c>
      <c r="E84" s="113">
        <f aca="true" t="shared" si="23" ref="E84:E93">D84/F84*100</f>
        <v>57.14285714285714</v>
      </c>
      <c r="F84" s="114">
        <v>14</v>
      </c>
      <c r="G84" s="112">
        <v>0</v>
      </c>
      <c r="H84" s="279">
        <f aca="true" t="shared" si="24" ref="H84:H93">G84/F84*100</f>
        <v>0</v>
      </c>
      <c r="I84" s="112">
        <v>0</v>
      </c>
      <c r="J84" s="205">
        <v>0</v>
      </c>
      <c r="K84" s="112">
        <v>13</v>
      </c>
      <c r="L84" s="205">
        <v>0</v>
      </c>
      <c r="M84" s="112">
        <v>0</v>
      </c>
      <c r="N84" s="205">
        <v>0</v>
      </c>
      <c r="O84" s="114">
        <v>0</v>
      </c>
    </row>
    <row r="85" spans="1:15" s="110" customFormat="1" ht="15" customHeight="1">
      <c r="A85" s="115" t="s">
        <v>227</v>
      </c>
      <c r="B85" s="112">
        <v>23</v>
      </c>
      <c r="C85" s="113">
        <f t="shared" si="22"/>
        <v>51.11111111111111</v>
      </c>
      <c r="D85" s="112">
        <v>22</v>
      </c>
      <c r="E85" s="113">
        <f t="shared" si="23"/>
        <v>48.888888888888886</v>
      </c>
      <c r="F85" s="114">
        <v>45</v>
      </c>
      <c r="G85" s="112">
        <v>29</v>
      </c>
      <c r="H85" s="279">
        <f t="shared" si="24"/>
        <v>64.44444444444444</v>
      </c>
      <c r="I85" s="112">
        <v>0</v>
      </c>
      <c r="J85" s="205">
        <v>0</v>
      </c>
      <c r="K85" s="112">
        <v>12</v>
      </c>
      <c r="L85" s="205">
        <v>6</v>
      </c>
      <c r="M85" s="112">
        <v>0</v>
      </c>
      <c r="N85" s="205">
        <v>0</v>
      </c>
      <c r="O85" s="114">
        <v>0</v>
      </c>
    </row>
    <row r="86" spans="1:15" s="110" customFormat="1" ht="15" customHeight="1">
      <c r="A86" s="115" t="s">
        <v>466</v>
      </c>
      <c r="B86" s="112">
        <v>5</v>
      </c>
      <c r="C86" s="113">
        <f t="shared" si="22"/>
        <v>45.45454545454545</v>
      </c>
      <c r="D86" s="112">
        <v>6</v>
      </c>
      <c r="E86" s="113">
        <f t="shared" si="23"/>
        <v>54.54545454545454</v>
      </c>
      <c r="F86" s="114">
        <v>11</v>
      </c>
      <c r="G86" s="112">
        <v>5</v>
      </c>
      <c r="H86" s="279">
        <f t="shared" si="24"/>
        <v>45.45454545454545</v>
      </c>
      <c r="I86" s="112">
        <v>0</v>
      </c>
      <c r="J86" s="205">
        <v>0</v>
      </c>
      <c r="K86" s="112">
        <v>6</v>
      </c>
      <c r="L86" s="205">
        <v>5</v>
      </c>
      <c r="M86" s="112">
        <v>0</v>
      </c>
      <c r="N86" s="205">
        <v>0</v>
      </c>
      <c r="O86" s="114">
        <v>0</v>
      </c>
    </row>
    <row r="87" spans="1:15" s="110" customFormat="1" ht="15" customHeight="1">
      <c r="A87" s="115" t="s">
        <v>467</v>
      </c>
      <c r="B87" s="112">
        <v>11</v>
      </c>
      <c r="C87" s="113">
        <f t="shared" si="22"/>
        <v>50</v>
      </c>
      <c r="D87" s="112">
        <v>11</v>
      </c>
      <c r="E87" s="113">
        <f t="shared" si="23"/>
        <v>50</v>
      </c>
      <c r="F87" s="114">
        <v>22</v>
      </c>
      <c r="G87" s="112">
        <v>7</v>
      </c>
      <c r="H87" s="279">
        <f t="shared" si="24"/>
        <v>31.818181818181817</v>
      </c>
      <c r="I87" s="112">
        <v>15</v>
      </c>
      <c r="J87" s="205">
        <v>7</v>
      </c>
      <c r="K87" s="112">
        <v>0</v>
      </c>
      <c r="L87" s="205">
        <v>0</v>
      </c>
      <c r="M87" s="112">
        <v>0</v>
      </c>
      <c r="N87" s="205">
        <v>0</v>
      </c>
      <c r="O87" s="114">
        <v>0</v>
      </c>
    </row>
    <row r="88" spans="1:15" s="110" customFormat="1" ht="15" customHeight="1">
      <c r="A88" s="115" t="s">
        <v>70</v>
      </c>
      <c r="B88" s="112">
        <v>64</v>
      </c>
      <c r="C88" s="113">
        <f t="shared" si="22"/>
        <v>64.64646464646465</v>
      </c>
      <c r="D88" s="112">
        <v>35</v>
      </c>
      <c r="E88" s="113">
        <f t="shared" si="23"/>
        <v>35.35353535353536</v>
      </c>
      <c r="F88" s="114">
        <v>99</v>
      </c>
      <c r="G88" s="112">
        <v>36</v>
      </c>
      <c r="H88" s="279">
        <f t="shared" si="24"/>
        <v>36.36363636363637</v>
      </c>
      <c r="I88" s="112">
        <v>12</v>
      </c>
      <c r="J88" s="205">
        <v>22</v>
      </c>
      <c r="K88" s="112">
        <v>25</v>
      </c>
      <c r="L88" s="205">
        <v>5</v>
      </c>
      <c r="M88" s="112">
        <v>0</v>
      </c>
      <c r="N88" s="205">
        <v>0</v>
      </c>
      <c r="O88" s="114">
        <v>0</v>
      </c>
    </row>
    <row r="89" spans="1:15" s="110" customFormat="1" ht="15" customHeight="1">
      <c r="A89" s="115" t="s">
        <v>237</v>
      </c>
      <c r="B89" s="112">
        <v>9</v>
      </c>
      <c r="C89" s="113">
        <f t="shared" si="22"/>
        <v>64.28571428571429</v>
      </c>
      <c r="D89" s="112">
        <v>5</v>
      </c>
      <c r="E89" s="113">
        <f t="shared" si="23"/>
        <v>35.714285714285715</v>
      </c>
      <c r="F89" s="114">
        <v>14</v>
      </c>
      <c r="G89" s="112">
        <v>9</v>
      </c>
      <c r="H89" s="279">
        <f t="shared" si="24"/>
        <v>64.28571428571429</v>
      </c>
      <c r="I89" s="112">
        <v>0</v>
      </c>
      <c r="J89" s="205">
        <v>0</v>
      </c>
      <c r="K89" s="112">
        <v>0</v>
      </c>
      <c r="L89" s="205">
        <v>0</v>
      </c>
      <c r="M89" s="112">
        <v>0</v>
      </c>
      <c r="N89" s="205">
        <v>0</v>
      </c>
      <c r="O89" s="114">
        <v>0</v>
      </c>
    </row>
    <row r="90" spans="1:15" s="110" customFormat="1" ht="15" customHeight="1">
      <c r="A90" s="115" t="s">
        <v>235</v>
      </c>
      <c r="B90" s="112">
        <v>62</v>
      </c>
      <c r="C90" s="113">
        <f t="shared" si="22"/>
        <v>52.991452991452995</v>
      </c>
      <c r="D90" s="112">
        <v>55</v>
      </c>
      <c r="E90" s="113">
        <f t="shared" si="23"/>
        <v>47.008547008547005</v>
      </c>
      <c r="F90" s="114">
        <v>117</v>
      </c>
      <c r="G90" s="112">
        <v>72</v>
      </c>
      <c r="H90" s="279">
        <f t="shared" si="24"/>
        <v>61.53846153846154</v>
      </c>
      <c r="I90" s="112">
        <v>0</v>
      </c>
      <c r="J90" s="205">
        <v>0</v>
      </c>
      <c r="K90" s="112">
        <v>39</v>
      </c>
      <c r="L90" s="205">
        <v>51</v>
      </c>
      <c r="M90" s="112">
        <v>3</v>
      </c>
      <c r="N90" s="205">
        <v>5</v>
      </c>
      <c r="O90" s="114">
        <v>8</v>
      </c>
    </row>
    <row r="91" spans="1:15" s="110" customFormat="1" ht="15" customHeight="1">
      <c r="A91" s="115" t="s">
        <v>232</v>
      </c>
      <c r="B91" s="112">
        <v>13</v>
      </c>
      <c r="C91" s="113">
        <f t="shared" si="22"/>
        <v>59.09090909090909</v>
      </c>
      <c r="D91" s="112">
        <v>9</v>
      </c>
      <c r="E91" s="113">
        <f t="shared" si="23"/>
        <v>40.909090909090914</v>
      </c>
      <c r="F91" s="114">
        <v>22</v>
      </c>
      <c r="G91" s="112">
        <v>9</v>
      </c>
      <c r="H91" s="279">
        <f t="shared" si="24"/>
        <v>40.909090909090914</v>
      </c>
      <c r="I91" s="112">
        <v>0</v>
      </c>
      <c r="J91" s="205">
        <v>0</v>
      </c>
      <c r="K91" s="112">
        <v>0</v>
      </c>
      <c r="L91" s="205">
        <v>0</v>
      </c>
      <c r="M91" s="112">
        <v>0</v>
      </c>
      <c r="N91" s="205">
        <v>0</v>
      </c>
      <c r="O91" s="114">
        <v>0</v>
      </c>
    </row>
    <row r="92" spans="1:15" s="110" customFormat="1" ht="15" customHeight="1">
      <c r="A92" s="115" t="s">
        <v>468</v>
      </c>
      <c r="B92" s="112">
        <v>8</v>
      </c>
      <c r="C92" s="113">
        <f t="shared" si="22"/>
        <v>61.53846153846154</v>
      </c>
      <c r="D92" s="112">
        <v>5</v>
      </c>
      <c r="E92" s="113">
        <f t="shared" si="23"/>
        <v>38.46153846153847</v>
      </c>
      <c r="F92" s="114">
        <v>13</v>
      </c>
      <c r="G92" s="112">
        <v>0</v>
      </c>
      <c r="H92" s="279">
        <f t="shared" si="24"/>
        <v>0</v>
      </c>
      <c r="I92" s="112">
        <v>0</v>
      </c>
      <c r="J92" s="205">
        <v>0</v>
      </c>
      <c r="K92" s="112">
        <v>0</v>
      </c>
      <c r="L92" s="205">
        <v>0</v>
      </c>
      <c r="M92" s="112">
        <v>0</v>
      </c>
      <c r="N92" s="205">
        <v>0</v>
      </c>
      <c r="O92" s="114">
        <v>0</v>
      </c>
    </row>
    <row r="93" spans="1:15" s="111" customFormat="1" ht="33" customHeight="1">
      <c r="A93" s="118" t="s">
        <v>71</v>
      </c>
      <c r="B93" s="116">
        <f>SUM(B83:B92)</f>
        <v>308</v>
      </c>
      <c r="C93" s="117">
        <f t="shared" si="22"/>
        <v>55.69620253164557</v>
      </c>
      <c r="D93" s="116">
        <f aca="true" t="shared" si="25" ref="D93:O93">SUM(D83:D92)</f>
        <v>245</v>
      </c>
      <c r="E93" s="117">
        <f t="shared" si="23"/>
        <v>44.303797468354425</v>
      </c>
      <c r="F93" s="116">
        <f t="shared" si="25"/>
        <v>553</v>
      </c>
      <c r="G93" s="116">
        <f t="shared" si="25"/>
        <v>191</v>
      </c>
      <c r="H93" s="117">
        <f t="shared" si="24"/>
        <v>34.53887884267631</v>
      </c>
      <c r="I93" s="116">
        <f t="shared" si="25"/>
        <v>27</v>
      </c>
      <c r="J93" s="116">
        <f t="shared" si="25"/>
        <v>29</v>
      </c>
      <c r="K93" s="116">
        <f t="shared" si="25"/>
        <v>206</v>
      </c>
      <c r="L93" s="116">
        <f t="shared" si="25"/>
        <v>117</v>
      </c>
      <c r="M93" s="116">
        <f t="shared" si="25"/>
        <v>3</v>
      </c>
      <c r="N93" s="116">
        <f t="shared" si="25"/>
        <v>5</v>
      </c>
      <c r="O93" s="116">
        <f t="shared" si="25"/>
        <v>8</v>
      </c>
    </row>
    <row r="94" spans="1:12" ht="12.7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</row>
    <row r="95" s="103" customFormat="1" ht="12.75"/>
    <row r="96" spans="1:15" s="110" customFormat="1" ht="48.75" customHeight="1">
      <c r="A96" s="206" t="s">
        <v>589</v>
      </c>
      <c r="B96" s="372" t="s">
        <v>378</v>
      </c>
      <c r="C96" s="373"/>
      <c r="D96" s="373"/>
      <c r="E96" s="373"/>
      <c r="F96" s="373"/>
      <c r="G96" s="373"/>
      <c r="H96" s="373"/>
      <c r="I96" s="373"/>
      <c r="J96" s="373"/>
      <c r="K96" s="373"/>
      <c r="L96" s="373"/>
      <c r="M96" s="407"/>
      <c r="N96" s="407"/>
      <c r="O96" s="408"/>
    </row>
    <row r="97" spans="1:15" s="37" customFormat="1" ht="25.5" customHeight="1">
      <c r="A97" s="574" t="s">
        <v>107</v>
      </c>
      <c r="B97" s="574" t="s">
        <v>59</v>
      </c>
      <c r="C97" s="574"/>
      <c r="D97" s="574" t="s">
        <v>60</v>
      </c>
      <c r="E97" s="574"/>
      <c r="F97" s="563" t="s">
        <v>61</v>
      </c>
      <c r="G97" s="563" t="s">
        <v>154</v>
      </c>
      <c r="H97" s="571" t="s">
        <v>261</v>
      </c>
      <c r="I97" s="573" t="s">
        <v>415</v>
      </c>
      <c r="J97" s="573" t="s">
        <v>414</v>
      </c>
      <c r="K97" s="571" t="s">
        <v>413</v>
      </c>
      <c r="L97" s="571" t="s">
        <v>412</v>
      </c>
      <c r="M97" s="571" t="s">
        <v>271</v>
      </c>
      <c r="N97" s="571" t="s">
        <v>272</v>
      </c>
      <c r="O97" s="574" t="s">
        <v>273</v>
      </c>
    </row>
    <row r="98" spans="1:15" s="37" customFormat="1" ht="48" customHeight="1">
      <c r="A98" s="574"/>
      <c r="B98" s="120" t="s">
        <v>63</v>
      </c>
      <c r="C98" s="121" t="s">
        <v>155</v>
      </c>
      <c r="D98" s="120" t="s">
        <v>63</v>
      </c>
      <c r="E98" s="121" t="s">
        <v>155</v>
      </c>
      <c r="F98" s="563"/>
      <c r="G98" s="563"/>
      <c r="H98" s="571"/>
      <c r="I98" s="573"/>
      <c r="J98" s="573"/>
      <c r="K98" s="571"/>
      <c r="L98" s="571"/>
      <c r="M98" s="571"/>
      <c r="N98" s="571"/>
      <c r="O98" s="574"/>
    </row>
    <row r="99" spans="1:15" s="110" customFormat="1" ht="15" customHeight="1">
      <c r="A99" s="115" t="s">
        <v>110</v>
      </c>
      <c r="B99" s="112">
        <v>12</v>
      </c>
      <c r="C99" s="113">
        <f>B99/F99*100</f>
        <v>44.44444444444444</v>
      </c>
      <c r="D99" s="112">
        <v>15</v>
      </c>
      <c r="E99" s="113">
        <f>D99/F99*100</f>
        <v>55.55555555555556</v>
      </c>
      <c r="F99" s="114">
        <v>27</v>
      </c>
      <c r="G99" s="112">
        <v>11</v>
      </c>
      <c r="H99" s="113">
        <f>G99/F99*100</f>
        <v>40.74074074074074</v>
      </c>
      <c r="I99" s="112">
        <v>0</v>
      </c>
      <c r="J99" s="205">
        <v>0</v>
      </c>
      <c r="K99" s="112">
        <v>0</v>
      </c>
      <c r="L99" s="205">
        <v>0</v>
      </c>
      <c r="M99" s="112">
        <v>7</v>
      </c>
      <c r="N99" s="205">
        <v>0</v>
      </c>
      <c r="O99" s="114">
        <f aca="true" t="shared" si="26" ref="O99:O110">SUM(M99:N99)</f>
        <v>7</v>
      </c>
    </row>
    <row r="100" spans="1:15" s="110" customFormat="1" ht="15" customHeight="1">
      <c r="A100" s="115" t="s">
        <v>72</v>
      </c>
      <c r="B100" s="112">
        <v>159</v>
      </c>
      <c r="C100" s="113">
        <f aca="true" t="shared" si="27" ref="C100:C110">B100/F100*100</f>
        <v>54.26621160409556</v>
      </c>
      <c r="D100" s="112">
        <v>134</v>
      </c>
      <c r="E100" s="113">
        <f aca="true" t="shared" si="28" ref="E100:E110">D100/F100*100</f>
        <v>45.73378839590443</v>
      </c>
      <c r="F100" s="114">
        <v>293</v>
      </c>
      <c r="G100" s="112">
        <v>5</v>
      </c>
      <c r="H100" s="113">
        <f aca="true" t="shared" si="29" ref="H100:H111">G100/F100*100</f>
        <v>1.7064846416382253</v>
      </c>
      <c r="I100" s="112">
        <v>4</v>
      </c>
      <c r="J100" s="205">
        <v>0</v>
      </c>
      <c r="K100" s="112">
        <v>242</v>
      </c>
      <c r="L100" s="205">
        <v>0</v>
      </c>
      <c r="M100" s="112">
        <v>2</v>
      </c>
      <c r="N100" s="205">
        <v>0</v>
      </c>
      <c r="O100" s="114">
        <f t="shared" si="26"/>
        <v>2</v>
      </c>
    </row>
    <row r="101" spans="1:15" s="110" customFormat="1" ht="15" customHeight="1">
      <c r="A101" s="115" t="s">
        <v>119</v>
      </c>
      <c r="B101" s="112">
        <v>35</v>
      </c>
      <c r="C101" s="113">
        <f t="shared" si="27"/>
        <v>63.63636363636363</v>
      </c>
      <c r="D101" s="112">
        <v>20</v>
      </c>
      <c r="E101" s="113">
        <f t="shared" si="28"/>
        <v>36.36363636363637</v>
      </c>
      <c r="F101" s="114">
        <v>55</v>
      </c>
      <c r="G101" s="112">
        <v>32</v>
      </c>
      <c r="H101" s="113">
        <f t="shared" si="29"/>
        <v>58.18181818181818</v>
      </c>
      <c r="I101" s="112">
        <v>0</v>
      </c>
      <c r="J101" s="205">
        <v>0</v>
      </c>
      <c r="K101" s="112">
        <v>4</v>
      </c>
      <c r="L101" s="205">
        <v>4</v>
      </c>
      <c r="M101" s="112">
        <v>0</v>
      </c>
      <c r="N101" s="205">
        <v>0</v>
      </c>
      <c r="O101" s="114">
        <f t="shared" si="26"/>
        <v>0</v>
      </c>
    </row>
    <row r="102" spans="1:15" s="110" customFormat="1" ht="15" customHeight="1">
      <c r="A102" s="115" t="s">
        <v>156</v>
      </c>
      <c r="B102" s="112">
        <v>15</v>
      </c>
      <c r="C102" s="113">
        <f t="shared" si="27"/>
        <v>55.55555555555556</v>
      </c>
      <c r="D102" s="112">
        <v>12</v>
      </c>
      <c r="E102" s="113">
        <f t="shared" si="28"/>
        <v>44.44444444444444</v>
      </c>
      <c r="F102" s="114">
        <v>27</v>
      </c>
      <c r="G102" s="112">
        <v>10</v>
      </c>
      <c r="H102" s="113">
        <f t="shared" si="29"/>
        <v>37.03703703703704</v>
      </c>
      <c r="I102" s="112">
        <v>0</v>
      </c>
      <c r="J102" s="205">
        <v>0</v>
      </c>
      <c r="K102" s="112">
        <v>17</v>
      </c>
      <c r="L102" s="205">
        <v>10</v>
      </c>
      <c r="M102" s="112">
        <v>0</v>
      </c>
      <c r="N102" s="205">
        <v>0</v>
      </c>
      <c r="O102" s="114">
        <f t="shared" si="26"/>
        <v>0</v>
      </c>
    </row>
    <row r="103" spans="1:15" s="110" customFormat="1" ht="15" customHeight="1">
      <c r="A103" s="115" t="s">
        <v>121</v>
      </c>
      <c r="B103" s="112">
        <v>16</v>
      </c>
      <c r="C103" s="113">
        <f t="shared" si="27"/>
        <v>55.172413793103445</v>
      </c>
      <c r="D103" s="112">
        <v>13</v>
      </c>
      <c r="E103" s="113">
        <f t="shared" si="28"/>
        <v>44.827586206896555</v>
      </c>
      <c r="F103" s="114">
        <v>29</v>
      </c>
      <c r="G103" s="112">
        <v>11</v>
      </c>
      <c r="H103" s="113">
        <f t="shared" si="29"/>
        <v>37.93103448275862</v>
      </c>
      <c r="I103" s="112">
        <v>0</v>
      </c>
      <c r="J103" s="205">
        <v>0</v>
      </c>
      <c r="K103" s="112">
        <v>7</v>
      </c>
      <c r="L103" s="205">
        <v>3</v>
      </c>
      <c r="M103" s="112">
        <v>0</v>
      </c>
      <c r="N103" s="205">
        <v>0</v>
      </c>
      <c r="O103" s="114">
        <f t="shared" si="26"/>
        <v>0</v>
      </c>
    </row>
    <row r="104" spans="1:15" s="110" customFormat="1" ht="15" customHeight="1">
      <c r="A104" s="115" t="s">
        <v>126</v>
      </c>
      <c r="B104" s="112">
        <v>28</v>
      </c>
      <c r="C104" s="113">
        <f t="shared" si="27"/>
        <v>50.90909090909091</v>
      </c>
      <c r="D104" s="112">
        <v>27</v>
      </c>
      <c r="E104" s="113">
        <f t="shared" si="28"/>
        <v>49.09090909090909</v>
      </c>
      <c r="F104" s="114">
        <v>55</v>
      </c>
      <c r="G104" s="112">
        <v>0</v>
      </c>
      <c r="H104" s="279">
        <f t="shared" si="29"/>
        <v>0</v>
      </c>
      <c r="I104" s="112">
        <v>0</v>
      </c>
      <c r="J104" s="205">
        <v>0</v>
      </c>
      <c r="K104" s="112">
        <v>38</v>
      </c>
      <c r="L104" s="205">
        <v>0</v>
      </c>
      <c r="M104" s="112">
        <v>14</v>
      </c>
      <c r="N104" s="205">
        <v>0</v>
      </c>
      <c r="O104" s="114">
        <f t="shared" si="26"/>
        <v>14</v>
      </c>
    </row>
    <row r="105" spans="1:15" s="110" customFormat="1" ht="15" customHeight="1">
      <c r="A105" s="115" t="s">
        <v>128</v>
      </c>
      <c r="B105" s="112">
        <v>45</v>
      </c>
      <c r="C105" s="113">
        <f t="shared" si="27"/>
        <v>48.38709677419355</v>
      </c>
      <c r="D105" s="112">
        <v>48</v>
      </c>
      <c r="E105" s="113">
        <f t="shared" si="28"/>
        <v>51.61290322580645</v>
      </c>
      <c r="F105" s="114">
        <v>93</v>
      </c>
      <c r="G105" s="112">
        <v>8</v>
      </c>
      <c r="H105" s="113">
        <f t="shared" si="29"/>
        <v>8.60215053763441</v>
      </c>
      <c r="I105" s="112">
        <v>0</v>
      </c>
      <c r="J105" s="205">
        <v>0</v>
      </c>
      <c r="K105" s="112">
        <v>85</v>
      </c>
      <c r="L105" s="205">
        <v>8</v>
      </c>
      <c r="M105" s="112">
        <v>0</v>
      </c>
      <c r="N105" s="205">
        <v>0</v>
      </c>
      <c r="O105" s="114">
        <f t="shared" si="26"/>
        <v>0</v>
      </c>
    </row>
    <row r="106" spans="1:15" s="110" customFormat="1" ht="15" customHeight="1">
      <c r="A106" s="115" t="s">
        <v>130</v>
      </c>
      <c r="B106" s="112">
        <v>13</v>
      </c>
      <c r="C106" s="113">
        <f t="shared" si="27"/>
        <v>59.09090909090909</v>
      </c>
      <c r="D106" s="112">
        <v>9</v>
      </c>
      <c r="E106" s="113">
        <f t="shared" si="28"/>
        <v>40.909090909090914</v>
      </c>
      <c r="F106" s="114">
        <v>22</v>
      </c>
      <c r="G106" s="112">
        <v>0</v>
      </c>
      <c r="H106" s="279">
        <f t="shared" si="29"/>
        <v>0</v>
      </c>
      <c r="I106" s="112">
        <v>0</v>
      </c>
      <c r="J106" s="205">
        <v>0</v>
      </c>
      <c r="K106" s="112">
        <v>22</v>
      </c>
      <c r="L106" s="205">
        <v>0</v>
      </c>
      <c r="M106" s="112">
        <v>0</v>
      </c>
      <c r="N106" s="205">
        <v>0</v>
      </c>
      <c r="O106" s="114">
        <f t="shared" si="26"/>
        <v>0</v>
      </c>
    </row>
    <row r="107" spans="1:15" s="110" customFormat="1" ht="15" customHeight="1">
      <c r="A107" s="115" t="s">
        <v>132</v>
      </c>
      <c r="B107" s="112">
        <v>19</v>
      </c>
      <c r="C107" s="113">
        <f t="shared" si="27"/>
        <v>57.57575757575758</v>
      </c>
      <c r="D107" s="112">
        <v>14</v>
      </c>
      <c r="E107" s="113">
        <f t="shared" si="28"/>
        <v>42.42424242424242</v>
      </c>
      <c r="F107" s="114">
        <v>33</v>
      </c>
      <c r="G107" s="112">
        <v>10</v>
      </c>
      <c r="H107" s="113">
        <f t="shared" si="29"/>
        <v>30.303030303030305</v>
      </c>
      <c r="I107" s="112">
        <v>0</v>
      </c>
      <c r="J107" s="205">
        <v>0</v>
      </c>
      <c r="K107" s="112">
        <v>14</v>
      </c>
      <c r="L107" s="205">
        <v>0</v>
      </c>
      <c r="M107" s="112">
        <v>0</v>
      </c>
      <c r="N107" s="205">
        <v>0</v>
      </c>
      <c r="O107" s="114">
        <f t="shared" si="26"/>
        <v>0</v>
      </c>
    </row>
    <row r="108" spans="1:15" s="110" customFormat="1" ht="15" customHeight="1">
      <c r="A108" s="115" t="s">
        <v>142</v>
      </c>
      <c r="B108" s="112">
        <v>36</v>
      </c>
      <c r="C108" s="113">
        <f t="shared" si="27"/>
        <v>51.42857142857142</v>
      </c>
      <c r="D108" s="112">
        <v>34</v>
      </c>
      <c r="E108" s="113">
        <f t="shared" si="28"/>
        <v>48.57142857142857</v>
      </c>
      <c r="F108" s="114">
        <v>70</v>
      </c>
      <c r="G108" s="112">
        <v>11</v>
      </c>
      <c r="H108" s="113">
        <f t="shared" si="29"/>
        <v>15.714285714285714</v>
      </c>
      <c r="I108" s="112">
        <v>0</v>
      </c>
      <c r="J108" s="205">
        <v>0</v>
      </c>
      <c r="K108" s="112">
        <v>0</v>
      </c>
      <c r="L108" s="205">
        <v>9</v>
      </c>
      <c r="M108" s="112">
        <v>0</v>
      </c>
      <c r="N108" s="205">
        <v>0</v>
      </c>
      <c r="O108" s="114">
        <f t="shared" si="26"/>
        <v>0</v>
      </c>
    </row>
    <row r="109" spans="1:15" s="110" customFormat="1" ht="15" customHeight="1">
      <c r="A109" s="115" t="s">
        <v>143</v>
      </c>
      <c r="B109" s="112">
        <v>42</v>
      </c>
      <c r="C109" s="113">
        <f t="shared" si="27"/>
        <v>68.85245901639344</v>
      </c>
      <c r="D109" s="112">
        <v>19</v>
      </c>
      <c r="E109" s="113">
        <f t="shared" si="28"/>
        <v>31.147540983606557</v>
      </c>
      <c r="F109" s="114">
        <v>61</v>
      </c>
      <c r="G109" s="112">
        <v>41</v>
      </c>
      <c r="H109" s="113">
        <f t="shared" si="29"/>
        <v>67.21311475409836</v>
      </c>
      <c r="I109" s="112">
        <v>0</v>
      </c>
      <c r="J109" s="205">
        <v>0</v>
      </c>
      <c r="K109" s="112">
        <v>0</v>
      </c>
      <c r="L109" s="205">
        <v>10</v>
      </c>
      <c r="M109" s="112">
        <v>0</v>
      </c>
      <c r="N109" s="205">
        <v>0</v>
      </c>
      <c r="O109" s="114">
        <f t="shared" si="26"/>
        <v>0</v>
      </c>
    </row>
    <row r="110" spans="1:15" s="110" customFormat="1" ht="15" customHeight="1">
      <c r="A110" s="115" t="s">
        <v>146</v>
      </c>
      <c r="B110" s="112">
        <v>5</v>
      </c>
      <c r="C110" s="113">
        <f t="shared" si="27"/>
        <v>50</v>
      </c>
      <c r="D110" s="112">
        <v>5</v>
      </c>
      <c r="E110" s="113">
        <f t="shared" si="28"/>
        <v>50</v>
      </c>
      <c r="F110" s="114">
        <v>10</v>
      </c>
      <c r="G110" s="112">
        <v>0</v>
      </c>
      <c r="H110" s="279">
        <f t="shared" si="29"/>
        <v>0</v>
      </c>
      <c r="I110" s="112">
        <v>0</v>
      </c>
      <c r="J110" s="205">
        <v>0</v>
      </c>
      <c r="K110" s="112">
        <v>10</v>
      </c>
      <c r="L110" s="205">
        <v>0</v>
      </c>
      <c r="M110" s="112">
        <v>0</v>
      </c>
      <c r="N110" s="205">
        <v>0</v>
      </c>
      <c r="O110" s="114">
        <f t="shared" si="26"/>
        <v>0</v>
      </c>
    </row>
    <row r="111" spans="1:15" s="111" customFormat="1" ht="27" customHeight="1">
      <c r="A111" s="118" t="s">
        <v>73</v>
      </c>
      <c r="B111" s="116">
        <f>SUM(B99:B110)</f>
        <v>425</v>
      </c>
      <c r="C111" s="117">
        <f>B111/F111*100</f>
        <v>54.83870967741935</v>
      </c>
      <c r="D111" s="116">
        <f>SUM(D99:D110)</f>
        <v>350</v>
      </c>
      <c r="E111" s="117">
        <f>D111/F111*100</f>
        <v>45.16129032258064</v>
      </c>
      <c r="F111" s="116">
        <f>SUM(F99:F110)</f>
        <v>775</v>
      </c>
      <c r="G111" s="116">
        <f>SUM(G99:G110)</f>
        <v>139</v>
      </c>
      <c r="H111" s="117">
        <f t="shared" si="29"/>
        <v>17.93548387096774</v>
      </c>
      <c r="I111" s="116">
        <f aca="true" t="shared" si="30" ref="I111:O111">SUM(I99:I110)</f>
        <v>4</v>
      </c>
      <c r="J111" s="116">
        <f t="shared" si="30"/>
        <v>0</v>
      </c>
      <c r="K111" s="116">
        <f t="shared" si="30"/>
        <v>439</v>
      </c>
      <c r="L111" s="116">
        <f t="shared" si="30"/>
        <v>44</v>
      </c>
      <c r="M111" s="199">
        <f t="shared" si="30"/>
        <v>23</v>
      </c>
      <c r="N111" s="199">
        <f t="shared" si="30"/>
        <v>0</v>
      </c>
      <c r="O111" s="199">
        <f t="shared" si="30"/>
        <v>23</v>
      </c>
    </row>
    <row r="112" spans="15:16" s="103" customFormat="1" ht="12.75">
      <c r="O112" s="37"/>
      <c r="P112" s="37"/>
    </row>
    <row r="113" spans="1:16" s="103" customFormat="1" ht="12.75">
      <c r="A113" s="135" t="s">
        <v>557</v>
      </c>
      <c r="O113" s="37"/>
      <c r="P113" s="37"/>
    </row>
    <row r="114" s="103" customFormat="1" ht="12.75">
      <c r="A114" s="135"/>
    </row>
    <row r="115" s="103" customFormat="1" ht="12.75"/>
    <row r="116" spans="1:15" s="110" customFormat="1" ht="48.75" customHeight="1">
      <c r="A116" s="206" t="s">
        <v>589</v>
      </c>
      <c r="B116" s="372" t="s">
        <v>456</v>
      </c>
      <c r="C116" s="373"/>
      <c r="D116" s="373"/>
      <c r="E116" s="373"/>
      <c r="F116" s="373"/>
      <c r="G116" s="373"/>
      <c r="H116" s="373"/>
      <c r="I116" s="373"/>
      <c r="J116" s="373"/>
      <c r="K116" s="373"/>
      <c r="L116" s="373"/>
      <c r="M116" s="407"/>
      <c r="N116" s="407"/>
      <c r="O116" s="408"/>
    </row>
    <row r="117" spans="1:15" s="37" customFormat="1" ht="25.5" customHeight="1">
      <c r="A117" s="574" t="s">
        <v>107</v>
      </c>
      <c r="B117" s="574" t="s">
        <v>59</v>
      </c>
      <c r="C117" s="574"/>
      <c r="D117" s="574" t="s">
        <v>60</v>
      </c>
      <c r="E117" s="574"/>
      <c r="F117" s="563" t="s">
        <v>61</v>
      </c>
      <c r="G117" s="563" t="s">
        <v>154</v>
      </c>
      <c r="H117" s="571" t="s">
        <v>261</v>
      </c>
      <c r="I117" s="573" t="s">
        <v>415</v>
      </c>
      <c r="J117" s="573" t="s">
        <v>414</v>
      </c>
      <c r="K117" s="571" t="s">
        <v>413</v>
      </c>
      <c r="L117" s="571" t="s">
        <v>412</v>
      </c>
      <c r="M117" s="571" t="s">
        <v>271</v>
      </c>
      <c r="N117" s="571" t="s">
        <v>272</v>
      </c>
      <c r="O117" s="574" t="s">
        <v>273</v>
      </c>
    </row>
    <row r="118" spans="1:15" s="37" customFormat="1" ht="48" customHeight="1">
      <c r="A118" s="574"/>
      <c r="B118" s="120" t="s">
        <v>63</v>
      </c>
      <c r="C118" s="121" t="s">
        <v>155</v>
      </c>
      <c r="D118" s="120" t="s">
        <v>63</v>
      </c>
      <c r="E118" s="121" t="s">
        <v>155</v>
      </c>
      <c r="F118" s="563"/>
      <c r="G118" s="563"/>
      <c r="H118" s="571"/>
      <c r="I118" s="573"/>
      <c r="J118" s="573"/>
      <c r="K118" s="571"/>
      <c r="L118" s="571"/>
      <c r="M118" s="571"/>
      <c r="N118" s="571"/>
      <c r="O118" s="574"/>
    </row>
    <row r="119" spans="1:15" s="110" customFormat="1" ht="15" customHeight="1">
      <c r="A119" s="115" t="s">
        <v>74</v>
      </c>
      <c r="B119" s="112">
        <v>39</v>
      </c>
      <c r="C119" s="113">
        <f>B119/F119*100</f>
        <v>48.75</v>
      </c>
      <c r="D119" s="112">
        <v>41</v>
      </c>
      <c r="E119" s="113">
        <f>D119/F119*100</f>
        <v>51.24999999999999</v>
      </c>
      <c r="F119" s="114">
        <f>B119+D119</f>
        <v>80</v>
      </c>
      <c r="G119" s="112">
        <v>14</v>
      </c>
      <c r="H119" s="279">
        <f>G119/F119*100</f>
        <v>17.5</v>
      </c>
      <c r="I119" s="112">
        <v>0</v>
      </c>
      <c r="J119" s="205">
        <v>0</v>
      </c>
      <c r="K119" s="112">
        <v>39</v>
      </c>
      <c r="L119" s="205">
        <v>2</v>
      </c>
      <c r="M119" s="112">
        <v>0</v>
      </c>
      <c r="N119" s="205">
        <v>0</v>
      </c>
      <c r="O119" s="114">
        <f>SUM(M119:N119)</f>
        <v>0</v>
      </c>
    </row>
    <row r="120" spans="1:15" s="110" customFormat="1" ht="15" customHeight="1">
      <c r="A120" s="115" t="s">
        <v>231</v>
      </c>
      <c r="B120" s="112">
        <v>1</v>
      </c>
      <c r="C120" s="113">
        <f>B120/F120*100</f>
        <v>20</v>
      </c>
      <c r="D120" s="112">
        <v>4</v>
      </c>
      <c r="E120" s="113">
        <f>D120/F120*100</f>
        <v>80</v>
      </c>
      <c r="F120" s="114">
        <f>B120+D120</f>
        <v>5</v>
      </c>
      <c r="G120" s="112">
        <v>0</v>
      </c>
      <c r="H120" s="279">
        <v>0</v>
      </c>
      <c r="I120" s="112">
        <v>0</v>
      </c>
      <c r="J120" s="205">
        <v>0</v>
      </c>
      <c r="K120" s="112">
        <v>0</v>
      </c>
      <c r="L120" s="205">
        <v>0</v>
      </c>
      <c r="M120" s="112">
        <v>0</v>
      </c>
      <c r="N120" s="205">
        <v>0</v>
      </c>
      <c r="O120" s="114">
        <f>SUM(M120:N120)</f>
        <v>0</v>
      </c>
    </row>
    <row r="121" spans="1:15" s="110" customFormat="1" ht="15" customHeight="1">
      <c r="A121" s="115" t="s">
        <v>230</v>
      </c>
      <c r="B121" s="112">
        <v>11</v>
      </c>
      <c r="C121" s="113">
        <f>B121/F121*100</f>
        <v>52.38095238095239</v>
      </c>
      <c r="D121" s="112">
        <v>10</v>
      </c>
      <c r="E121" s="113">
        <f>D121/F121*100</f>
        <v>47.61904761904761</v>
      </c>
      <c r="F121" s="114">
        <f>B121+D121</f>
        <v>21</v>
      </c>
      <c r="G121" s="112">
        <v>0</v>
      </c>
      <c r="H121" s="279">
        <v>0</v>
      </c>
      <c r="I121" s="112">
        <v>0</v>
      </c>
      <c r="J121" s="205">
        <v>0</v>
      </c>
      <c r="K121" s="112">
        <v>4</v>
      </c>
      <c r="L121" s="205">
        <v>0</v>
      </c>
      <c r="M121" s="112">
        <v>0</v>
      </c>
      <c r="N121" s="205">
        <v>0</v>
      </c>
      <c r="O121" s="114">
        <f>SUM(M121:N121)</f>
        <v>0</v>
      </c>
    </row>
    <row r="122" spans="1:15" s="110" customFormat="1" ht="15" customHeight="1">
      <c r="A122" s="115" t="s">
        <v>448</v>
      </c>
      <c r="B122" s="112">
        <v>6</v>
      </c>
      <c r="C122" s="113">
        <f>B122/F122*100</f>
        <v>60</v>
      </c>
      <c r="D122" s="112">
        <v>4</v>
      </c>
      <c r="E122" s="113">
        <f>D122/F122*100</f>
        <v>40</v>
      </c>
      <c r="F122" s="114">
        <f>B122+D122</f>
        <v>10</v>
      </c>
      <c r="G122" s="112">
        <v>0</v>
      </c>
      <c r="H122" s="279">
        <v>0</v>
      </c>
      <c r="I122" s="112">
        <v>0</v>
      </c>
      <c r="J122" s="205">
        <v>0</v>
      </c>
      <c r="K122" s="112">
        <v>0</v>
      </c>
      <c r="L122" s="205">
        <v>0</v>
      </c>
      <c r="M122" s="112">
        <v>0</v>
      </c>
      <c r="N122" s="205">
        <v>0</v>
      </c>
      <c r="O122" s="114">
        <f>SUM(M122:N122)</f>
        <v>0</v>
      </c>
    </row>
    <row r="123" spans="1:15" s="111" customFormat="1" ht="27" customHeight="1">
      <c r="A123" s="118" t="s">
        <v>75</v>
      </c>
      <c r="B123" s="116">
        <f>SUM(B119:B122)</f>
        <v>57</v>
      </c>
      <c r="C123" s="117">
        <f>B123/F123*100</f>
        <v>49.137931034482754</v>
      </c>
      <c r="D123" s="116">
        <f aca="true" t="shared" si="31" ref="D123:N123">SUM(D119:D122)</f>
        <v>59</v>
      </c>
      <c r="E123" s="117">
        <f>D123/F123*100</f>
        <v>50.86206896551724</v>
      </c>
      <c r="F123" s="116">
        <f t="shared" si="31"/>
        <v>116</v>
      </c>
      <c r="G123" s="116">
        <f t="shared" si="31"/>
        <v>14</v>
      </c>
      <c r="H123" s="117">
        <f t="shared" si="31"/>
        <v>17.5</v>
      </c>
      <c r="I123" s="116">
        <f t="shared" si="31"/>
        <v>0</v>
      </c>
      <c r="J123" s="116">
        <f t="shared" si="31"/>
        <v>0</v>
      </c>
      <c r="K123" s="116">
        <f t="shared" si="31"/>
        <v>43</v>
      </c>
      <c r="L123" s="116">
        <f t="shared" si="31"/>
        <v>2</v>
      </c>
      <c r="M123" s="199">
        <f t="shared" si="31"/>
        <v>0</v>
      </c>
      <c r="N123" s="123">
        <f t="shared" si="31"/>
        <v>0</v>
      </c>
      <c r="O123" s="199">
        <f>SUM(M123:N123)</f>
        <v>0</v>
      </c>
    </row>
    <row r="124" s="103" customFormat="1" ht="12.75"/>
    <row r="125" s="103" customFormat="1" ht="12.75"/>
    <row r="126" spans="1:15" s="110" customFormat="1" ht="48.75" customHeight="1">
      <c r="A126" s="206" t="s">
        <v>589</v>
      </c>
      <c r="B126" s="372" t="s">
        <v>377</v>
      </c>
      <c r="C126" s="373"/>
      <c r="D126" s="373"/>
      <c r="E126" s="373"/>
      <c r="F126" s="373"/>
      <c r="G126" s="373"/>
      <c r="H126" s="373"/>
      <c r="I126" s="373"/>
      <c r="J126" s="373"/>
      <c r="K126" s="373"/>
      <c r="L126" s="373"/>
      <c r="M126" s="407"/>
      <c r="N126" s="407"/>
      <c r="O126" s="408"/>
    </row>
    <row r="127" spans="1:15" s="37" customFormat="1" ht="25.5" customHeight="1">
      <c r="A127" s="574" t="s">
        <v>107</v>
      </c>
      <c r="B127" s="574" t="s">
        <v>59</v>
      </c>
      <c r="C127" s="574"/>
      <c r="D127" s="574" t="s">
        <v>60</v>
      </c>
      <c r="E127" s="574"/>
      <c r="F127" s="563" t="s">
        <v>61</v>
      </c>
      <c r="G127" s="563" t="s">
        <v>154</v>
      </c>
      <c r="H127" s="571" t="s">
        <v>261</v>
      </c>
      <c r="I127" s="573" t="s">
        <v>415</v>
      </c>
      <c r="J127" s="573" t="s">
        <v>414</v>
      </c>
      <c r="K127" s="571" t="s">
        <v>413</v>
      </c>
      <c r="L127" s="571" t="s">
        <v>412</v>
      </c>
      <c r="M127" s="571" t="s">
        <v>271</v>
      </c>
      <c r="N127" s="571" t="s">
        <v>272</v>
      </c>
      <c r="O127" s="574" t="s">
        <v>273</v>
      </c>
    </row>
    <row r="128" spans="1:15" s="37" customFormat="1" ht="48" customHeight="1">
      <c r="A128" s="574"/>
      <c r="B128" s="120" t="s">
        <v>63</v>
      </c>
      <c r="C128" s="121" t="s">
        <v>155</v>
      </c>
      <c r="D128" s="120" t="s">
        <v>63</v>
      </c>
      <c r="E128" s="121" t="s">
        <v>155</v>
      </c>
      <c r="F128" s="563"/>
      <c r="G128" s="563"/>
      <c r="H128" s="571"/>
      <c r="I128" s="573"/>
      <c r="J128" s="573"/>
      <c r="K128" s="571"/>
      <c r="L128" s="571"/>
      <c r="M128" s="571"/>
      <c r="N128" s="571"/>
      <c r="O128" s="574"/>
    </row>
    <row r="129" spans="1:15" s="110" customFormat="1" ht="15" customHeight="1">
      <c r="A129" s="115" t="s">
        <v>513</v>
      </c>
      <c r="B129" s="112">
        <v>10</v>
      </c>
      <c r="C129" s="113">
        <f aca="true" t="shared" si="32" ref="C129:C134">B129/F129*100</f>
        <v>52.63157894736842</v>
      </c>
      <c r="D129" s="112">
        <v>9</v>
      </c>
      <c r="E129" s="113">
        <f aca="true" t="shared" si="33" ref="E129:E134">D129/F129*100</f>
        <v>47.368421052631575</v>
      </c>
      <c r="F129" s="114">
        <v>19</v>
      </c>
      <c r="G129" s="112">
        <v>1</v>
      </c>
      <c r="H129" s="279">
        <f aca="true" t="shared" si="34" ref="H129:H134">G129/F129*100</f>
        <v>5.263157894736842</v>
      </c>
      <c r="I129" s="112">
        <v>0</v>
      </c>
      <c r="J129" s="205">
        <v>0</v>
      </c>
      <c r="K129" s="112">
        <v>19</v>
      </c>
      <c r="L129" s="205">
        <v>1</v>
      </c>
      <c r="M129" s="112">
        <v>0</v>
      </c>
      <c r="N129" s="205">
        <v>0</v>
      </c>
      <c r="O129" s="114">
        <v>0</v>
      </c>
    </row>
    <row r="130" spans="1:15" s="110" customFormat="1" ht="15" customHeight="1">
      <c r="A130" s="115" t="s">
        <v>512</v>
      </c>
      <c r="B130" s="112">
        <v>17</v>
      </c>
      <c r="C130" s="113">
        <f t="shared" si="32"/>
        <v>47.22222222222222</v>
      </c>
      <c r="D130" s="112">
        <v>19</v>
      </c>
      <c r="E130" s="113">
        <f t="shared" si="33"/>
        <v>52.77777777777778</v>
      </c>
      <c r="F130" s="114">
        <v>36</v>
      </c>
      <c r="G130" s="112">
        <v>4</v>
      </c>
      <c r="H130" s="279">
        <f t="shared" si="34"/>
        <v>11.11111111111111</v>
      </c>
      <c r="I130" s="112">
        <v>0</v>
      </c>
      <c r="J130" s="205">
        <v>0</v>
      </c>
      <c r="K130" s="112">
        <v>0</v>
      </c>
      <c r="L130" s="205">
        <v>0</v>
      </c>
      <c r="M130" s="112">
        <v>0</v>
      </c>
      <c r="N130" s="205">
        <v>0</v>
      </c>
      <c r="O130" s="114">
        <v>0</v>
      </c>
    </row>
    <row r="131" spans="1:15" s="110" customFormat="1" ht="15" customHeight="1">
      <c r="A131" s="115" t="s">
        <v>511</v>
      </c>
      <c r="B131" s="112">
        <v>105</v>
      </c>
      <c r="C131" s="113">
        <f t="shared" si="32"/>
        <v>55.26315789473685</v>
      </c>
      <c r="D131" s="112">
        <v>85</v>
      </c>
      <c r="E131" s="113">
        <f t="shared" si="33"/>
        <v>44.73684210526316</v>
      </c>
      <c r="F131" s="114">
        <v>190</v>
      </c>
      <c r="G131" s="112">
        <v>19</v>
      </c>
      <c r="H131" s="279">
        <f t="shared" si="34"/>
        <v>10</v>
      </c>
      <c r="I131" s="112">
        <v>0</v>
      </c>
      <c r="J131" s="205">
        <v>0</v>
      </c>
      <c r="K131" s="112">
        <v>91</v>
      </c>
      <c r="L131" s="205">
        <v>0</v>
      </c>
      <c r="M131" s="112">
        <v>0</v>
      </c>
      <c r="N131" s="205">
        <v>0</v>
      </c>
      <c r="O131" s="114">
        <v>0</v>
      </c>
    </row>
    <row r="132" spans="1:15" s="110" customFormat="1" ht="15" customHeight="1">
      <c r="A132" s="115" t="s">
        <v>76</v>
      </c>
      <c r="B132" s="112">
        <v>162</v>
      </c>
      <c r="C132" s="113">
        <f t="shared" si="32"/>
        <v>56.84210526315789</v>
      </c>
      <c r="D132" s="112">
        <v>123</v>
      </c>
      <c r="E132" s="113">
        <f t="shared" si="33"/>
        <v>43.15789473684211</v>
      </c>
      <c r="F132" s="114">
        <v>285</v>
      </c>
      <c r="G132" s="112">
        <v>23</v>
      </c>
      <c r="H132" s="279">
        <f t="shared" si="34"/>
        <v>8.070175438596491</v>
      </c>
      <c r="I132" s="112">
        <v>13</v>
      </c>
      <c r="J132" s="205">
        <v>10</v>
      </c>
      <c r="K132" s="112">
        <v>101</v>
      </c>
      <c r="L132" s="205">
        <v>6</v>
      </c>
      <c r="M132" s="112">
        <v>0</v>
      </c>
      <c r="N132" s="205">
        <v>0</v>
      </c>
      <c r="O132" s="114">
        <v>0</v>
      </c>
    </row>
    <row r="133" spans="1:15" s="110" customFormat="1" ht="15" customHeight="1">
      <c r="A133" s="115" t="s">
        <v>254</v>
      </c>
      <c r="B133" s="112">
        <v>20</v>
      </c>
      <c r="C133" s="113">
        <f t="shared" si="32"/>
        <v>57.14285714285714</v>
      </c>
      <c r="D133" s="112">
        <v>15</v>
      </c>
      <c r="E133" s="113">
        <f t="shared" si="33"/>
        <v>42.857142857142854</v>
      </c>
      <c r="F133" s="114">
        <v>35</v>
      </c>
      <c r="G133" s="112">
        <v>3</v>
      </c>
      <c r="H133" s="279">
        <f t="shared" si="34"/>
        <v>8.571428571428571</v>
      </c>
      <c r="I133" s="112">
        <v>0</v>
      </c>
      <c r="J133" s="205">
        <v>0</v>
      </c>
      <c r="K133" s="112">
        <v>0</v>
      </c>
      <c r="L133" s="205">
        <v>0</v>
      </c>
      <c r="M133" s="112">
        <v>0</v>
      </c>
      <c r="N133" s="205">
        <v>0</v>
      </c>
      <c r="O133" s="114">
        <v>0</v>
      </c>
    </row>
    <row r="134" spans="1:15" s="111" customFormat="1" ht="27" customHeight="1">
      <c r="A134" s="118" t="s">
        <v>77</v>
      </c>
      <c r="B134" s="116">
        <f>SUM(B129:B133)</f>
        <v>314</v>
      </c>
      <c r="C134" s="117">
        <f t="shared" si="32"/>
        <v>55.575221238938056</v>
      </c>
      <c r="D134" s="116">
        <f aca="true" t="shared" si="35" ref="D134:N134">SUM(D129:D133)</f>
        <v>251</v>
      </c>
      <c r="E134" s="117">
        <f t="shared" si="33"/>
        <v>44.424778761061944</v>
      </c>
      <c r="F134" s="116">
        <f t="shared" si="35"/>
        <v>565</v>
      </c>
      <c r="G134" s="116">
        <f t="shared" si="35"/>
        <v>50</v>
      </c>
      <c r="H134" s="117">
        <f t="shared" si="34"/>
        <v>8.849557522123893</v>
      </c>
      <c r="I134" s="116">
        <f t="shared" si="35"/>
        <v>13</v>
      </c>
      <c r="J134" s="116">
        <f t="shared" si="35"/>
        <v>10</v>
      </c>
      <c r="K134" s="116">
        <f t="shared" si="35"/>
        <v>211</v>
      </c>
      <c r="L134" s="116">
        <f t="shared" si="35"/>
        <v>7</v>
      </c>
      <c r="M134" s="199">
        <f t="shared" si="35"/>
        <v>0</v>
      </c>
      <c r="N134" s="123">
        <f t="shared" si="35"/>
        <v>0</v>
      </c>
      <c r="O134" s="199">
        <f>SUM(O129:O133)</f>
        <v>0</v>
      </c>
    </row>
    <row r="135" spans="1:11" s="106" customFormat="1" ht="24" customHeight="1">
      <c r="A135" s="103"/>
      <c r="B135" s="103"/>
      <c r="C135" s="103"/>
      <c r="D135" s="104"/>
      <c r="E135" s="103"/>
      <c r="F135" s="103"/>
      <c r="G135" s="103"/>
      <c r="H135" s="103"/>
      <c r="J135" s="89"/>
      <c r="K135" s="89"/>
    </row>
    <row r="136" spans="10:14" s="103" customFormat="1" ht="15" customHeight="1">
      <c r="J136" s="89"/>
      <c r="K136" s="89"/>
      <c r="L136" s="89"/>
      <c r="M136" s="89"/>
      <c r="N136" s="89"/>
    </row>
    <row r="137" spans="1:15" s="110" customFormat="1" ht="48.75" customHeight="1">
      <c r="A137" s="206" t="s">
        <v>589</v>
      </c>
      <c r="B137" s="372" t="s">
        <v>495</v>
      </c>
      <c r="C137" s="373"/>
      <c r="D137" s="373"/>
      <c r="E137" s="373"/>
      <c r="F137" s="373"/>
      <c r="G137" s="373"/>
      <c r="H137" s="373"/>
      <c r="I137" s="373"/>
      <c r="J137" s="373"/>
      <c r="K137" s="373"/>
      <c r="L137" s="373"/>
      <c r="M137" s="407"/>
      <c r="N137" s="407"/>
      <c r="O137" s="408"/>
    </row>
    <row r="138" spans="1:15" s="37" customFormat="1" ht="25.5" customHeight="1">
      <c r="A138" s="574" t="s">
        <v>107</v>
      </c>
      <c r="B138" s="574" t="s">
        <v>59</v>
      </c>
      <c r="C138" s="574"/>
      <c r="D138" s="574" t="s">
        <v>60</v>
      </c>
      <c r="E138" s="574"/>
      <c r="F138" s="563" t="s">
        <v>61</v>
      </c>
      <c r="G138" s="563" t="s">
        <v>154</v>
      </c>
      <c r="H138" s="571" t="s">
        <v>261</v>
      </c>
      <c r="I138" s="573" t="s">
        <v>415</v>
      </c>
      <c r="J138" s="573" t="s">
        <v>414</v>
      </c>
      <c r="K138" s="571" t="s">
        <v>413</v>
      </c>
      <c r="L138" s="571" t="s">
        <v>412</v>
      </c>
      <c r="M138" s="571" t="s">
        <v>271</v>
      </c>
      <c r="N138" s="571" t="s">
        <v>272</v>
      </c>
      <c r="O138" s="574" t="s">
        <v>273</v>
      </c>
    </row>
    <row r="139" spans="1:15" s="37" customFormat="1" ht="48" customHeight="1">
      <c r="A139" s="574"/>
      <c r="B139" s="120" t="s">
        <v>63</v>
      </c>
      <c r="C139" s="121" t="s">
        <v>155</v>
      </c>
      <c r="D139" s="120" t="s">
        <v>63</v>
      </c>
      <c r="E139" s="121" t="s">
        <v>155</v>
      </c>
      <c r="F139" s="563"/>
      <c r="G139" s="563"/>
      <c r="H139" s="571"/>
      <c r="I139" s="573"/>
      <c r="J139" s="573"/>
      <c r="K139" s="571"/>
      <c r="L139" s="571"/>
      <c r="M139" s="571"/>
      <c r="N139" s="571"/>
      <c r="O139" s="574"/>
    </row>
    <row r="140" spans="1:15" s="110" customFormat="1" ht="15" customHeight="1">
      <c r="A140" s="115" t="s">
        <v>484</v>
      </c>
      <c r="B140" s="112">
        <v>10</v>
      </c>
      <c r="C140" s="113">
        <f>B140/F140*100</f>
        <v>52.63157894736842</v>
      </c>
      <c r="D140" s="112">
        <v>9</v>
      </c>
      <c r="E140" s="113">
        <f>D140/F140*100</f>
        <v>47.368421052631575</v>
      </c>
      <c r="F140" s="114">
        <v>19</v>
      </c>
      <c r="G140" s="112">
        <v>19</v>
      </c>
      <c r="H140" s="279">
        <f>G140/F140*100</f>
        <v>100</v>
      </c>
      <c r="I140" s="112">
        <v>0</v>
      </c>
      <c r="J140" s="205">
        <v>0</v>
      </c>
      <c r="K140" s="112">
        <v>0</v>
      </c>
      <c r="L140" s="205">
        <v>19</v>
      </c>
      <c r="M140" s="112">
        <v>0</v>
      </c>
      <c r="N140" s="205">
        <v>0</v>
      </c>
      <c r="O140" s="114">
        <v>0</v>
      </c>
    </row>
    <row r="141" spans="1:15" s="110" customFormat="1" ht="15" customHeight="1">
      <c r="A141" s="115" t="s">
        <v>492</v>
      </c>
      <c r="B141" s="112">
        <v>19</v>
      </c>
      <c r="C141" s="113">
        <f aca="true" t="shared" si="36" ref="C141:C156">B141/F141*100</f>
        <v>48.717948717948715</v>
      </c>
      <c r="D141" s="112">
        <v>20</v>
      </c>
      <c r="E141" s="113">
        <f aca="true" t="shared" si="37" ref="E141:E156">D141/F141*100</f>
        <v>51.28205128205128</v>
      </c>
      <c r="F141" s="114">
        <v>39</v>
      </c>
      <c r="G141" s="112">
        <v>0</v>
      </c>
      <c r="H141" s="279">
        <f aca="true" t="shared" si="38" ref="H141:H156">G141/F141*100</f>
        <v>0</v>
      </c>
      <c r="I141" s="112">
        <v>0</v>
      </c>
      <c r="J141" s="205">
        <v>0</v>
      </c>
      <c r="K141" s="112">
        <v>9</v>
      </c>
      <c r="L141" s="205">
        <v>30</v>
      </c>
      <c r="M141" s="112">
        <v>0</v>
      </c>
      <c r="N141" s="205">
        <v>0</v>
      </c>
      <c r="O141" s="114">
        <v>0</v>
      </c>
    </row>
    <row r="142" spans="1:15" s="110" customFormat="1" ht="15" customHeight="1">
      <c r="A142" s="115" t="s">
        <v>501</v>
      </c>
      <c r="B142" s="112">
        <v>2</v>
      </c>
      <c r="C142" s="113">
        <f t="shared" si="36"/>
        <v>20</v>
      </c>
      <c r="D142" s="112">
        <v>8</v>
      </c>
      <c r="E142" s="113">
        <f t="shared" si="37"/>
        <v>80</v>
      </c>
      <c r="F142" s="114">
        <v>10</v>
      </c>
      <c r="G142" s="112">
        <v>4</v>
      </c>
      <c r="H142" s="279">
        <f t="shared" si="38"/>
        <v>40</v>
      </c>
      <c r="I142" s="112">
        <v>0</v>
      </c>
      <c r="J142" s="205">
        <v>0</v>
      </c>
      <c r="K142" s="112">
        <v>6</v>
      </c>
      <c r="L142" s="205">
        <v>4</v>
      </c>
      <c r="M142" s="112">
        <v>0</v>
      </c>
      <c r="N142" s="205">
        <v>0</v>
      </c>
      <c r="O142" s="114">
        <v>0</v>
      </c>
    </row>
    <row r="143" spans="1:15" s="110" customFormat="1" ht="33" customHeight="1">
      <c r="A143" s="344" t="s">
        <v>270</v>
      </c>
      <c r="B143" s="112">
        <v>13</v>
      </c>
      <c r="C143" s="113">
        <f t="shared" si="36"/>
        <v>43.333333333333336</v>
      </c>
      <c r="D143" s="112">
        <v>17</v>
      </c>
      <c r="E143" s="113">
        <f t="shared" si="37"/>
        <v>56.666666666666664</v>
      </c>
      <c r="F143" s="114">
        <v>30</v>
      </c>
      <c r="G143" s="112">
        <v>8</v>
      </c>
      <c r="H143" s="279">
        <f t="shared" si="38"/>
        <v>26.666666666666668</v>
      </c>
      <c r="I143" s="112">
        <v>0</v>
      </c>
      <c r="J143" s="205">
        <v>0</v>
      </c>
      <c r="K143" s="112">
        <v>22</v>
      </c>
      <c r="L143" s="205">
        <v>8</v>
      </c>
      <c r="M143" s="112">
        <v>0</v>
      </c>
      <c r="N143" s="205">
        <v>0</v>
      </c>
      <c r="O143" s="114">
        <v>0</v>
      </c>
    </row>
    <row r="144" spans="1:15" s="110" customFormat="1" ht="15" customHeight="1">
      <c r="A144" s="115" t="s">
        <v>269</v>
      </c>
      <c r="B144" s="112">
        <v>76</v>
      </c>
      <c r="C144" s="113">
        <f t="shared" si="36"/>
        <v>50.331125827814574</v>
      </c>
      <c r="D144" s="112">
        <v>75</v>
      </c>
      <c r="E144" s="113">
        <f t="shared" si="37"/>
        <v>49.668874172185426</v>
      </c>
      <c r="F144" s="114">
        <v>151</v>
      </c>
      <c r="G144" s="112">
        <v>57</v>
      </c>
      <c r="H144" s="279">
        <f t="shared" si="38"/>
        <v>37.74834437086093</v>
      </c>
      <c r="I144" s="112">
        <v>0</v>
      </c>
      <c r="J144" s="205">
        <v>0</v>
      </c>
      <c r="K144" s="112">
        <v>79</v>
      </c>
      <c r="L144" s="205">
        <v>33</v>
      </c>
      <c r="M144" s="112">
        <v>0</v>
      </c>
      <c r="N144" s="205">
        <v>0</v>
      </c>
      <c r="O144" s="114">
        <v>0</v>
      </c>
    </row>
    <row r="145" spans="1:15" s="110" customFormat="1" ht="15" customHeight="1">
      <c r="A145" s="115" t="s">
        <v>268</v>
      </c>
      <c r="B145" s="112">
        <v>48</v>
      </c>
      <c r="C145" s="113">
        <f t="shared" si="36"/>
        <v>55.81395348837209</v>
      </c>
      <c r="D145" s="112">
        <v>38</v>
      </c>
      <c r="E145" s="113">
        <f t="shared" si="37"/>
        <v>44.18604651162791</v>
      </c>
      <c r="F145" s="114">
        <v>86</v>
      </c>
      <c r="G145" s="112">
        <v>25</v>
      </c>
      <c r="H145" s="279">
        <f t="shared" si="38"/>
        <v>29.069767441860467</v>
      </c>
      <c r="I145" s="112">
        <v>0</v>
      </c>
      <c r="J145" s="205">
        <v>0</v>
      </c>
      <c r="K145" s="112">
        <v>53</v>
      </c>
      <c r="L145" s="205">
        <v>10</v>
      </c>
      <c r="M145" s="112">
        <v>0</v>
      </c>
      <c r="N145" s="205">
        <v>0</v>
      </c>
      <c r="O145" s="114">
        <v>0</v>
      </c>
    </row>
    <row r="146" spans="1:15" s="110" customFormat="1" ht="15" customHeight="1">
      <c r="A146" s="115" t="s">
        <v>500</v>
      </c>
      <c r="B146" s="112">
        <v>8</v>
      </c>
      <c r="C146" s="113">
        <f t="shared" si="36"/>
        <v>47.05882352941176</v>
      </c>
      <c r="D146" s="112">
        <v>9</v>
      </c>
      <c r="E146" s="113">
        <f t="shared" si="37"/>
        <v>52.94117647058824</v>
      </c>
      <c r="F146" s="114">
        <v>17</v>
      </c>
      <c r="G146" s="112">
        <v>17</v>
      </c>
      <c r="H146" s="279">
        <f t="shared" si="38"/>
        <v>100</v>
      </c>
      <c r="I146" s="112">
        <v>0</v>
      </c>
      <c r="J146" s="205">
        <v>0</v>
      </c>
      <c r="K146" s="112">
        <v>0</v>
      </c>
      <c r="L146" s="205">
        <v>17</v>
      </c>
      <c r="M146" s="112">
        <v>0</v>
      </c>
      <c r="N146" s="205">
        <v>0</v>
      </c>
      <c r="O146" s="114">
        <v>0</v>
      </c>
    </row>
    <row r="147" spans="1:15" s="110" customFormat="1" ht="15" customHeight="1">
      <c r="A147" s="115" t="s">
        <v>267</v>
      </c>
      <c r="B147" s="112">
        <v>124</v>
      </c>
      <c r="C147" s="113">
        <f t="shared" si="36"/>
        <v>52.54237288135594</v>
      </c>
      <c r="D147" s="112">
        <v>112</v>
      </c>
      <c r="E147" s="113">
        <f t="shared" si="37"/>
        <v>47.45762711864407</v>
      </c>
      <c r="F147" s="114">
        <v>236</v>
      </c>
      <c r="G147" s="112">
        <v>169</v>
      </c>
      <c r="H147" s="279">
        <f t="shared" si="38"/>
        <v>71.61016949152543</v>
      </c>
      <c r="I147" s="112">
        <v>0</v>
      </c>
      <c r="J147" s="205">
        <v>0</v>
      </c>
      <c r="K147" s="112">
        <v>52</v>
      </c>
      <c r="L147" s="205">
        <v>164</v>
      </c>
      <c r="M147" s="112">
        <v>0</v>
      </c>
      <c r="N147" s="205">
        <v>0</v>
      </c>
      <c r="O147" s="114">
        <v>0</v>
      </c>
    </row>
    <row r="148" spans="1:15" s="110" customFormat="1" ht="15" customHeight="1">
      <c r="A148" s="115" t="s">
        <v>266</v>
      </c>
      <c r="B148" s="112">
        <v>15</v>
      </c>
      <c r="C148" s="113">
        <f t="shared" si="36"/>
        <v>50</v>
      </c>
      <c r="D148" s="112">
        <v>15</v>
      </c>
      <c r="E148" s="113">
        <f t="shared" si="37"/>
        <v>50</v>
      </c>
      <c r="F148" s="114">
        <v>30</v>
      </c>
      <c r="G148" s="112">
        <v>30</v>
      </c>
      <c r="H148" s="279">
        <f t="shared" si="38"/>
        <v>100</v>
      </c>
      <c r="I148" s="112">
        <v>0</v>
      </c>
      <c r="J148" s="205">
        <v>0</v>
      </c>
      <c r="K148" s="112">
        <v>0</v>
      </c>
      <c r="L148" s="205">
        <v>30</v>
      </c>
      <c r="M148" s="112">
        <v>0</v>
      </c>
      <c r="N148" s="205">
        <v>0</v>
      </c>
      <c r="O148" s="114">
        <v>0</v>
      </c>
    </row>
    <row r="149" spans="1:15" s="110" customFormat="1" ht="15" customHeight="1">
      <c r="A149" s="115" t="s">
        <v>499</v>
      </c>
      <c r="B149" s="112">
        <v>6</v>
      </c>
      <c r="C149" s="113">
        <f t="shared" si="36"/>
        <v>50</v>
      </c>
      <c r="D149" s="112">
        <v>6</v>
      </c>
      <c r="E149" s="113">
        <f t="shared" si="37"/>
        <v>50</v>
      </c>
      <c r="F149" s="114">
        <v>12</v>
      </c>
      <c r="G149" s="112">
        <v>12</v>
      </c>
      <c r="H149" s="279">
        <f t="shared" si="38"/>
        <v>100</v>
      </c>
      <c r="I149" s="112">
        <v>0</v>
      </c>
      <c r="J149" s="205">
        <v>0</v>
      </c>
      <c r="K149" s="112">
        <v>0</v>
      </c>
      <c r="L149" s="205">
        <v>12</v>
      </c>
      <c r="M149" s="112">
        <v>0</v>
      </c>
      <c r="N149" s="205">
        <v>0</v>
      </c>
      <c r="O149" s="114">
        <v>0</v>
      </c>
    </row>
    <row r="150" spans="1:15" s="110" customFormat="1" ht="15" customHeight="1">
      <c r="A150" s="115" t="s">
        <v>302</v>
      </c>
      <c r="B150" s="112">
        <v>12</v>
      </c>
      <c r="C150" s="113">
        <f t="shared" si="36"/>
        <v>60</v>
      </c>
      <c r="D150" s="112">
        <v>8</v>
      </c>
      <c r="E150" s="113">
        <f t="shared" si="37"/>
        <v>40</v>
      </c>
      <c r="F150" s="114">
        <v>20</v>
      </c>
      <c r="G150" s="112">
        <v>0</v>
      </c>
      <c r="H150" s="279">
        <f t="shared" si="38"/>
        <v>0</v>
      </c>
      <c r="I150" s="112">
        <v>0</v>
      </c>
      <c r="J150" s="205">
        <v>0</v>
      </c>
      <c r="K150" s="112">
        <v>20</v>
      </c>
      <c r="L150" s="205">
        <v>0</v>
      </c>
      <c r="M150" s="112">
        <v>0</v>
      </c>
      <c r="N150" s="205">
        <v>0</v>
      </c>
      <c r="O150" s="114">
        <v>0</v>
      </c>
    </row>
    <row r="151" spans="1:15" s="110" customFormat="1" ht="15" customHeight="1">
      <c r="A151" s="115" t="s">
        <v>265</v>
      </c>
      <c r="B151" s="112">
        <v>9</v>
      </c>
      <c r="C151" s="113">
        <f t="shared" si="36"/>
        <v>40.909090909090914</v>
      </c>
      <c r="D151" s="112">
        <v>13</v>
      </c>
      <c r="E151" s="113">
        <f t="shared" si="37"/>
        <v>59.09090909090909</v>
      </c>
      <c r="F151" s="114">
        <v>22</v>
      </c>
      <c r="G151" s="112">
        <v>0</v>
      </c>
      <c r="H151" s="279">
        <f t="shared" si="38"/>
        <v>0</v>
      </c>
      <c r="I151" s="112">
        <v>0</v>
      </c>
      <c r="J151" s="205">
        <v>0</v>
      </c>
      <c r="K151" s="112">
        <v>0</v>
      </c>
      <c r="L151" s="205">
        <v>0</v>
      </c>
      <c r="M151" s="112">
        <v>0</v>
      </c>
      <c r="N151" s="205">
        <v>0</v>
      </c>
      <c r="O151" s="114">
        <v>0</v>
      </c>
    </row>
    <row r="152" spans="1:15" s="110" customFormat="1" ht="15" customHeight="1">
      <c r="A152" s="115" t="s">
        <v>489</v>
      </c>
      <c r="B152" s="112">
        <v>3</v>
      </c>
      <c r="C152" s="113">
        <f t="shared" si="36"/>
        <v>50</v>
      </c>
      <c r="D152" s="112">
        <v>3</v>
      </c>
      <c r="E152" s="113">
        <f t="shared" si="37"/>
        <v>50</v>
      </c>
      <c r="F152" s="114">
        <v>6</v>
      </c>
      <c r="G152" s="112">
        <v>0</v>
      </c>
      <c r="H152" s="279">
        <f t="shared" si="38"/>
        <v>0</v>
      </c>
      <c r="I152" s="112">
        <v>0</v>
      </c>
      <c r="J152" s="205">
        <v>0</v>
      </c>
      <c r="K152" s="112">
        <v>0</v>
      </c>
      <c r="L152" s="205">
        <v>0</v>
      </c>
      <c r="M152" s="112">
        <v>0</v>
      </c>
      <c r="N152" s="205">
        <v>0</v>
      </c>
      <c r="O152" s="114">
        <v>0</v>
      </c>
    </row>
    <row r="153" spans="1:15" s="110" customFormat="1" ht="15" customHeight="1">
      <c r="A153" s="115" t="s">
        <v>498</v>
      </c>
      <c r="B153" s="112">
        <v>2</v>
      </c>
      <c r="C153" s="113">
        <f t="shared" si="36"/>
        <v>28.57142857142857</v>
      </c>
      <c r="D153" s="112">
        <v>5</v>
      </c>
      <c r="E153" s="113">
        <f t="shared" si="37"/>
        <v>71.42857142857143</v>
      </c>
      <c r="F153" s="114">
        <v>7</v>
      </c>
      <c r="G153" s="112">
        <v>7</v>
      </c>
      <c r="H153" s="279">
        <f t="shared" si="38"/>
        <v>100</v>
      </c>
      <c r="I153" s="112">
        <v>0</v>
      </c>
      <c r="J153" s="205">
        <v>0</v>
      </c>
      <c r="K153" s="112">
        <v>0</v>
      </c>
      <c r="L153" s="205">
        <v>7</v>
      </c>
      <c r="M153" s="112">
        <v>0</v>
      </c>
      <c r="N153" s="205">
        <v>0</v>
      </c>
      <c r="O153" s="114">
        <v>0</v>
      </c>
    </row>
    <row r="154" spans="1:15" s="110" customFormat="1" ht="15" customHeight="1">
      <c r="A154" s="115" t="s">
        <v>497</v>
      </c>
      <c r="B154" s="112">
        <v>2</v>
      </c>
      <c r="C154" s="113">
        <f t="shared" si="36"/>
        <v>33.33333333333333</v>
      </c>
      <c r="D154" s="112">
        <v>4</v>
      </c>
      <c r="E154" s="113">
        <f t="shared" si="37"/>
        <v>66.66666666666666</v>
      </c>
      <c r="F154" s="114">
        <v>6</v>
      </c>
      <c r="G154" s="112">
        <v>6</v>
      </c>
      <c r="H154" s="279">
        <f t="shared" si="38"/>
        <v>100</v>
      </c>
      <c r="I154" s="112">
        <v>0</v>
      </c>
      <c r="J154" s="205">
        <v>0</v>
      </c>
      <c r="K154" s="112">
        <v>0</v>
      </c>
      <c r="L154" s="205">
        <v>6</v>
      </c>
      <c r="M154" s="112">
        <v>0</v>
      </c>
      <c r="N154" s="205">
        <v>0</v>
      </c>
      <c r="O154" s="114">
        <v>0</v>
      </c>
    </row>
    <row r="155" spans="1:15" s="110" customFormat="1" ht="15" customHeight="1">
      <c r="A155" s="115" t="s">
        <v>496</v>
      </c>
      <c r="B155" s="112">
        <v>11</v>
      </c>
      <c r="C155" s="113">
        <f t="shared" si="36"/>
        <v>78.57142857142857</v>
      </c>
      <c r="D155" s="112">
        <v>3</v>
      </c>
      <c r="E155" s="113">
        <f t="shared" si="37"/>
        <v>21.428571428571427</v>
      </c>
      <c r="F155" s="114">
        <v>14</v>
      </c>
      <c r="G155" s="112">
        <v>14</v>
      </c>
      <c r="H155" s="279">
        <f t="shared" si="38"/>
        <v>100</v>
      </c>
      <c r="I155" s="112">
        <v>0</v>
      </c>
      <c r="J155" s="205">
        <v>0</v>
      </c>
      <c r="K155" s="112">
        <v>0</v>
      </c>
      <c r="L155" s="205">
        <v>14</v>
      </c>
      <c r="M155" s="112">
        <v>0</v>
      </c>
      <c r="N155" s="205">
        <v>0</v>
      </c>
      <c r="O155" s="114">
        <v>0</v>
      </c>
    </row>
    <row r="156" spans="1:15" s="111" customFormat="1" ht="27" customHeight="1">
      <c r="A156" s="118" t="s">
        <v>78</v>
      </c>
      <c r="B156" s="116">
        <f>SUM(B140:B155)</f>
        <v>360</v>
      </c>
      <c r="C156" s="117">
        <f t="shared" si="36"/>
        <v>51.06382978723404</v>
      </c>
      <c r="D156" s="116">
        <f aca="true" t="shared" si="39" ref="D156:O156">SUM(D140:D155)</f>
        <v>345</v>
      </c>
      <c r="E156" s="117">
        <f t="shared" si="37"/>
        <v>48.93617021276596</v>
      </c>
      <c r="F156" s="116">
        <f t="shared" si="39"/>
        <v>705</v>
      </c>
      <c r="G156" s="116">
        <f t="shared" si="39"/>
        <v>368</v>
      </c>
      <c r="H156" s="117">
        <f t="shared" si="38"/>
        <v>52.198581560283685</v>
      </c>
      <c r="I156" s="116">
        <f t="shared" si="39"/>
        <v>0</v>
      </c>
      <c r="J156" s="116">
        <f t="shared" si="39"/>
        <v>0</v>
      </c>
      <c r="K156" s="116">
        <f t="shared" si="39"/>
        <v>241</v>
      </c>
      <c r="L156" s="116">
        <f t="shared" si="39"/>
        <v>354</v>
      </c>
      <c r="M156" s="199">
        <f t="shared" si="39"/>
        <v>0</v>
      </c>
      <c r="N156" s="123">
        <f t="shared" si="39"/>
        <v>0</v>
      </c>
      <c r="O156" s="199">
        <f t="shared" si="39"/>
        <v>0</v>
      </c>
    </row>
    <row r="157" spans="1:8" s="106" customFormat="1" ht="12.75">
      <c r="A157" s="103"/>
      <c r="B157" s="103"/>
      <c r="C157" s="103"/>
      <c r="D157" s="103"/>
      <c r="E157" s="103"/>
      <c r="F157" s="103"/>
      <c r="G157" s="103"/>
      <c r="H157" s="103"/>
    </row>
    <row r="158" s="103" customFormat="1" ht="12.75"/>
    <row r="159" spans="1:15" s="110" customFormat="1" ht="48.75" customHeight="1">
      <c r="A159" s="206" t="s">
        <v>589</v>
      </c>
      <c r="B159" s="372" t="s">
        <v>536</v>
      </c>
      <c r="C159" s="373"/>
      <c r="D159" s="373"/>
      <c r="E159" s="373"/>
      <c r="F159" s="373"/>
      <c r="G159" s="373"/>
      <c r="H159" s="373"/>
      <c r="I159" s="373"/>
      <c r="J159" s="373"/>
      <c r="K159" s="373"/>
      <c r="L159" s="373"/>
      <c r="M159" s="407"/>
      <c r="N159" s="407"/>
      <c r="O159" s="408"/>
    </row>
    <row r="160" spans="1:15" s="37" customFormat="1" ht="25.5" customHeight="1">
      <c r="A160" s="574" t="s">
        <v>107</v>
      </c>
      <c r="B160" s="574" t="s">
        <v>59</v>
      </c>
      <c r="C160" s="574"/>
      <c r="D160" s="574" t="s">
        <v>60</v>
      </c>
      <c r="E160" s="574"/>
      <c r="F160" s="563" t="s">
        <v>61</v>
      </c>
      <c r="G160" s="563" t="s">
        <v>154</v>
      </c>
      <c r="H160" s="571" t="s">
        <v>261</v>
      </c>
      <c r="I160" s="573" t="s">
        <v>415</v>
      </c>
      <c r="J160" s="573" t="s">
        <v>414</v>
      </c>
      <c r="K160" s="571" t="s">
        <v>413</v>
      </c>
      <c r="L160" s="571" t="s">
        <v>412</v>
      </c>
      <c r="M160" s="571" t="s">
        <v>271</v>
      </c>
      <c r="N160" s="571" t="s">
        <v>272</v>
      </c>
      <c r="O160" s="574" t="s">
        <v>273</v>
      </c>
    </row>
    <row r="161" spans="1:15" s="37" customFormat="1" ht="48" customHeight="1">
      <c r="A161" s="574"/>
      <c r="B161" s="120" t="s">
        <v>63</v>
      </c>
      <c r="C161" s="121" t="s">
        <v>155</v>
      </c>
      <c r="D161" s="120" t="s">
        <v>63</v>
      </c>
      <c r="E161" s="121" t="s">
        <v>155</v>
      </c>
      <c r="F161" s="563"/>
      <c r="G161" s="563"/>
      <c r="H161" s="571"/>
      <c r="I161" s="573"/>
      <c r="J161" s="573"/>
      <c r="K161" s="571"/>
      <c r="L161" s="571"/>
      <c r="M161" s="571"/>
      <c r="N161" s="571"/>
      <c r="O161" s="574"/>
    </row>
    <row r="162" spans="1:15" s="110" customFormat="1" ht="15" customHeight="1">
      <c r="A162" s="115" t="s">
        <v>79</v>
      </c>
      <c r="B162" s="112">
        <v>31</v>
      </c>
      <c r="C162" s="113">
        <f>B162/F162*100</f>
        <v>47.69230769230769</v>
      </c>
      <c r="D162" s="112">
        <v>34</v>
      </c>
      <c r="E162" s="113">
        <f>D162/F162*100</f>
        <v>52.307692307692314</v>
      </c>
      <c r="F162" s="114">
        <v>65</v>
      </c>
      <c r="G162" s="112">
        <v>42</v>
      </c>
      <c r="H162" s="279">
        <f>G162/F162*100</f>
        <v>64.61538461538461</v>
      </c>
      <c r="I162" s="112">
        <v>0</v>
      </c>
      <c r="J162" s="205">
        <v>0</v>
      </c>
      <c r="K162" s="112">
        <v>0</v>
      </c>
      <c r="L162" s="205">
        <v>0</v>
      </c>
      <c r="M162" s="112">
        <v>0</v>
      </c>
      <c r="N162" s="205">
        <v>0</v>
      </c>
      <c r="O162" s="114">
        <v>0</v>
      </c>
    </row>
    <row r="163" spans="1:15" s="111" customFormat="1" ht="27" customHeight="1">
      <c r="A163" s="118" t="s">
        <v>80</v>
      </c>
      <c r="B163" s="116">
        <f>SUM(B162)</f>
        <v>31</v>
      </c>
      <c r="C163" s="117">
        <f aca="true" t="shared" si="40" ref="C163:O163">SUM(C162)</f>
        <v>47.69230769230769</v>
      </c>
      <c r="D163" s="116">
        <f t="shared" si="40"/>
        <v>34</v>
      </c>
      <c r="E163" s="117">
        <f t="shared" si="40"/>
        <v>52.307692307692314</v>
      </c>
      <c r="F163" s="116">
        <f t="shared" si="40"/>
        <v>65</v>
      </c>
      <c r="G163" s="116">
        <f t="shared" si="40"/>
        <v>42</v>
      </c>
      <c r="H163" s="117">
        <f t="shared" si="40"/>
        <v>64.61538461538461</v>
      </c>
      <c r="I163" s="116">
        <f t="shared" si="40"/>
        <v>0</v>
      </c>
      <c r="J163" s="116">
        <f t="shared" si="40"/>
        <v>0</v>
      </c>
      <c r="K163" s="116">
        <f t="shared" si="40"/>
        <v>0</v>
      </c>
      <c r="L163" s="116">
        <f t="shared" si="40"/>
        <v>0</v>
      </c>
      <c r="M163" s="199">
        <f t="shared" si="40"/>
        <v>0</v>
      </c>
      <c r="N163" s="123">
        <f t="shared" si="40"/>
        <v>0</v>
      </c>
      <c r="O163" s="199">
        <f t="shared" si="40"/>
        <v>0</v>
      </c>
    </row>
    <row r="164" spans="1:8" s="106" customFormat="1" ht="12.75">
      <c r="A164" s="103"/>
      <c r="B164" s="103"/>
      <c r="C164" s="103"/>
      <c r="D164" s="103"/>
      <c r="E164" s="103"/>
      <c r="F164" s="103"/>
      <c r="G164" s="103"/>
      <c r="H164" s="103"/>
    </row>
    <row r="165" s="103" customFormat="1" ht="12.75"/>
    <row r="166" s="103" customFormat="1" ht="12.75"/>
    <row r="167" s="103" customFormat="1" ht="12.75"/>
    <row r="168" s="103" customFormat="1" ht="12.75"/>
    <row r="169" s="103" customFormat="1" ht="12.75"/>
    <row r="170" s="103" customFormat="1" ht="12.75"/>
    <row r="171" s="103" customFormat="1" ht="12.75"/>
    <row r="172" s="103" customFormat="1" ht="12.75"/>
    <row r="173" s="103" customFormat="1" ht="12.75"/>
    <row r="174" s="103" customFormat="1" ht="12.75"/>
    <row r="175" s="103" customFormat="1" ht="12.75"/>
    <row r="176" s="103" customFormat="1" ht="12.75"/>
    <row r="177" s="103" customFormat="1" ht="12.75"/>
    <row r="178" s="103" customFormat="1" ht="12.75"/>
    <row r="179" s="103" customFormat="1" ht="12.75"/>
    <row r="180" s="103" customFormat="1" ht="12.75"/>
    <row r="181" s="103" customFormat="1" ht="12.75"/>
    <row r="182" s="103" customFormat="1" ht="12.75"/>
    <row r="183" s="103" customFormat="1" ht="12.75"/>
    <row r="184" s="103" customFormat="1" ht="12.75"/>
    <row r="185" s="103" customFormat="1" ht="12.75"/>
    <row r="186" s="103" customFormat="1" ht="12.75"/>
    <row r="187" s="103" customFormat="1" ht="12.75"/>
    <row r="188" s="103" customFormat="1" ht="12.75"/>
    <row r="189" s="103" customFormat="1" ht="12.75"/>
    <row r="190" s="103" customFormat="1" ht="12.75"/>
    <row r="191" s="103" customFormat="1" ht="12.75"/>
    <row r="192" s="103" customFormat="1" ht="12.75"/>
    <row r="193" s="103" customFormat="1" ht="12.75"/>
    <row r="194" s="103" customFormat="1" ht="12.75"/>
    <row r="195" s="103" customFormat="1" ht="12.75"/>
    <row r="196" s="103" customFormat="1" ht="12.75"/>
    <row r="197" s="103" customFormat="1" ht="12.75"/>
    <row r="198" s="103" customFormat="1" ht="12.75"/>
    <row r="199" s="103" customFormat="1" ht="12.75"/>
    <row r="200" s="103" customFormat="1" ht="12.75"/>
    <row r="201" s="103" customFormat="1" ht="12.75"/>
    <row r="202" s="103" customFormat="1" ht="12.75"/>
    <row r="203" s="103" customFormat="1" ht="12.75"/>
    <row r="204" s="103" customFormat="1" ht="12.75"/>
    <row r="205" s="103" customFormat="1" ht="12.75"/>
    <row r="206" s="103" customFormat="1" ht="12.75"/>
    <row r="207" s="103" customFormat="1" ht="12.75"/>
    <row r="208" s="103" customFormat="1" ht="12.75"/>
    <row r="209" s="103" customFormat="1" ht="12.75"/>
    <row r="210" s="103" customFormat="1" ht="12.75"/>
    <row r="211" s="103" customFormat="1" ht="12.75"/>
    <row r="212" s="103" customFormat="1" ht="12.75"/>
    <row r="213" s="103" customFormat="1" ht="12.75"/>
    <row r="214" s="103" customFormat="1" ht="12.75"/>
    <row r="215" s="103" customFormat="1" ht="12.75"/>
    <row r="216" s="103" customFormat="1" ht="12.75"/>
    <row r="217" s="103" customFormat="1" ht="12.75"/>
    <row r="218" s="103" customFormat="1" ht="12.75"/>
    <row r="219" s="103" customFormat="1" ht="12.75"/>
    <row r="220" s="103" customFormat="1" ht="12.75"/>
    <row r="221" s="103" customFormat="1" ht="12.75"/>
    <row r="222" s="103" customFormat="1" ht="12.75"/>
    <row r="223" s="103" customFormat="1" ht="12.75"/>
    <row r="224" s="103" customFormat="1" ht="12.75"/>
    <row r="225" s="103" customFormat="1" ht="12.75"/>
    <row r="226" s="103" customFormat="1" ht="12.75"/>
    <row r="227" s="103" customFormat="1" ht="12.75"/>
    <row r="228" s="103" customFormat="1" ht="12.75"/>
    <row r="229" s="103" customFormat="1" ht="12.75"/>
    <row r="230" s="103" customFormat="1" ht="12.75"/>
    <row r="231" s="103" customFormat="1" ht="12.75"/>
    <row r="232" s="103" customFormat="1" ht="12.75"/>
    <row r="233" s="103" customFormat="1" ht="12.75"/>
    <row r="234" s="103" customFormat="1" ht="12.75"/>
    <row r="235" s="103" customFormat="1" ht="12.75"/>
    <row r="236" s="103" customFormat="1" ht="12.75"/>
    <row r="237" s="103" customFormat="1" ht="12.75"/>
    <row r="238" s="103" customFormat="1" ht="12.75"/>
    <row r="239" s="103" customFormat="1" ht="12.75"/>
    <row r="240" s="103" customFormat="1" ht="12.75"/>
    <row r="241" s="103" customFormat="1" ht="12.75"/>
    <row r="242" s="103" customFormat="1" ht="12.75"/>
    <row r="243" s="103" customFormat="1" ht="12.75"/>
    <row r="244" s="103" customFormat="1" ht="12.75"/>
    <row r="245" s="103" customFormat="1" ht="12.75"/>
    <row r="246" s="103" customFormat="1" ht="12.75"/>
    <row r="247" s="103" customFormat="1" ht="12.75"/>
    <row r="248" s="103" customFormat="1" ht="12.75"/>
    <row r="249" s="103" customFormat="1" ht="12.75"/>
    <row r="250" s="103" customFormat="1" ht="12.75"/>
    <row r="251" s="103" customFormat="1" ht="12.75"/>
    <row r="252" s="103" customFormat="1" ht="12.75"/>
    <row r="253" s="103" customFormat="1" ht="12.75"/>
    <row r="254" s="103" customFormat="1" ht="12.75"/>
    <row r="255" s="103" customFormat="1" ht="12.75"/>
    <row r="256" s="103" customFormat="1" ht="12.75"/>
    <row r="257" s="103" customFormat="1" ht="12.75"/>
    <row r="258" s="103" customFormat="1" ht="12.75"/>
    <row r="259" s="103" customFormat="1" ht="12.75"/>
    <row r="260" s="103" customFormat="1" ht="12.75"/>
    <row r="261" s="103" customFormat="1" ht="12.75"/>
    <row r="262" s="103" customFormat="1" ht="12.75"/>
    <row r="263" s="103" customFormat="1" ht="12.75"/>
    <row r="264" s="103" customFormat="1" ht="12.75"/>
    <row r="265" s="103" customFormat="1" ht="12.75"/>
    <row r="266" s="103" customFormat="1" ht="12.75"/>
    <row r="267" s="103" customFormat="1" ht="12.75"/>
    <row r="268" s="103" customFormat="1" ht="12.75"/>
    <row r="269" s="103" customFormat="1" ht="12.75"/>
    <row r="270" s="103" customFormat="1" ht="12.75"/>
    <row r="271" s="103" customFormat="1" ht="12.75"/>
    <row r="272" s="103" customFormat="1" ht="12.75"/>
    <row r="273" s="103" customFormat="1" ht="12.75"/>
    <row r="274" s="103" customFormat="1" ht="12.75"/>
    <row r="275" s="103" customFormat="1" ht="12.75"/>
    <row r="276" s="103" customFormat="1" ht="12.75"/>
    <row r="277" s="103" customFormat="1" ht="12.75"/>
    <row r="278" s="103" customFormat="1" ht="12.75"/>
    <row r="279" s="103" customFormat="1" ht="12.75"/>
    <row r="280" s="103" customFormat="1" ht="12.75"/>
    <row r="281" s="103" customFormat="1" ht="12.75"/>
    <row r="282" s="103" customFormat="1" ht="12.75"/>
    <row r="283" s="103" customFormat="1" ht="12.75"/>
    <row r="284" s="103" customFormat="1" ht="12.75"/>
    <row r="285" s="103" customFormat="1" ht="12.75"/>
    <row r="286" s="103" customFormat="1" ht="12.75"/>
    <row r="287" s="103" customFormat="1" ht="12.75"/>
    <row r="288" s="103" customFormat="1" ht="12.75"/>
    <row r="289" s="103" customFormat="1" ht="12.75"/>
    <row r="290" s="103" customFormat="1" ht="12.75"/>
    <row r="291" s="103" customFormat="1" ht="12.75"/>
    <row r="292" s="103" customFormat="1" ht="12.75"/>
    <row r="293" s="103" customFormat="1" ht="12.75"/>
    <row r="294" s="103" customFormat="1" ht="12.75"/>
    <row r="295" s="103" customFormat="1" ht="12.75"/>
    <row r="296" s="103" customFormat="1" ht="12.75"/>
    <row r="297" s="103" customFormat="1" ht="12.75"/>
    <row r="298" s="103" customFormat="1" ht="12.75"/>
    <row r="299" s="103" customFormat="1" ht="12.75"/>
    <row r="300" s="103" customFormat="1" ht="12.75"/>
    <row r="301" s="103" customFormat="1" ht="12.75"/>
    <row r="302" s="103" customFormat="1" ht="12.75"/>
    <row r="303" s="103" customFormat="1" ht="12.75"/>
    <row r="304" s="103" customFormat="1" ht="12.75"/>
    <row r="305" s="103" customFormat="1" ht="12.75"/>
    <row r="306" s="103" customFormat="1" ht="12.75"/>
    <row r="307" s="103" customFormat="1" ht="12.75"/>
    <row r="308" s="103" customFormat="1" ht="12.75"/>
    <row r="309" s="103" customFormat="1" ht="12.75"/>
    <row r="310" s="103" customFormat="1" ht="12.75"/>
    <row r="311" s="103" customFormat="1" ht="12.75"/>
    <row r="312" s="103" customFormat="1" ht="12.75"/>
    <row r="313" s="103" customFormat="1" ht="12.75"/>
    <row r="314" s="103" customFormat="1" ht="12.75"/>
    <row r="315" s="103" customFormat="1" ht="12.75"/>
    <row r="316" s="103" customFormat="1" ht="12.75"/>
    <row r="317" s="103" customFormat="1" ht="12.75"/>
    <row r="318" s="103" customFormat="1" ht="12.75"/>
    <row r="319" s="103" customFormat="1" ht="12.75"/>
    <row r="320" s="103" customFormat="1" ht="12.75"/>
    <row r="321" s="103" customFormat="1" ht="12.75"/>
    <row r="322" s="103" customFormat="1" ht="12.75"/>
    <row r="323" s="103" customFormat="1" ht="12.75"/>
    <row r="324" s="103" customFormat="1" ht="12.75"/>
    <row r="325" s="103" customFormat="1" ht="12.75"/>
    <row r="326" s="103" customFormat="1" ht="12.75"/>
    <row r="327" s="103" customFormat="1" ht="12.75"/>
    <row r="328" s="103" customFormat="1" ht="12.75"/>
    <row r="329" s="103" customFormat="1" ht="12.75"/>
    <row r="330" s="103" customFormat="1" ht="12.75"/>
    <row r="331" s="103" customFormat="1" ht="12.75"/>
    <row r="332" s="103" customFormat="1" ht="12.75"/>
    <row r="333" s="103" customFormat="1" ht="12.75"/>
    <row r="334" s="103" customFormat="1" ht="12.75"/>
    <row r="335" s="103" customFormat="1" ht="12.75"/>
    <row r="336" s="103" customFormat="1" ht="12.75"/>
    <row r="337" s="103" customFormat="1" ht="12.75"/>
    <row r="338" s="103" customFormat="1" ht="12.75"/>
    <row r="339" s="103" customFormat="1" ht="12.75"/>
    <row r="340" s="103" customFormat="1" ht="12.75"/>
    <row r="341" s="103" customFormat="1" ht="12.75"/>
    <row r="342" s="103" customFormat="1" ht="12.75"/>
    <row r="343" s="103" customFormat="1" ht="12.75"/>
    <row r="344" s="103" customFormat="1" ht="12.75"/>
    <row r="345" s="103" customFormat="1" ht="12.75"/>
    <row r="346" s="103" customFormat="1" ht="12.75"/>
    <row r="347" s="103" customFormat="1" ht="12.75"/>
    <row r="348" s="103" customFormat="1" ht="12.75"/>
    <row r="349" s="103" customFormat="1" ht="12.75"/>
    <row r="350" s="103" customFormat="1" ht="12.75"/>
    <row r="351" s="103" customFormat="1" ht="12.75"/>
    <row r="352" s="103" customFormat="1" ht="12.75"/>
    <row r="353" s="103" customFormat="1" ht="12.75"/>
    <row r="354" s="103" customFormat="1" ht="12.75"/>
    <row r="355" s="103" customFormat="1" ht="12.75"/>
    <row r="356" s="103" customFormat="1" ht="12.75"/>
    <row r="357" s="103" customFormat="1" ht="12.75"/>
    <row r="358" s="103" customFormat="1" ht="12.75"/>
    <row r="359" s="103" customFormat="1" ht="12.75"/>
    <row r="360" s="103" customFormat="1" ht="12.75"/>
    <row r="361" s="103" customFormat="1" ht="12.75"/>
    <row r="362" s="103" customFormat="1" ht="12.75"/>
    <row r="363" s="103" customFormat="1" ht="12.75"/>
    <row r="364" s="103" customFormat="1" ht="12.75"/>
    <row r="365" s="103" customFormat="1" ht="12.75"/>
    <row r="366" s="103" customFormat="1" ht="12.75"/>
    <row r="367" s="103" customFormat="1" ht="12.75"/>
    <row r="368" s="103" customFormat="1" ht="12.75"/>
    <row r="369" s="103" customFormat="1" ht="12.75"/>
    <row r="370" s="103" customFormat="1" ht="12.75"/>
    <row r="371" s="103" customFormat="1" ht="12.75"/>
    <row r="372" s="103" customFormat="1" ht="12.75"/>
    <row r="373" s="103" customFormat="1" ht="12.75"/>
    <row r="374" s="103" customFormat="1" ht="12.75"/>
    <row r="375" s="103" customFormat="1" ht="12.75"/>
    <row r="376" s="103" customFormat="1" ht="12.75"/>
    <row r="377" s="103" customFormat="1" ht="12.75"/>
    <row r="378" s="103" customFormat="1" ht="12.75"/>
    <row r="379" s="103" customFormat="1" ht="12.75"/>
    <row r="380" s="103" customFormat="1" ht="12.75"/>
    <row r="381" s="103" customFormat="1" ht="12.75"/>
    <row r="382" s="103" customFormat="1" ht="12.75"/>
    <row r="383" s="103" customFormat="1" ht="12.75"/>
    <row r="384" s="103" customFormat="1" ht="12.75"/>
    <row r="385" s="103" customFormat="1" ht="12.75"/>
    <row r="386" s="103" customFormat="1" ht="12.75"/>
    <row r="387" s="103" customFormat="1" ht="12.75"/>
    <row r="388" s="103" customFormat="1" ht="12.75"/>
    <row r="389" s="103" customFormat="1" ht="12.75"/>
    <row r="390" s="103" customFormat="1" ht="12.75"/>
    <row r="391" s="103" customFormat="1" ht="12.75"/>
    <row r="392" s="103" customFormat="1" ht="12.75"/>
    <row r="393" s="103" customFormat="1" ht="12.75"/>
    <row r="394" s="103" customFormat="1" ht="12.75"/>
    <row r="395" s="103" customFormat="1" ht="12.75"/>
    <row r="396" s="103" customFormat="1" ht="12.75"/>
    <row r="397" s="103" customFormat="1" ht="12.75"/>
    <row r="398" s="103" customFormat="1" ht="12.75"/>
    <row r="399" s="103" customFormat="1" ht="12.75"/>
    <row r="400" s="103" customFormat="1" ht="12.75"/>
    <row r="401" s="103" customFormat="1" ht="12.75"/>
    <row r="402" s="103" customFormat="1" ht="12.75"/>
    <row r="403" s="103" customFormat="1" ht="12.75"/>
    <row r="404" s="103" customFormat="1" ht="12.75"/>
    <row r="405" s="103" customFormat="1" ht="12.75"/>
    <row r="406" s="103" customFormat="1" ht="12.75"/>
    <row r="407" s="103" customFormat="1" ht="12.75"/>
    <row r="408" s="103" customFormat="1" ht="12.75"/>
    <row r="409" s="103" customFormat="1" ht="12.75"/>
    <row r="410" s="103" customFormat="1" ht="12.75"/>
    <row r="411" s="103" customFormat="1" ht="12.75"/>
    <row r="412" s="103" customFormat="1" ht="12.75"/>
    <row r="413" s="103" customFormat="1" ht="12.75"/>
    <row r="414" s="103" customFormat="1" ht="12.75"/>
    <row r="415" s="103" customFormat="1" ht="12.75"/>
    <row r="416" s="103" customFormat="1" ht="12.75"/>
    <row r="417" s="103" customFormat="1" ht="12.75"/>
    <row r="418" s="103" customFormat="1" ht="12.75"/>
    <row r="419" s="103" customFormat="1" ht="12.75"/>
    <row r="420" s="103" customFormat="1" ht="12.75"/>
    <row r="421" s="103" customFormat="1" ht="12.75"/>
    <row r="422" s="103" customFormat="1" ht="12.75"/>
    <row r="423" s="103" customFormat="1" ht="12.75"/>
    <row r="424" s="103" customFormat="1" ht="12.75"/>
    <row r="425" s="103" customFormat="1" ht="12.75"/>
    <row r="426" s="103" customFormat="1" ht="12.75"/>
    <row r="427" s="103" customFormat="1" ht="12.75"/>
    <row r="428" s="103" customFormat="1" ht="12.75"/>
    <row r="429" s="103" customFormat="1" ht="12.75"/>
    <row r="430" s="103" customFormat="1" ht="12.75"/>
    <row r="431" s="103" customFormat="1" ht="12.75"/>
    <row r="432" s="103" customFormat="1" ht="12.75"/>
    <row r="433" s="103" customFormat="1" ht="12.75"/>
    <row r="434" s="103" customFormat="1" ht="12.75"/>
    <row r="435" s="103" customFormat="1" ht="12.75"/>
    <row r="436" s="103" customFormat="1" ht="12.75"/>
    <row r="437" s="103" customFormat="1" ht="12.75"/>
    <row r="438" s="103" customFormat="1" ht="12.75"/>
    <row r="439" s="103" customFormat="1" ht="12.75"/>
    <row r="440" s="103" customFormat="1" ht="12.75"/>
    <row r="441" s="103" customFormat="1" ht="12.75"/>
    <row r="442" s="103" customFormat="1" ht="12.75"/>
    <row r="443" s="103" customFormat="1" ht="12.75"/>
    <row r="444" s="103" customFormat="1" ht="12.75"/>
    <row r="445" s="103" customFormat="1" ht="12.75"/>
    <row r="446" s="103" customFormat="1" ht="12.75"/>
    <row r="447" s="103" customFormat="1" ht="12.75"/>
    <row r="448" s="103" customFormat="1" ht="12.75"/>
    <row r="449" s="103" customFormat="1" ht="12.75"/>
    <row r="450" s="103" customFormat="1" ht="12.75"/>
    <row r="451" s="103" customFormat="1" ht="12.75"/>
    <row r="452" s="103" customFormat="1" ht="12.75"/>
    <row r="453" s="103" customFormat="1" ht="12.75"/>
    <row r="454" s="103" customFormat="1" ht="12.75"/>
    <row r="455" s="103" customFormat="1" ht="12.75"/>
    <row r="456" s="103" customFormat="1" ht="12.75"/>
    <row r="457" s="103" customFormat="1" ht="12.75"/>
    <row r="458" s="103" customFormat="1" ht="12.75"/>
    <row r="459" s="103" customFormat="1" ht="12.75"/>
    <row r="460" s="103" customFormat="1" ht="12.75"/>
    <row r="461" s="103" customFormat="1" ht="12.75"/>
    <row r="462" s="103" customFormat="1" ht="12.75"/>
    <row r="463" s="103" customFormat="1" ht="12.75"/>
    <row r="464" s="103" customFormat="1" ht="12.75"/>
    <row r="465" s="103" customFormat="1" ht="12.75"/>
    <row r="466" s="103" customFormat="1" ht="12.75"/>
    <row r="467" s="103" customFormat="1" ht="12.75"/>
    <row r="468" s="103" customFormat="1" ht="12.75"/>
    <row r="469" s="103" customFormat="1" ht="12.75"/>
    <row r="470" s="103" customFormat="1" ht="12.75"/>
    <row r="471" s="103" customFormat="1" ht="12.75"/>
    <row r="472" s="103" customFormat="1" ht="12.75"/>
    <row r="473" s="103" customFormat="1" ht="12.75"/>
    <row r="474" s="103" customFormat="1" ht="12.75"/>
    <row r="475" s="103" customFormat="1" ht="12.75"/>
    <row r="476" s="103" customFormat="1" ht="12.75"/>
    <row r="477" s="103" customFormat="1" ht="12.75"/>
    <row r="478" s="103" customFormat="1" ht="12.75"/>
    <row r="479" s="103" customFormat="1" ht="12.75"/>
    <row r="480" s="103" customFormat="1" ht="12.75"/>
    <row r="481" s="103" customFormat="1" ht="12.75"/>
    <row r="482" s="103" customFormat="1" ht="12.75"/>
    <row r="483" s="103" customFormat="1" ht="12.75"/>
    <row r="484" s="103" customFormat="1" ht="12.75"/>
    <row r="485" s="103" customFormat="1" ht="12.75"/>
    <row r="486" s="103" customFormat="1" ht="12.75"/>
    <row r="487" s="103" customFormat="1" ht="12.75"/>
    <row r="488" s="103" customFormat="1" ht="12.75"/>
    <row r="489" s="103" customFormat="1" ht="12.75"/>
    <row r="490" s="103" customFormat="1" ht="12.75"/>
    <row r="491" s="103" customFormat="1" ht="12.75"/>
    <row r="492" s="103" customFormat="1" ht="12.75"/>
    <row r="493" s="103" customFormat="1" ht="12.75"/>
    <row r="494" s="103" customFormat="1" ht="12.75"/>
    <row r="495" s="103" customFormat="1" ht="12.75"/>
    <row r="496" s="103" customFormat="1" ht="12.75"/>
    <row r="497" s="103" customFormat="1" ht="12.75"/>
    <row r="498" s="103" customFormat="1" ht="12.75"/>
    <row r="499" s="103" customFormat="1" ht="12.75"/>
    <row r="500" s="103" customFormat="1" ht="12.75"/>
    <row r="501" s="103" customFormat="1" ht="12.75"/>
    <row r="502" s="103" customFormat="1" ht="12.75"/>
    <row r="503" s="103" customFormat="1" ht="12.75"/>
    <row r="504" s="103" customFormat="1" ht="12.75"/>
    <row r="505" s="103" customFormat="1" ht="12.75"/>
    <row r="506" s="103" customFormat="1" ht="12.75"/>
    <row r="507" s="103" customFormat="1" ht="12.75"/>
    <row r="508" s="103" customFormat="1" ht="12.75"/>
    <row r="509" s="103" customFormat="1" ht="12.75"/>
    <row r="510" s="103" customFormat="1" ht="12.75"/>
    <row r="511" s="103" customFormat="1" ht="12.75"/>
    <row r="512" s="103" customFormat="1" ht="12.75"/>
    <row r="513" s="103" customFormat="1" ht="12.75"/>
    <row r="514" s="103" customFormat="1" ht="12.75"/>
    <row r="515" s="103" customFormat="1" ht="12.75"/>
    <row r="516" s="103" customFormat="1" ht="12.75"/>
    <row r="517" s="103" customFormat="1" ht="12.75"/>
    <row r="518" s="103" customFormat="1" ht="12.75"/>
    <row r="519" s="103" customFormat="1" ht="12.75"/>
    <row r="520" s="103" customFormat="1" ht="12.75"/>
    <row r="521" s="103" customFormat="1" ht="12.75"/>
    <row r="522" s="103" customFormat="1" ht="12.75"/>
    <row r="523" s="103" customFormat="1" ht="12.75"/>
    <row r="524" s="103" customFormat="1" ht="12.75"/>
    <row r="525" s="103" customFormat="1" ht="12.75"/>
    <row r="526" s="103" customFormat="1" ht="12.75"/>
    <row r="527" s="103" customFormat="1" ht="12.75"/>
    <row r="528" s="103" customFormat="1" ht="12.75"/>
    <row r="529" s="103" customFormat="1" ht="12.75"/>
    <row r="530" s="103" customFormat="1" ht="12.75"/>
    <row r="531" s="103" customFormat="1" ht="12.75"/>
    <row r="532" s="103" customFormat="1" ht="12.75"/>
    <row r="533" s="103" customFormat="1" ht="12.75"/>
    <row r="534" s="103" customFormat="1" ht="12.75"/>
    <row r="535" s="103" customFormat="1" ht="12.75"/>
    <row r="536" s="103" customFormat="1" ht="12.75"/>
    <row r="537" s="103" customFormat="1" ht="12.75"/>
    <row r="538" s="103" customFormat="1" ht="12.75"/>
    <row r="539" s="103" customFormat="1" ht="12.75"/>
    <row r="540" s="103" customFormat="1" ht="12.75"/>
    <row r="541" s="103" customFormat="1" ht="12.75"/>
    <row r="542" s="103" customFormat="1" ht="12.75"/>
    <row r="543" s="103" customFormat="1" ht="12.75"/>
    <row r="544" s="103" customFormat="1" ht="12.75"/>
    <row r="545" s="103" customFormat="1" ht="12.75"/>
    <row r="546" s="103" customFormat="1" ht="12.75"/>
    <row r="547" s="103" customFormat="1" ht="12.75"/>
    <row r="548" s="103" customFormat="1" ht="12.75"/>
    <row r="549" s="103" customFormat="1" ht="12.75"/>
    <row r="550" s="103" customFormat="1" ht="12.75"/>
    <row r="551" s="103" customFormat="1" ht="12.75"/>
    <row r="552" s="103" customFormat="1" ht="12.75"/>
    <row r="553" s="103" customFormat="1" ht="12.75"/>
    <row r="554" s="103" customFormat="1" ht="12.75"/>
    <row r="555" s="103" customFormat="1" ht="12.75"/>
    <row r="556" s="103" customFormat="1" ht="12.75"/>
    <row r="557" s="103" customFormat="1" ht="12.75"/>
    <row r="558" s="103" customFormat="1" ht="12.75"/>
    <row r="559" s="103" customFormat="1" ht="12.75"/>
    <row r="560" s="103" customFormat="1" ht="12.75"/>
    <row r="561" s="103" customFormat="1" ht="12.75"/>
    <row r="562" s="103" customFormat="1" ht="12.75"/>
    <row r="563" s="103" customFormat="1" ht="12.75"/>
    <row r="564" s="103" customFormat="1" ht="12.75"/>
    <row r="565" s="103" customFormat="1" ht="12.75"/>
    <row r="566" s="103" customFormat="1" ht="12.75"/>
    <row r="567" s="103" customFormat="1" ht="12.75"/>
    <row r="568" s="103" customFormat="1" ht="12.75"/>
    <row r="569" s="103" customFormat="1" ht="12.75"/>
    <row r="570" s="103" customFormat="1" ht="12.75"/>
    <row r="571" s="103" customFormat="1" ht="12.75"/>
    <row r="572" s="103" customFormat="1" ht="12.75"/>
    <row r="573" s="103" customFormat="1" ht="12.75"/>
    <row r="574" s="103" customFormat="1" ht="12.75"/>
    <row r="575" s="103" customFormat="1" ht="12.75"/>
    <row r="576" s="103" customFormat="1" ht="12.75"/>
    <row r="577" s="103" customFormat="1" ht="12.75"/>
    <row r="578" s="103" customFormat="1" ht="12.75"/>
    <row r="579" s="103" customFormat="1" ht="12.75"/>
    <row r="580" s="103" customFormat="1" ht="12.75"/>
    <row r="581" s="103" customFormat="1" ht="12.75"/>
    <row r="582" s="103" customFormat="1" ht="12.75"/>
    <row r="583" s="103" customFormat="1" ht="12.75"/>
    <row r="584" s="103" customFormat="1" ht="12.75"/>
    <row r="585" s="103" customFormat="1" ht="12.75"/>
    <row r="586" s="103" customFormat="1" ht="12.75"/>
    <row r="587" s="103" customFormat="1" ht="12.75"/>
    <row r="588" s="103" customFormat="1" ht="12.75"/>
    <row r="589" s="103" customFormat="1" ht="12.75"/>
    <row r="590" s="103" customFormat="1" ht="12.75"/>
    <row r="591" s="103" customFormat="1" ht="12.75"/>
    <row r="592" s="103" customFormat="1" ht="12.75"/>
    <row r="593" s="103" customFormat="1" ht="12.75"/>
    <row r="594" s="103" customFormat="1" ht="12.75"/>
    <row r="595" s="103" customFormat="1" ht="12.75"/>
    <row r="596" s="103" customFormat="1" ht="12.75"/>
    <row r="597" s="103" customFormat="1" ht="12.75"/>
    <row r="598" s="103" customFormat="1" ht="12.75"/>
    <row r="599" s="103" customFormat="1" ht="12.75"/>
    <row r="600" s="103" customFormat="1" ht="12.75"/>
    <row r="601" s="103" customFormat="1" ht="12.75"/>
    <row r="602" s="103" customFormat="1" ht="12.75"/>
    <row r="603" s="103" customFormat="1" ht="12.75"/>
    <row r="604" s="103" customFormat="1" ht="12.75"/>
    <row r="605" s="103" customFormat="1" ht="12.75"/>
    <row r="606" s="103" customFormat="1" ht="12.75"/>
    <row r="607" s="103" customFormat="1" ht="12.75"/>
    <row r="608" s="103" customFormat="1" ht="12.75"/>
    <row r="609" s="103" customFormat="1" ht="12.75"/>
    <row r="610" s="103" customFormat="1" ht="12.75"/>
    <row r="611" s="103" customFormat="1" ht="12.75"/>
    <row r="612" s="103" customFormat="1" ht="12.75"/>
    <row r="613" s="103" customFormat="1" ht="12.75"/>
    <row r="614" s="103" customFormat="1" ht="12.75"/>
    <row r="615" s="103" customFormat="1" ht="12.75"/>
    <row r="616" s="103" customFormat="1" ht="12.75"/>
    <row r="617" s="103" customFormat="1" ht="12.75"/>
    <row r="618" s="103" customFormat="1" ht="12.75"/>
    <row r="619" s="103" customFormat="1" ht="12.75"/>
    <row r="620" s="103" customFormat="1" ht="12.75"/>
    <row r="621" s="103" customFormat="1" ht="12.75"/>
    <row r="622" s="103" customFormat="1" ht="12.75"/>
    <row r="623" s="103" customFormat="1" ht="12.75"/>
    <row r="624" s="103" customFormat="1" ht="12.75"/>
    <row r="625" s="103" customFormat="1" ht="12.75"/>
    <row r="626" s="103" customFormat="1" ht="12.75"/>
    <row r="627" s="103" customFormat="1" ht="12.75"/>
    <row r="628" s="103" customFormat="1" ht="12.75"/>
    <row r="629" s="103" customFormat="1" ht="12.75"/>
    <row r="630" s="103" customFormat="1" ht="12.75"/>
    <row r="631" s="103" customFormat="1" ht="12.75"/>
    <row r="632" s="103" customFormat="1" ht="12.75"/>
    <row r="633" s="103" customFormat="1" ht="12.75"/>
    <row r="634" s="103" customFormat="1" ht="12.75"/>
    <row r="635" s="103" customFormat="1" ht="12.75"/>
    <row r="636" s="103" customFormat="1" ht="12.75"/>
    <row r="637" s="103" customFormat="1" ht="12.75"/>
    <row r="638" s="103" customFormat="1" ht="12.75"/>
    <row r="639" s="103" customFormat="1" ht="12.75"/>
    <row r="640" s="103" customFormat="1" ht="12.75"/>
    <row r="641" s="103" customFormat="1" ht="12.75"/>
    <row r="642" s="103" customFormat="1" ht="12.75"/>
    <row r="643" s="103" customFormat="1" ht="12.75"/>
    <row r="644" s="103" customFormat="1" ht="12.75"/>
    <row r="645" s="103" customFormat="1" ht="12.75"/>
    <row r="646" s="103" customFormat="1" ht="12.75"/>
    <row r="647" s="103" customFormat="1" ht="12.75"/>
    <row r="648" s="103" customFormat="1" ht="12.75"/>
    <row r="649" s="103" customFormat="1" ht="12.75"/>
    <row r="650" s="103" customFormat="1" ht="12.75"/>
    <row r="651" s="103" customFormat="1" ht="12.75"/>
    <row r="652" s="103" customFormat="1" ht="12.75"/>
    <row r="653" s="103" customFormat="1" ht="12.75"/>
    <row r="654" s="103" customFormat="1" ht="12.75"/>
    <row r="655" s="103" customFormat="1" ht="12.75"/>
    <row r="656" s="103" customFormat="1" ht="12.75"/>
    <row r="657" s="103" customFormat="1" ht="12.75"/>
    <row r="658" s="103" customFormat="1" ht="12.75"/>
    <row r="659" s="103" customFormat="1" ht="12.75"/>
    <row r="660" s="103" customFormat="1" ht="12.75"/>
    <row r="661" s="103" customFormat="1" ht="12.75"/>
    <row r="662" s="103" customFormat="1" ht="12.75"/>
    <row r="663" s="103" customFormat="1" ht="12.75"/>
    <row r="664" s="103" customFormat="1" ht="12.75"/>
    <row r="665" s="103" customFormat="1" ht="12.75"/>
    <row r="666" s="103" customFormat="1" ht="12.75"/>
    <row r="667" s="103" customFormat="1" ht="12.75"/>
    <row r="668" s="103" customFormat="1" ht="12.75"/>
    <row r="669" s="103" customFormat="1" ht="12.75"/>
    <row r="670" s="103" customFormat="1" ht="12.75"/>
    <row r="671" s="103" customFormat="1" ht="12.75"/>
    <row r="672" s="103" customFormat="1" ht="12.75"/>
    <row r="673" s="103" customFormat="1" ht="12.75"/>
    <row r="674" s="103" customFormat="1" ht="12.75"/>
    <row r="675" s="103" customFormat="1" ht="12.75"/>
    <row r="676" s="103" customFormat="1" ht="12.75"/>
    <row r="677" s="103" customFormat="1" ht="12.75"/>
    <row r="678" s="103" customFormat="1" ht="12.75"/>
    <row r="679" s="103" customFormat="1" ht="12.75"/>
    <row r="680" s="103" customFormat="1" ht="12.75"/>
    <row r="681" s="103" customFormat="1" ht="12.75"/>
    <row r="682" s="103" customFormat="1" ht="12.75"/>
    <row r="683" s="103" customFormat="1" ht="12.75"/>
    <row r="684" s="103" customFormat="1" ht="12.75"/>
    <row r="685" s="103" customFormat="1" ht="12.75"/>
    <row r="686" s="103" customFormat="1" ht="12.75"/>
    <row r="687" s="103" customFormat="1" ht="12.75"/>
    <row r="688" s="103" customFormat="1" ht="12.75"/>
    <row r="689" s="103" customFormat="1" ht="12.75"/>
    <row r="690" s="103" customFormat="1" ht="12.75"/>
    <row r="691" s="103" customFormat="1" ht="12.75"/>
    <row r="692" s="103" customFormat="1" ht="12.75"/>
    <row r="693" s="103" customFormat="1" ht="12.75"/>
    <row r="694" s="103" customFormat="1" ht="12.75"/>
    <row r="695" s="103" customFormat="1" ht="12.75"/>
    <row r="696" s="103" customFormat="1" ht="12.75"/>
    <row r="697" s="103" customFormat="1" ht="12.75"/>
    <row r="698" s="103" customFormat="1" ht="12.75"/>
    <row r="699" s="103" customFormat="1" ht="12.75"/>
    <row r="700" s="103" customFormat="1" ht="12.75"/>
    <row r="701" s="103" customFormat="1" ht="12.75"/>
    <row r="702" s="103" customFormat="1" ht="12.75"/>
    <row r="703" s="103" customFormat="1" ht="12.75"/>
    <row r="704" s="103" customFormat="1" ht="12.75"/>
    <row r="705" s="103" customFormat="1" ht="12.75"/>
    <row r="706" s="103" customFormat="1" ht="12.75"/>
    <row r="707" s="103" customFormat="1" ht="12.75"/>
    <row r="708" s="103" customFormat="1" ht="12.75"/>
    <row r="709" s="103" customFormat="1" ht="12.75"/>
    <row r="710" s="103" customFormat="1" ht="12.75"/>
    <row r="711" s="103" customFormat="1" ht="12.75"/>
    <row r="712" s="103" customFormat="1" ht="12.75"/>
    <row r="713" s="103" customFormat="1" ht="12.75"/>
    <row r="714" s="103" customFormat="1" ht="12.75"/>
    <row r="715" s="103" customFormat="1" ht="12.75"/>
    <row r="716" s="103" customFormat="1" ht="12.75"/>
    <row r="717" s="103" customFormat="1" ht="12.75"/>
    <row r="718" s="103" customFormat="1" ht="12.75"/>
    <row r="719" s="103" customFormat="1" ht="12.75"/>
    <row r="720" s="103" customFormat="1" ht="12.75"/>
    <row r="721" s="103" customFormat="1" ht="12.75"/>
    <row r="722" s="103" customFormat="1" ht="12.75"/>
    <row r="723" s="103" customFormat="1" ht="12.75"/>
    <row r="724" s="103" customFormat="1" ht="12.75"/>
    <row r="725" s="103" customFormat="1" ht="12.75"/>
    <row r="726" s="103" customFormat="1" ht="12.75"/>
    <row r="727" s="103" customFormat="1" ht="12.75"/>
    <row r="728" s="103" customFormat="1" ht="12.75"/>
    <row r="729" s="103" customFormat="1" ht="12.75"/>
    <row r="730" s="103" customFormat="1" ht="12.75"/>
    <row r="731" s="103" customFormat="1" ht="12.75"/>
    <row r="732" s="103" customFormat="1" ht="12.75"/>
    <row r="733" s="103" customFormat="1" ht="12.75"/>
    <row r="734" s="103" customFormat="1" ht="12.75"/>
    <row r="735" s="103" customFormat="1" ht="12.75"/>
    <row r="736" s="103" customFormat="1" ht="12.75"/>
    <row r="737" s="103" customFormat="1" ht="12.75"/>
    <row r="738" s="103" customFormat="1" ht="12.75"/>
    <row r="739" s="103" customFormat="1" ht="12.75"/>
    <row r="740" s="103" customFormat="1" ht="12.75"/>
    <row r="741" s="103" customFormat="1" ht="12.75"/>
    <row r="742" s="103" customFormat="1" ht="12.75"/>
    <row r="743" s="103" customFormat="1" ht="12.75"/>
    <row r="744" s="103" customFormat="1" ht="12.75"/>
    <row r="745" s="103" customFormat="1" ht="12.75"/>
    <row r="746" s="103" customFormat="1" ht="12.75"/>
    <row r="747" s="103" customFormat="1" ht="12.75"/>
    <row r="748" s="103" customFormat="1" ht="12.75"/>
    <row r="749" s="103" customFormat="1" ht="12.75"/>
    <row r="750" s="103" customFormat="1" ht="12.75"/>
    <row r="751" s="103" customFormat="1" ht="12.75"/>
    <row r="752" s="103" customFormat="1" ht="12.75"/>
    <row r="753" s="103" customFormat="1" ht="12.75"/>
    <row r="754" s="103" customFormat="1" ht="12.75"/>
    <row r="755" s="103" customFormat="1" ht="12.75"/>
    <row r="756" s="103" customFormat="1" ht="12.75"/>
    <row r="757" s="103" customFormat="1" ht="12.75"/>
    <row r="758" s="103" customFormat="1" ht="12.75"/>
    <row r="759" s="103" customFormat="1" ht="12.75"/>
    <row r="760" s="103" customFormat="1" ht="12.75"/>
    <row r="761" s="103" customFormat="1" ht="12.75"/>
    <row r="762" s="103" customFormat="1" ht="12.75"/>
    <row r="763" s="103" customFormat="1" ht="12.75"/>
    <row r="764" s="103" customFormat="1" ht="12.75"/>
    <row r="765" s="103" customFormat="1" ht="12.75"/>
    <row r="766" s="103" customFormat="1" ht="12.75"/>
    <row r="767" s="103" customFormat="1" ht="12.75"/>
    <row r="768" s="103" customFormat="1" ht="12.75"/>
    <row r="769" s="103" customFormat="1" ht="12.75"/>
    <row r="770" s="103" customFormat="1" ht="12.75"/>
    <row r="771" s="103" customFormat="1" ht="12.75"/>
    <row r="772" s="103" customFormat="1" ht="12.75"/>
    <row r="773" s="103" customFormat="1" ht="12.75"/>
    <row r="774" s="103" customFormat="1" ht="12.75"/>
    <row r="775" s="103" customFormat="1" ht="12.75"/>
    <row r="776" s="103" customFormat="1" ht="12.75"/>
    <row r="777" s="103" customFormat="1" ht="12.75"/>
    <row r="778" s="103" customFormat="1" ht="12.75"/>
    <row r="779" s="103" customFormat="1" ht="12.75"/>
    <row r="780" s="103" customFormat="1" ht="12.75"/>
    <row r="781" s="103" customFormat="1" ht="12.75"/>
    <row r="782" s="103" customFormat="1" ht="12.75"/>
    <row r="783" s="103" customFormat="1" ht="12.75"/>
    <row r="784" s="103" customFormat="1" ht="12.75"/>
    <row r="785" s="103" customFormat="1" ht="12.75"/>
    <row r="786" s="103" customFormat="1" ht="12.75"/>
    <row r="787" s="103" customFormat="1" ht="12.75"/>
    <row r="788" s="103" customFormat="1" ht="12.75"/>
    <row r="789" s="103" customFormat="1" ht="12.75"/>
    <row r="790" s="103" customFormat="1" ht="12.75"/>
    <row r="791" s="103" customFormat="1" ht="12.75"/>
    <row r="792" s="103" customFormat="1" ht="12.75"/>
    <row r="793" s="103" customFormat="1" ht="12.75"/>
    <row r="794" s="103" customFormat="1" ht="12.75"/>
    <row r="795" s="103" customFormat="1" ht="12.75"/>
    <row r="796" s="103" customFormat="1" ht="12.75"/>
    <row r="797" s="103" customFormat="1" ht="12.75"/>
    <row r="798" s="103" customFormat="1" ht="12.75"/>
    <row r="799" s="103" customFormat="1" ht="12.75"/>
    <row r="800" s="103" customFormat="1" ht="12.75"/>
    <row r="801" s="103" customFormat="1" ht="12.75"/>
    <row r="802" s="103" customFormat="1" ht="12.75"/>
    <row r="803" s="103" customFormat="1" ht="12.75"/>
    <row r="804" s="103" customFormat="1" ht="12.75"/>
    <row r="805" s="103" customFormat="1" ht="12.75"/>
    <row r="806" s="103" customFormat="1" ht="12.75"/>
    <row r="807" s="103" customFormat="1" ht="12.75"/>
    <row r="808" s="103" customFormat="1" ht="12.75"/>
    <row r="809" s="103" customFormat="1" ht="12.75"/>
    <row r="810" s="103" customFormat="1" ht="12.75"/>
    <row r="811" s="103" customFormat="1" ht="12.75"/>
    <row r="812" s="103" customFormat="1" ht="12.75"/>
    <row r="813" s="103" customFormat="1" ht="12.75"/>
    <row r="814" s="103" customFormat="1" ht="12.75"/>
    <row r="815" s="103" customFormat="1" ht="12.75"/>
    <row r="816" s="103" customFormat="1" ht="12.75"/>
    <row r="817" s="103" customFormat="1" ht="12.75"/>
    <row r="818" s="103" customFormat="1" ht="12.75"/>
    <row r="819" s="103" customFormat="1" ht="12.75"/>
    <row r="820" s="103" customFormat="1" ht="12.75"/>
    <row r="821" s="103" customFormat="1" ht="12.75"/>
    <row r="822" s="103" customFormat="1" ht="12.75"/>
    <row r="823" s="103" customFormat="1" ht="12.75"/>
    <row r="824" s="103" customFormat="1" ht="12.75"/>
    <row r="825" s="103" customFormat="1" ht="12.75"/>
    <row r="826" s="103" customFormat="1" ht="12.75"/>
    <row r="827" s="103" customFormat="1" ht="12.75"/>
    <row r="828" s="103" customFormat="1" ht="12.75"/>
    <row r="829" s="103" customFormat="1" ht="12.75"/>
    <row r="830" s="103" customFormat="1" ht="12.75"/>
    <row r="831" s="103" customFormat="1" ht="12.75"/>
    <row r="832" s="103" customFormat="1" ht="12.75"/>
    <row r="833" s="103" customFormat="1" ht="12.75"/>
    <row r="834" s="103" customFormat="1" ht="12.75"/>
    <row r="835" s="103" customFormat="1" ht="12.75"/>
    <row r="836" s="103" customFormat="1" ht="12.75"/>
    <row r="837" s="103" customFormat="1" ht="12.75"/>
    <row r="838" s="103" customFormat="1" ht="12.75"/>
    <row r="839" s="103" customFormat="1" ht="12.75"/>
    <row r="840" s="103" customFormat="1" ht="12.75"/>
    <row r="841" s="103" customFormat="1" ht="12.75"/>
    <row r="842" s="103" customFormat="1" ht="12.75"/>
    <row r="843" s="103" customFormat="1" ht="12.75"/>
    <row r="844" s="103" customFormat="1" ht="12.75"/>
    <row r="845" s="103" customFormat="1" ht="12.75"/>
    <row r="846" s="103" customFormat="1" ht="12.75"/>
    <row r="847" s="103" customFormat="1" ht="12.75"/>
    <row r="848" s="103" customFormat="1" ht="12.75"/>
    <row r="849" s="103" customFormat="1" ht="12.75"/>
    <row r="850" s="103" customFormat="1" ht="12.75"/>
    <row r="851" s="103" customFormat="1" ht="12.75"/>
    <row r="852" s="103" customFormat="1" ht="12.75"/>
    <row r="853" s="103" customFormat="1" ht="12.75"/>
    <row r="854" s="103" customFormat="1" ht="12.75"/>
    <row r="855" s="103" customFormat="1" ht="12.75"/>
    <row r="856" s="103" customFormat="1" ht="12.75"/>
    <row r="857" s="103" customFormat="1" ht="12.75"/>
    <row r="858" s="103" customFormat="1" ht="12.75"/>
    <row r="859" s="103" customFormat="1" ht="12.75"/>
    <row r="860" s="103" customFormat="1" ht="12.75"/>
    <row r="861" s="103" customFormat="1" ht="12.75"/>
    <row r="862" s="103" customFormat="1" ht="12.75"/>
    <row r="863" s="103" customFormat="1" ht="12.75"/>
    <row r="864" s="103" customFormat="1" ht="12.75"/>
    <row r="865" s="103" customFormat="1" ht="12.75"/>
    <row r="866" s="103" customFormat="1" ht="12.75"/>
    <row r="867" s="103" customFormat="1" ht="12.75"/>
    <row r="868" s="103" customFormat="1" ht="12.75"/>
    <row r="869" s="103" customFormat="1" ht="12.75"/>
    <row r="870" s="103" customFormat="1" ht="12.75"/>
    <row r="871" s="103" customFormat="1" ht="12.75"/>
    <row r="872" s="103" customFormat="1" ht="12.75"/>
    <row r="873" s="103" customFormat="1" ht="12.75"/>
    <row r="874" s="103" customFormat="1" ht="12.75"/>
    <row r="875" s="103" customFormat="1" ht="12.75"/>
    <row r="876" s="103" customFormat="1" ht="12.75"/>
    <row r="877" s="103" customFormat="1" ht="12.75"/>
    <row r="878" s="103" customFormat="1" ht="12.75"/>
    <row r="879" s="103" customFormat="1" ht="12.75"/>
    <row r="880" s="103" customFormat="1" ht="12.75"/>
    <row r="881" s="103" customFormat="1" ht="12.75"/>
    <row r="882" s="103" customFormat="1" ht="12.75"/>
    <row r="883" s="103" customFormat="1" ht="12.75"/>
    <row r="884" s="103" customFormat="1" ht="12.75"/>
    <row r="885" s="103" customFormat="1" ht="12.75"/>
    <row r="886" s="103" customFormat="1" ht="12.75"/>
    <row r="887" s="103" customFormat="1" ht="12.75"/>
    <row r="888" s="103" customFormat="1" ht="12.75"/>
    <row r="889" s="103" customFormat="1" ht="12.75"/>
    <row r="890" s="103" customFormat="1" ht="12.75"/>
    <row r="891" s="103" customFormat="1" ht="12.75"/>
    <row r="892" s="103" customFormat="1" ht="12.75"/>
    <row r="893" s="103" customFormat="1" ht="12.75"/>
    <row r="894" s="103" customFormat="1" ht="12.75"/>
    <row r="895" s="103" customFormat="1" ht="12.75"/>
    <row r="896" s="103" customFormat="1" ht="12.75"/>
    <row r="897" s="103" customFormat="1" ht="12.75"/>
    <row r="898" s="103" customFormat="1" ht="12.75"/>
    <row r="899" s="103" customFormat="1" ht="12.75"/>
    <row r="900" s="103" customFormat="1" ht="12.75"/>
    <row r="901" s="103" customFormat="1" ht="12.75"/>
    <row r="902" s="103" customFormat="1" ht="12.75"/>
    <row r="903" s="103" customFormat="1" ht="12.75"/>
    <row r="904" s="103" customFormat="1" ht="12.75"/>
    <row r="905" s="103" customFormat="1" ht="12.75"/>
    <row r="906" s="103" customFormat="1" ht="12.75"/>
    <row r="907" s="103" customFormat="1" ht="12.75"/>
    <row r="908" s="103" customFormat="1" ht="12.75"/>
    <row r="909" s="103" customFormat="1" ht="12.75"/>
    <row r="910" s="103" customFormat="1" ht="12.75"/>
    <row r="911" s="103" customFormat="1" ht="12.75"/>
    <row r="912" s="103" customFormat="1" ht="12.75"/>
    <row r="913" s="103" customFormat="1" ht="12.75"/>
    <row r="914" s="103" customFormat="1" ht="12.75"/>
    <row r="915" s="103" customFormat="1" ht="12.75"/>
    <row r="916" s="103" customFormat="1" ht="12.75"/>
    <row r="917" s="103" customFormat="1" ht="12.75"/>
    <row r="918" s="103" customFormat="1" ht="12.75"/>
    <row r="919" s="103" customFormat="1" ht="12.75"/>
    <row r="920" s="103" customFormat="1" ht="12.75"/>
    <row r="921" s="103" customFormat="1" ht="12.75"/>
    <row r="922" s="103" customFormat="1" ht="12.75"/>
    <row r="923" s="103" customFormat="1" ht="12.75"/>
    <row r="924" s="103" customFormat="1" ht="12.75"/>
    <row r="925" s="103" customFormat="1" ht="12.75"/>
    <row r="926" s="103" customFormat="1" ht="12.75"/>
    <row r="927" s="103" customFormat="1" ht="12.75"/>
    <row r="928" s="103" customFormat="1" ht="12.75"/>
    <row r="929" s="103" customFormat="1" ht="12.75"/>
    <row r="930" s="103" customFormat="1" ht="12.75"/>
    <row r="931" s="103" customFormat="1" ht="12.75"/>
    <row r="932" s="103" customFormat="1" ht="12.75"/>
    <row r="933" s="103" customFormat="1" ht="12.75"/>
    <row r="934" s="103" customFormat="1" ht="12.75"/>
    <row r="935" s="103" customFormat="1" ht="12.75"/>
    <row r="936" s="103" customFormat="1" ht="12.75"/>
    <row r="937" s="103" customFormat="1" ht="12.75"/>
    <row r="938" s="103" customFormat="1" ht="12.75"/>
    <row r="939" s="103" customFormat="1" ht="12.75"/>
    <row r="940" s="103" customFormat="1" ht="12.75"/>
    <row r="941" s="103" customFormat="1" ht="12.75"/>
    <row r="942" s="103" customFormat="1" ht="12.75"/>
    <row r="943" s="103" customFormat="1" ht="12.75"/>
    <row r="944" s="103" customFormat="1" ht="12.75"/>
    <row r="945" s="103" customFormat="1" ht="12.75"/>
    <row r="946" s="103" customFormat="1" ht="12.75"/>
    <row r="947" s="103" customFormat="1" ht="12.75"/>
    <row r="948" s="103" customFormat="1" ht="12.75"/>
    <row r="949" s="103" customFormat="1" ht="12.75"/>
    <row r="950" s="103" customFormat="1" ht="12.75"/>
    <row r="951" s="103" customFormat="1" ht="12.75"/>
    <row r="952" s="103" customFormat="1" ht="12.75"/>
    <row r="953" s="103" customFormat="1" ht="12.75"/>
    <row r="954" s="103" customFormat="1" ht="12.75"/>
    <row r="955" s="103" customFormat="1" ht="12.75"/>
    <row r="956" s="103" customFormat="1" ht="12.75"/>
    <row r="957" s="103" customFormat="1" ht="12.75"/>
    <row r="958" s="103" customFormat="1" ht="12.75"/>
    <row r="959" s="103" customFormat="1" ht="12.75"/>
    <row r="960" s="103" customFormat="1" ht="12.75"/>
    <row r="961" s="103" customFormat="1" ht="12.75"/>
    <row r="962" s="103" customFormat="1" ht="12.75"/>
    <row r="963" s="103" customFormat="1" ht="12.75"/>
    <row r="964" s="103" customFormat="1" ht="12.75"/>
    <row r="965" s="103" customFormat="1" ht="12.75"/>
    <row r="966" s="103" customFormat="1" ht="12.75"/>
    <row r="967" s="103" customFormat="1" ht="12.75"/>
    <row r="968" s="103" customFormat="1" ht="12.75"/>
    <row r="969" s="103" customFormat="1" ht="12.75"/>
    <row r="970" s="103" customFormat="1" ht="12.75"/>
    <row r="971" s="103" customFormat="1" ht="12.75"/>
    <row r="972" s="103" customFormat="1" ht="12.75"/>
    <row r="973" s="103" customFormat="1" ht="12.75"/>
    <row r="974" s="103" customFormat="1" ht="12.75"/>
    <row r="975" s="103" customFormat="1" ht="12.75"/>
    <row r="976" s="103" customFormat="1" ht="12.75"/>
    <row r="977" s="103" customFormat="1" ht="12.75"/>
    <row r="978" s="103" customFormat="1" ht="12.75"/>
    <row r="979" s="103" customFormat="1" ht="12.75"/>
    <row r="980" s="103" customFormat="1" ht="12.75"/>
    <row r="981" s="103" customFormat="1" ht="12.75"/>
    <row r="982" s="103" customFormat="1" ht="12.75"/>
    <row r="983" s="103" customFormat="1" ht="12.75"/>
    <row r="984" s="103" customFormat="1" ht="12.75"/>
    <row r="985" s="103" customFormat="1" ht="12.75"/>
    <row r="986" s="103" customFormat="1" ht="12.75"/>
    <row r="987" s="103" customFormat="1" ht="12.75"/>
    <row r="988" s="103" customFormat="1" ht="12.75"/>
    <row r="989" s="103" customFormat="1" ht="12.75"/>
    <row r="990" s="103" customFormat="1" ht="12.75"/>
    <row r="991" s="103" customFormat="1" ht="12.75"/>
    <row r="992" s="103" customFormat="1" ht="12.75"/>
    <row r="993" s="103" customFormat="1" ht="12.75"/>
    <row r="994" s="103" customFormat="1" ht="12.75"/>
    <row r="995" s="103" customFormat="1" ht="12.75"/>
    <row r="996" s="103" customFormat="1" ht="12.75"/>
    <row r="997" s="103" customFormat="1" ht="12.75"/>
    <row r="998" s="103" customFormat="1" ht="12.75"/>
    <row r="999" s="103" customFormat="1" ht="12.75"/>
    <row r="1000" s="103" customFormat="1" ht="12.75"/>
    <row r="1001" s="103" customFormat="1" ht="12.75"/>
    <row r="1002" s="103" customFormat="1" ht="12.75"/>
    <row r="1003" s="103" customFormat="1" ht="12.75"/>
    <row r="1004" s="103" customFormat="1" ht="12.75"/>
    <row r="1005" s="103" customFormat="1" ht="12.75"/>
    <row r="1006" s="103" customFormat="1" ht="12.75"/>
    <row r="1007" s="103" customFormat="1" ht="12.75"/>
    <row r="1008" s="103" customFormat="1" ht="12.75"/>
    <row r="1009" s="103" customFormat="1" ht="12.75"/>
    <row r="1010" s="103" customFormat="1" ht="12.75"/>
    <row r="1011" s="103" customFormat="1" ht="12.75"/>
    <row r="1012" s="103" customFormat="1" ht="12.75"/>
    <row r="1013" s="103" customFormat="1" ht="12.75"/>
    <row r="1014" s="103" customFormat="1" ht="12.75"/>
    <row r="1015" s="103" customFormat="1" ht="12.75"/>
    <row r="1016" s="103" customFormat="1" ht="12.75"/>
    <row r="1017" s="103" customFormat="1" ht="12.75"/>
    <row r="1018" s="103" customFormat="1" ht="12.75"/>
    <row r="1019" s="103" customFormat="1" ht="12.75"/>
    <row r="1020" s="103" customFormat="1" ht="12.75"/>
    <row r="1021" s="103" customFormat="1" ht="12.75"/>
    <row r="1022" s="103" customFormat="1" ht="12.75"/>
    <row r="1023" s="103" customFormat="1" ht="12.75"/>
    <row r="1024" s="103" customFormat="1" ht="12.75"/>
    <row r="1025" s="103" customFormat="1" ht="12.75"/>
    <row r="1026" s="103" customFormat="1" ht="12.75"/>
    <row r="1027" s="103" customFormat="1" ht="12.75"/>
    <row r="1028" s="103" customFormat="1" ht="12.75"/>
    <row r="1029" s="103" customFormat="1" ht="12.75"/>
    <row r="1030" s="103" customFormat="1" ht="12.75"/>
    <row r="1031" s="103" customFormat="1" ht="12.75"/>
    <row r="1032" s="103" customFormat="1" ht="12.75"/>
    <row r="1033" s="103" customFormat="1" ht="12.75"/>
    <row r="1034" s="103" customFormat="1" ht="12.75"/>
    <row r="1035" s="103" customFormat="1" ht="12.75"/>
    <row r="1036" s="103" customFormat="1" ht="12.75"/>
    <row r="1037" s="103" customFormat="1" ht="12.75"/>
    <row r="1038" s="103" customFormat="1" ht="12.75"/>
    <row r="1039" s="103" customFormat="1" ht="12.75"/>
    <row r="1040" s="103" customFormat="1" ht="12.75"/>
    <row r="1041" s="103" customFormat="1" ht="12.75"/>
    <row r="1042" s="103" customFormat="1" ht="12.75"/>
    <row r="1043" s="103" customFormat="1" ht="12.75"/>
    <row r="1044" s="103" customFormat="1" ht="12.75"/>
    <row r="1045" s="103" customFormat="1" ht="12.75"/>
    <row r="1046" s="103" customFormat="1" ht="12.75"/>
    <row r="1047" s="103" customFormat="1" ht="12.75"/>
    <row r="1048" s="103" customFormat="1" ht="12.75"/>
    <row r="1049" s="103" customFormat="1" ht="12.75"/>
    <row r="1050" s="103" customFormat="1" ht="12.75"/>
    <row r="1051" s="103" customFormat="1" ht="12.75"/>
    <row r="1052" s="103" customFormat="1" ht="12.75"/>
    <row r="1053" s="103" customFormat="1" ht="12.75"/>
    <row r="1054" s="103" customFormat="1" ht="12.75"/>
    <row r="1055" s="103" customFormat="1" ht="12.75"/>
    <row r="1056" s="103" customFormat="1" ht="12.75"/>
    <row r="1057" s="103" customFormat="1" ht="12.75"/>
    <row r="1058" s="103" customFormat="1" ht="12.75"/>
    <row r="1059" s="103" customFormat="1" ht="12.75"/>
    <row r="1060" s="103" customFormat="1" ht="12.75"/>
    <row r="1061" s="103" customFormat="1" ht="12.75"/>
    <row r="1062" s="103" customFormat="1" ht="12.75"/>
    <row r="1063" s="103" customFormat="1" ht="12.75"/>
    <row r="1064" s="103" customFormat="1" ht="12.75"/>
    <row r="1065" s="103" customFormat="1" ht="12.75"/>
    <row r="1066" s="103" customFormat="1" ht="12.75"/>
    <row r="1067" s="103" customFormat="1" ht="12.75"/>
    <row r="1068" s="103" customFormat="1" ht="12.75"/>
    <row r="1069" s="103" customFormat="1" ht="12.75"/>
    <row r="1070" s="103" customFormat="1" ht="12.75"/>
    <row r="1071" s="103" customFormat="1" ht="12.75"/>
    <row r="1072" s="103" customFormat="1" ht="12.75"/>
    <row r="1073" s="103" customFormat="1" ht="12.75"/>
    <row r="1074" s="103" customFormat="1" ht="12.75"/>
    <row r="1075" s="103" customFormat="1" ht="12.75"/>
    <row r="1076" s="103" customFormat="1" ht="12.75"/>
    <row r="1077" s="103" customFormat="1" ht="12.75"/>
    <row r="1078" s="103" customFormat="1" ht="12.75"/>
    <row r="1079" s="103" customFormat="1" ht="12.75"/>
    <row r="1080" s="103" customFormat="1" ht="12.75"/>
    <row r="1081" s="103" customFormat="1" ht="12.75"/>
    <row r="1082" s="103" customFormat="1" ht="12.75"/>
    <row r="1083" s="103" customFormat="1" ht="12.75"/>
    <row r="1084" s="103" customFormat="1" ht="12.75"/>
    <row r="1085" s="103" customFormat="1" ht="12.75"/>
    <row r="1086" s="103" customFormat="1" ht="12.75"/>
    <row r="1087" s="103" customFormat="1" ht="12.75"/>
    <row r="1088" s="103" customFormat="1" ht="12.75"/>
    <row r="1089" s="103" customFormat="1" ht="12.75"/>
    <row r="1090" s="103" customFormat="1" ht="12.75"/>
    <row r="1091" s="103" customFormat="1" ht="12.75"/>
    <row r="1092" s="103" customFormat="1" ht="12.75"/>
    <row r="1093" s="103" customFormat="1" ht="12.75"/>
    <row r="1094" s="103" customFormat="1" ht="12.75"/>
    <row r="1095" s="103" customFormat="1" ht="12.75"/>
    <row r="1096" s="103" customFormat="1" ht="12.75"/>
    <row r="1097" s="103" customFormat="1" ht="12.75"/>
    <row r="1098" s="103" customFormat="1" ht="12.75"/>
    <row r="1099" s="103" customFormat="1" ht="12.75"/>
    <row r="1100" s="103" customFormat="1" ht="12.75"/>
    <row r="1101" s="103" customFormat="1" ht="12.75"/>
    <row r="1102" s="103" customFormat="1" ht="12.75"/>
    <row r="1103" s="103" customFormat="1" ht="12.75"/>
    <row r="1104" s="103" customFormat="1" ht="12.75"/>
    <row r="1105" s="103" customFormat="1" ht="12.75"/>
    <row r="1106" s="103" customFormat="1" ht="12.75"/>
    <row r="1107" s="103" customFormat="1" ht="12.75"/>
    <row r="1108" s="103" customFormat="1" ht="12.75"/>
    <row r="1109" s="103" customFormat="1" ht="12.75"/>
    <row r="1110" s="103" customFormat="1" ht="12.75"/>
    <row r="1111" s="103" customFormat="1" ht="12.75"/>
    <row r="1112" s="103" customFormat="1" ht="12.75"/>
    <row r="1113" s="103" customFormat="1" ht="12.75"/>
    <row r="1114" s="103" customFormat="1" ht="12.75"/>
    <row r="1115" s="103" customFormat="1" ht="12.75"/>
    <row r="1116" s="103" customFormat="1" ht="12.75"/>
    <row r="1117" s="103" customFormat="1" ht="12.75"/>
    <row r="1118" s="103" customFormat="1" ht="12.75"/>
    <row r="1119" s="103" customFormat="1" ht="12.75"/>
    <row r="1120" s="103" customFormat="1" ht="12.75"/>
    <row r="1121" s="103" customFormat="1" ht="12.75"/>
    <row r="1122" s="103" customFormat="1" ht="12.75"/>
    <row r="1123" s="103" customFormat="1" ht="12.75"/>
    <row r="1124" s="103" customFormat="1" ht="12.75"/>
    <row r="1125" s="103" customFormat="1" ht="12.75"/>
    <row r="1126" s="103" customFormat="1" ht="12.75"/>
    <row r="1127" s="103" customFormat="1" ht="12.75"/>
    <row r="1128" s="103" customFormat="1" ht="12.75"/>
    <row r="1129" s="103" customFormat="1" ht="12.75"/>
    <row r="1130" s="103" customFormat="1" ht="12.75"/>
    <row r="1131" s="103" customFormat="1" ht="12.75"/>
    <row r="1132" s="103" customFormat="1" ht="12.75"/>
    <row r="1133" s="103" customFormat="1" ht="12.75"/>
    <row r="1134" s="103" customFormat="1" ht="12.75"/>
    <row r="1135" s="103" customFormat="1" ht="12.75"/>
    <row r="1136" s="103" customFormat="1" ht="12.75"/>
    <row r="1137" s="103" customFormat="1" ht="12.75"/>
    <row r="1138" s="103" customFormat="1" ht="12.75"/>
    <row r="1139" s="103" customFormat="1" ht="12.75"/>
    <row r="1140" s="103" customFormat="1" ht="12.75"/>
    <row r="1141" s="103" customFormat="1" ht="12.75"/>
    <row r="1142" s="103" customFormat="1" ht="12.75"/>
    <row r="1143" s="103" customFormat="1" ht="12.75"/>
    <row r="1144" s="103" customFormat="1" ht="12.75"/>
    <row r="1145" s="103" customFormat="1" ht="12.75"/>
    <row r="1146" s="103" customFormat="1" ht="12.75"/>
    <row r="1147" s="103" customFormat="1" ht="12.75"/>
    <row r="1148" s="103" customFormat="1" ht="12.75"/>
    <row r="1149" s="103" customFormat="1" ht="12.75"/>
    <row r="1150" s="103" customFormat="1" ht="12.75"/>
    <row r="1151" s="103" customFormat="1" ht="12.75"/>
    <row r="1152" s="103" customFormat="1" ht="12.75"/>
    <row r="1153" s="103" customFormat="1" ht="12.75"/>
    <row r="1154" s="103" customFormat="1" ht="12.75"/>
    <row r="1155" s="103" customFormat="1" ht="12.75"/>
    <row r="1156" spans="1:8" s="103" customFormat="1" ht="12.75">
      <c r="A1156" s="89"/>
      <c r="B1156" s="89"/>
      <c r="C1156" s="89"/>
      <c r="D1156" s="89"/>
      <c r="E1156" s="89"/>
      <c r="F1156" s="89"/>
      <c r="G1156" s="89"/>
      <c r="H1156" s="89"/>
    </row>
  </sheetData>
  <mergeCells count="134">
    <mergeCell ref="N138:N139"/>
    <mergeCell ref="O138:O139"/>
    <mergeCell ref="O127:O128"/>
    <mergeCell ref="N127:N128"/>
    <mergeCell ref="A138:A139"/>
    <mergeCell ref="B138:C138"/>
    <mergeCell ref="D138:E138"/>
    <mergeCell ref="F138:F139"/>
    <mergeCell ref="M127:M128"/>
    <mergeCell ref="G138:G139"/>
    <mergeCell ref="H138:H139"/>
    <mergeCell ref="I138:I139"/>
    <mergeCell ref="J138:J139"/>
    <mergeCell ref="M138:M139"/>
    <mergeCell ref="G127:G128"/>
    <mergeCell ref="H127:H128"/>
    <mergeCell ref="I127:I128"/>
    <mergeCell ref="J127:J128"/>
    <mergeCell ref="A127:A128"/>
    <mergeCell ref="B127:C127"/>
    <mergeCell ref="D127:E127"/>
    <mergeCell ref="F127:F128"/>
    <mergeCell ref="M48:M49"/>
    <mergeCell ref="N48:N49"/>
    <mergeCell ref="O48:O49"/>
    <mergeCell ref="I48:I49"/>
    <mergeCell ref="J48:J49"/>
    <mergeCell ref="K48:K49"/>
    <mergeCell ref="L48:L49"/>
    <mergeCell ref="D97:E97"/>
    <mergeCell ref="F97:F98"/>
    <mergeCell ref="A48:A49"/>
    <mergeCell ref="B48:C48"/>
    <mergeCell ref="D48:E48"/>
    <mergeCell ref="F48:F49"/>
    <mergeCell ref="A57:A58"/>
    <mergeCell ref="B57:C57"/>
    <mergeCell ref="D57:E57"/>
    <mergeCell ref="F57:F58"/>
    <mergeCell ref="M97:M98"/>
    <mergeCell ref="K160:K161"/>
    <mergeCell ref="L160:L161"/>
    <mergeCell ref="H160:H161"/>
    <mergeCell ref="I160:I161"/>
    <mergeCell ref="J160:J161"/>
    <mergeCell ref="H117:H118"/>
    <mergeCell ref="K138:K139"/>
    <mergeCell ref="K127:K128"/>
    <mergeCell ref="L127:L128"/>
    <mergeCell ref="J57:J58"/>
    <mergeCell ref="A2:A3"/>
    <mergeCell ref="A34:L34"/>
    <mergeCell ref="K2:K3"/>
    <mergeCell ref="L2:L3"/>
    <mergeCell ref="B2:C2"/>
    <mergeCell ref="D2:E2"/>
    <mergeCell ref="F2:F3"/>
    <mergeCell ref="G2:G3"/>
    <mergeCell ref="H2:H3"/>
    <mergeCell ref="G160:G161"/>
    <mergeCell ref="A160:A161"/>
    <mergeCell ref="B160:C160"/>
    <mergeCell ref="D160:E160"/>
    <mergeCell ref="F160:F161"/>
    <mergeCell ref="O117:O118"/>
    <mergeCell ref="A81:A82"/>
    <mergeCell ref="B81:C81"/>
    <mergeCell ref="D81:E81"/>
    <mergeCell ref="F81:F82"/>
    <mergeCell ref="G81:G82"/>
    <mergeCell ref="F117:F118"/>
    <mergeCell ref="G117:G118"/>
    <mergeCell ref="O97:O98"/>
    <mergeCell ref="N97:N98"/>
    <mergeCell ref="M117:M118"/>
    <mergeCell ref="N117:N118"/>
    <mergeCell ref="K117:K118"/>
    <mergeCell ref="I117:I118"/>
    <mergeCell ref="J117:J118"/>
    <mergeCell ref="L138:L139"/>
    <mergeCell ref="H81:H82"/>
    <mergeCell ref="A117:A118"/>
    <mergeCell ref="B117:C117"/>
    <mergeCell ref="G97:G98"/>
    <mergeCell ref="H97:H98"/>
    <mergeCell ref="K97:K98"/>
    <mergeCell ref="L97:L98"/>
    <mergeCell ref="A97:A98"/>
    <mergeCell ref="B97:C97"/>
    <mergeCell ref="B47:L47"/>
    <mergeCell ref="G48:G49"/>
    <mergeCell ref="H48:H49"/>
    <mergeCell ref="L117:L118"/>
    <mergeCell ref="I97:I98"/>
    <mergeCell ref="J97:J98"/>
    <mergeCell ref="D117:E117"/>
    <mergeCell ref="G57:G58"/>
    <mergeCell ref="H57:H58"/>
    <mergeCell ref="I57:I58"/>
    <mergeCell ref="H36:H37"/>
    <mergeCell ref="N2:N3"/>
    <mergeCell ref="O2:O3"/>
    <mergeCell ref="N36:N37"/>
    <mergeCell ref="O36:O37"/>
    <mergeCell ref="B35:L35"/>
    <mergeCell ref="I2:I3"/>
    <mergeCell ref="J2:J3"/>
    <mergeCell ref="K36:K37"/>
    <mergeCell ref="G36:G37"/>
    <mergeCell ref="M2:M3"/>
    <mergeCell ref="L36:L37"/>
    <mergeCell ref="M36:M37"/>
    <mergeCell ref="I36:I37"/>
    <mergeCell ref="J36:J37"/>
    <mergeCell ref="A36:A37"/>
    <mergeCell ref="B36:C36"/>
    <mergeCell ref="D36:E36"/>
    <mergeCell ref="F36:F37"/>
    <mergeCell ref="L81:L82"/>
    <mergeCell ref="O57:O58"/>
    <mergeCell ref="K57:K58"/>
    <mergeCell ref="L57:L58"/>
    <mergeCell ref="M57:M58"/>
    <mergeCell ref="N57:N58"/>
    <mergeCell ref="M160:M161"/>
    <mergeCell ref="N160:N161"/>
    <mergeCell ref="O160:O161"/>
    <mergeCell ref="B56:O56"/>
    <mergeCell ref="M81:M82"/>
    <mergeCell ref="N81:N82"/>
    <mergeCell ref="O81:O82"/>
    <mergeCell ref="I81:I82"/>
    <mergeCell ref="J81:J82"/>
    <mergeCell ref="K81:K82"/>
  </mergeCells>
  <printOptions horizontalCentered="1"/>
  <pageMargins left="0" right="0" top="0.1968503937007874" bottom="0.31496062992125984" header="0.5118110236220472" footer="0.1968503937007874"/>
  <pageSetup horizontalDpi="600" verticalDpi="600" orientation="landscape" paperSize="9" scale="95" r:id="rId2"/>
  <headerFooter alignWithMargins="0">
    <oddFooter>&amp;C&amp;7&amp;P</oddFooter>
  </headerFooter>
  <rowBreaks count="6" manualBreakCount="6">
    <brk id="34" max="255" man="1"/>
    <brk id="55" max="255" man="1"/>
    <brk id="79" max="255" man="1"/>
    <brk id="95" max="255" man="1"/>
    <brk id="115" max="255" man="1"/>
    <brk id="1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0"/>
  <sheetViews>
    <sheetView zoomScale="75" zoomScaleNormal="75" workbookViewId="0" topLeftCell="A1">
      <selection activeCell="K2" sqref="K2"/>
    </sheetView>
  </sheetViews>
  <sheetFormatPr defaultColWidth="9.140625" defaultRowHeight="12.75"/>
  <cols>
    <col min="1" max="1" width="29.28125" style="0" customWidth="1"/>
    <col min="2" max="2" width="8.57421875" style="0" customWidth="1"/>
    <col min="3" max="4" width="8.7109375" style="0" customWidth="1"/>
    <col min="5" max="5" width="9.00390625" style="0" customWidth="1"/>
    <col min="6" max="6" width="11.140625" style="0" customWidth="1"/>
    <col min="7" max="7" width="9.57421875" style="0" customWidth="1"/>
    <col min="8" max="8" width="11.57421875" style="0" bestFit="1" customWidth="1"/>
  </cols>
  <sheetData>
    <row r="1" spans="1:8" s="89" customFormat="1" ht="48.75" customHeight="1">
      <c r="A1" s="48" t="s">
        <v>590</v>
      </c>
      <c r="B1" s="541" t="s">
        <v>381</v>
      </c>
      <c r="C1" s="542"/>
      <c r="D1" s="542"/>
      <c r="E1" s="542"/>
      <c r="F1" s="542"/>
      <c r="G1" s="542"/>
      <c r="H1" s="543"/>
    </row>
    <row r="2" spans="1:8" s="83" customFormat="1" ht="35.25" customHeight="1">
      <c r="A2" s="603" t="s">
        <v>311</v>
      </c>
      <c r="B2" s="559" t="s">
        <v>59</v>
      </c>
      <c r="C2" s="559"/>
      <c r="D2" s="559" t="s">
        <v>60</v>
      </c>
      <c r="E2" s="559"/>
      <c r="F2" s="604" t="s">
        <v>61</v>
      </c>
      <c r="G2" s="603" t="s">
        <v>154</v>
      </c>
      <c r="H2" s="603" t="s">
        <v>264</v>
      </c>
    </row>
    <row r="3" spans="1:8" s="83" customFormat="1" ht="56.25" customHeight="1">
      <c r="A3" s="595"/>
      <c r="B3" s="125" t="s">
        <v>63</v>
      </c>
      <c r="C3" s="96" t="s">
        <v>155</v>
      </c>
      <c r="D3" s="125" t="s">
        <v>63</v>
      </c>
      <c r="E3" s="96" t="s">
        <v>155</v>
      </c>
      <c r="F3" s="605"/>
      <c r="G3" s="595"/>
      <c r="H3" s="595"/>
    </row>
    <row r="4" spans="1:8" s="89" customFormat="1" ht="12.75">
      <c r="A4" s="182" t="s">
        <v>64</v>
      </c>
      <c r="B4" s="130">
        <f>B52</f>
        <v>31</v>
      </c>
      <c r="C4" s="98">
        <f aca="true" t="shared" si="0" ref="C4:H4">C52</f>
        <v>51.66666666666667</v>
      </c>
      <c r="D4" s="97">
        <f t="shared" si="0"/>
        <v>29</v>
      </c>
      <c r="E4" s="98">
        <f t="shared" si="0"/>
        <v>48.333333333333336</v>
      </c>
      <c r="F4" s="99">
        <f t="shared" si="0"/>
        <v>60</v>
      </c>
      <c r="G4" s="97">
        <f t="shared" si="0"/>
        <v>0</v>
      </c>
      <c r="H4" s="124">
        <f t="shared" si="0"/>
        <v>0</v>
      </c>
    </row>
    <row r="5" spans="1:8" s="89" customFormat="1" ht="12.75">
      <c r="A5" s="182" t="s">
        <v>66</v>
      </c>
      <c r="B5" s="130">
        <f>B64</f>
        <v>69</v>
      </c>
      <c r="C5" s="98">
        <f aca="true" t="shared" si="1" ref="C5:H5">C64</f>
        <v>60</v>
      </c>
      <c r="D5" s="97">
        <f t="shared" si="1"/>
        <v>46</v>
      </c>
      <c r="E5" s="98">
        <f t="shared" si="1"/>
        <v>40</v>
      </c>
      <c r="F5" s="99">
        <f t="shared" si="1"/>
        <v>115</v>
      </c>
      <c r="G5" s="97">
        <f t="shared" si="1"/>
        <v>28</v>
      </c>
      <c r="H5" s="124">
        <f t="shared" si="1"/>
        <v>24.347826086956523</v>
      </c>
    </row>
    <row r="6" spans="1:8" s="89" customFormat="1" ht="12.75">
      <c r="A6" s="182" t="s">
        <v>91</v>
      </c>
      <c r="B6" s="130">
        <f>B74</f>
        <v>80</v>
      </c>
      <c r="C6" s="98">
        <f aca="true" t="shared" si="2" ref="C6:H6">C74</f>
        <v>52.980132450331126</v>
      </c>
      <c r="D6" s="97">
        <f t="shared" si="2"/>
        <v>71</v>
      </c>
      <c r="E6" s="98">
        <f t="shared" si="2"/>
        <v>47.019867549668874</v>
      </c>
      <c r="F6" s="99">
        <f t="shared" si="2"/>
        <v>151</v>
      </c>
      <c r="G6" s="97">
        <f t="shared" si="2"/>
        <v>40</v>
      </c>
      <c r="H6" s="124">
        <f t="shared" si="2"/>
        <v>26.490066225165563</v>
      </c>
    </row>
    <row r="7" spans="1:8" s="89" customFormat="1" ht="12.75">
      <c r="A7" s="182" t="s">
        <v>70</v>
      </c>
      <c r="B7" s="130">
        <f>B90</f>
        <v>150</v>
      </c>
      <c r="C7" s="98">
        <f aca="true" t="shared" si="3" ref="C7:H7">C90</f>
        <v>55.55555555555556</v>
      </c>
      <c r="D7" s="97">
        <f t="shared" si="3"/>
        <v>120</v>
      </c>
      <c r="E7" s="98">
        <f t="shared" si="3"/>
        <v>44.44444444444444</v>
      </c>
      <c r="F7" s="99">
        <f t="shared" si="3"/>
        <v>270</v>
      </c>
      <c r="G7" s="97">
        <f t="shared" si="3"/>
        <v>89</v>
      </c>
      <c r="H7" s="124">
        <f t="shared" si="3"/>
        <v>32.96296296296296</v>
      </c>
    </row>
    <row r="8" spans="1:8" s="89" customFormat="1" ht="12.75">
      <c r="A8" s="182" t="s">
        <v>72</v>
      </c>
      <c r="B8" s="130">
        <f aca="true" t="shared" si="4" ref="B8:H8">B105</f>
        <v>85</v>
      </c>
      <c r="C8" s="98">
        <f t="shared" si="4"/>
        <v>43.14720812182741</v>
      </c>
      <c r="D8" s="97">
        <f t="shared" si="4"/>
        <v>112</v>
      </c>
      <c r="E8" s="98">
        <f t="shared" si="4"/>
        <v>56.852791878172596</v>
      </c>
      <c r="F8" s="99">
        <f t="shared" si="4"/>
        <v>197</v>
      </c>
      <c r="G8" s="97">
        <f t="shared" si="4"/>
        <v>55</v>
      </c>
      <c r="H8" s="124">
        <f t="shared" si="4"/>
        <v>27.918781725888326</v>
      </c>
    </row>
    <row r="9" spans="1:8" s="89" customFormat="1" ht="12.75">
      <c r="A9" s="182" t="s">
        <v>74</v>
      </c>
      <c r="B9" s="130">
        <f>B119</f>
        <v>177</v>
      </c>
      <c r="C9" s="98">
        <f aca="true" t="shared" si="5" ref="C9:H9">C119</f>
        <v>53.153153153153156</v>
      </c>
      <c r="D9" s="97">
        <f t="shared" si="5"/>
        <v>156</v>
      </c>
      <c r="E9" s="98">
        <f t="shared" si="5"/>
        <v>46.846846846846844</v>
      </c>
      <c r="F9" s="99">
        <f t="shared" si="5"/>
        <v>333</v>
      </c>
      <c r="G9" s="97">
        <f t="shared" si="5"/>
        <v>116</v>
      </c>
      <c r="H9" s="124">
        <f t="shared" si="5"/>
        <v>34.83483483483483</v>
      </c>
    </row>
    <row r="10" spans="1:8" s="89" customFormat="1" ht="12.75">
      <c r="A10" s="182" t="s">
        <v>76</v>
      </c>
      <c r="B10" s="130">
        <f>B134</f>
        <v>101</v>
      </c>
      <c r="C10" s="98">
        <f aca="true" t="shared" si="6" ref="C10:H10">C134</f>
        <v>52.604166666666664</v>
      </c>
      <c r="D10" s="97">
        <f t="shared" si="6"/>
        <v>91</v>
      </c>
      <c r="E10" s="98">
        <f t="shared" si="6"/>
        <v>47.39583333333333</v>
      </c>
      <c r="F10" s="99">
        <f t="shared" si="6"/>
        <v>192</v>
      </c>
      <c r="G10" s="97">
        <f t="shared" si="6"/>
        <v>27</v>
      </c>
      <c r="H10" s="124">
        <f t="shared" si="6"/>
        <v>14.0625</v>
      </c>
    </row>
    <row r="11" spans="1:8" s="89" customFormat="1" ht="12.75">
      <c r="A11" s="182" t="s">
        <v>89</v>
      </c>
      <c r="B11" s="130">
        <f>B143</f>
        <v>20</v>
      </c>
      <c r="C11" s="98">
        <f aca="true" t="shared" si="7" ref="C11:H11">C143</f>
        <v>35.08771929824561</v>
      </c>
      <c r="D11" s="97">
        <f t="shared" si="7"/>
        <v>37</v>
      </c>
      <c r="E11" s="98">
        <f t="shared" si="7"/>
        <v>64.91228070175438</v>
      </c>
      <c r="F11" s="99">
        <f t="shared" si="7"/>
        <v>57</v>
      </c>
      <c r="G11" s="97">
        <f t="shared" si="7"/>
        <v>29</v>
      </c>
      <c r="H11" s="124">
        <f t="shared" si="7"/>
        <v>50.877192982456144</v>
      </c>
    </row>
    <row r="12" spans="1:8" s="89" customFormat="1" ht="12.75">
      <c r="A12" s="182" t="s">
        <v>79</v>
      </c>
      <c r="B12" s="130">
        <f>B150</f>
        <v>8</v>
      </c>
      <c r="C12" s="98">
        <f aca="true" t="shared" si="8" ref="C12:H12">C150</f>
        <v>80</v>
      </c>
      <c r="D12" s="97">
        <f t="shared" si="8"/>
        <v>2</v>
      </c>
      <c r="E12" s="98">
        <f t="shared" si="8"/>
        <v>20</v>
      </c>
      <c r="F12" s="99">
        <f t="shared" si="8"/>
        <v>10</v>
      </c>
      <c r="G12" s="97">
        <f t="shared" si="8"/>
        <v>10</v>
      </c>
      <c r="H12" s="124">
        <f t="shared" si="8"/>
        <v>100</v>
      </c>
    </row>
    <row r="13" spans="1:8" ht="21" customHeight="1">
      <c r="A13" s="84" t="s">
        <v>58</v>
      </c>
      <c r="B13" s="137">
        <f>SUM(B4:B12)</f>
        <v>721</v>
      </c>
      <c r="C13" s="92">
        <f>B13/F13*100</f>
        <v>52.05776173285198</v>
      </c>
      <c r="D13" s="87">
        <f>SUM(D4:D12)</f>
        <v>664</v>
      </c>
      <c r="E13" s="92">
        <f>D13/F13*100</f>
        <v>47.942238267148014</v>
      </c>
      <c r="F13" s="87">
        <f>SUM(F4:F12)</f>
        <v>1385</v>
      </c>
      <c r="G13" s="87">
        <f>SUM(G4:G12)</f>
        <v>394</v>
      </c>
      <c r="H13" s="92">
        <f>G13/F13*100</f>
        <v>28.447653429602887</v>
      </c>
    </row>
    <row r="14" spans="1:8" s="49" customFormat="1" ht="12.75">
      <c r="A14" s="67" t="s">
        <v>185</v>
      </c>
      <c r="H14" s="1"/>
    </row>
    <row r="15" spans="1:8" s="49" customFormat="1" ht="12.75">
      <c r="A15" s="67"/>
      <c r="H15" s="1"/>
    </row>
    <row r="16" spans="1:8" s="49" customFormat="1" ht="12.75">
      <c r="A16" s="67"/>
      <c r="H16" s="1"/>
    </row>
    <row r="17" spans="1:8" s="49" customFormat="1" ht="12.75">
      <c r="A17" s="67"/>
      <c r="H17" s="1"/>
    </row>
    <row r="18" spans="1:8" s="49" customFormat="1" ht="12.75">
      <c r="A18" s="67"/>
      <c r="C18" s="49" t="s">
        <v>315</v>
      </c>
      <c r="D18" s="49" t="s">
        <v>316</v>
      </c>
      <c r="H18" s="1"/>
    </row>
    <row r="19" spans="1:8" s="49" customFormat="1" ht="12.75">
      <c r="A19" s="67"/>
      <c r="B19" s="157" t="s">
        <v>64</v>
      </c>
      <c r="C19" s="281">
        <v>60</v>
      </c>
      <c r="D19" s="281">
        <v>0</v>
      </c>
      <c r="E19" s="282">
        <f>SUM(C19:D19)</f>
        <v>60</v>
      </c>
      <c r="H19" s="1"/>
    </row>
    <row r="20" spans="1:8" s="49" customFormat="1" ht="12.75">
      <c r="A20" s="67"/>
      <c r="B20" s="157" t="s">
        <v>66</v>
      </c>
      <c r="C20" s="281">
        <v>87</v>
      </c>
      <c r="D20" s="281">
        <v>28</v>
      </c>
      <c r="E20" s="282">
        <f aca="true" t="shared" si="9" ref="E20:E27">SUM(C20:D20)</f>
        <v>115</v>
      </c>
      <c r="H20" s="1"/>
    </row>
    <row r="21" spans="1:8" s="49" customFormat="1" ht="12.75">
      <c r="A21" s="67"/>
      <c r="B21" s="157" t="s">
        <v>91</v>
      </c>
      <c r="C21" s="281">
        <v>111</v>
      </c>
      <c r="D21" s="281">
        <v>40</v>
      </c>
      <c r="E21" s="282">
        <f t="shared" si="9"/>
        <v>151</v>
      </c>
      <c r="H21" s="1"/>
    </row>
    <row r="22" spans="1:8" s="49" customFormat="1" ht="12.75">
      <c r="A22" s="67"/>
      <c r="B22" s="157" t="s">
        <v>70</v>
      </c>
      <c r="C22" s="281">
        <v>181</v>
      </c>
      <c r="D22" s="281">
        <v>89</v>
      </c>
      <c r="E22" s="282">
        <f t="shared" si="9"/>
        <v>270</v>
      </c>
      <c r="H22" s="1"/>
    </row>
    <row r="23" spans="1:8" s="49" customFormat="1" ht="12.75">
      <c r="A23" s="67"/>
      <c r="B23" s="157" t="s">
        <v>72</v>
      </c>
      <c r="C23" s="281">
        <v>142</v>
      </c>
      <c r="D23" s="281">
        <v>55</v>
      </c>
      <c r="E23" s="282">
        <f t="shared" si="9"/>
        <v>197</v>
      </c>
      <c r="H23" s="1"/>
    </row>
    <row r="24" spans="1:8" s="49" customFormat="1" ht="12.75">
      <c r="A24" s="67"/>
      <c r="B24" s="157" t="s">
        <v>74</v>
      </c>
      <c r="C24" s="281">
        <v>233</v>
      </c>
      <c r="D24" s="281">
        <v>100</v>
      </c>
      <c r="E24" s="282">
        <f t="shared" si="9"/>
        <v>333</v>
      </c>
      <c r="H24" s="1"/>
    </row>
    <row r="25" spans="1:8" s="49" customFormat="1" ht="12.75">
      <c r="A25" s="67"/>
      <c r="B25" s="157" t="s">
        <v>76</v>
      </c>
      <c r="C25" s="281">
        <f>F10-G10</f>
        <v>165</v>
      </c>
      <c r="D25" s="281">
        <v>27</v>
      </c>
      <c r="E25" s="282">
        <f t="shared" si="9"/>
        <v>192</v>
      </c>
      <c r="H25" s="1"/>
    </row>
    <row r="26" spans="1:8" s="49" customFormat="1" ht="12.75">
      <c r="A26" s="67"/>
      <c r="B26" s="157" t="s">
        <v>89</v>
      </c>
      <c r="C26" s="281">
        <f>F11-G11</f>
        <v>28</v>
      </c>
      <c r="D26" s="281">
        <v>29</v>
      </c>
      <c r="E26" s="282">
        <f t="shared" si="9"/>
        <v>57</v>
      </c>
      <c r="H26" s="1"/>
    </row>
    <row r="27" spans="1:8" s="49" customFormat="1" ht="12.75">
      <c r="A27" s="67"/>
      <c r="B27" s="157" t="s">
        <v>79</v>
      </c>
      <c r="C27" s="158">
        <v>0</v>
      </c>
      <c r="D27" s="158">
        <v>10</v>
      </c>
      <c r="E27" s="282">
        <f t="shared" si="9"/>
        <v>10</v>
      </c>
      <c r="H27" s="1"/>
    </row>
    <row r="28" spans="1:8" s="49" customFormat="1" ht="12.75">
      <c r="A28" s="67"/>
      <c r="B28" s="157"/>
      <c r="C28" s="158"/>
      <c r="D28" s="158"/>
      <c r="E28" s="282">
        <f>SUM(E19:E27)</f>
        <v>1385</v>
      </c>
      <c r="H28" s="1"/>
    </row>
    <row r="29" spans="1:8" s="49" customFormat="1" ht="12.75">
      <c r="A29" s="67"/>
      <c r="B29" s="157"/>
      <c r="C29" s="158"/>
      <c r="D29" s="158"/>
      <c r="H29" s="1"/>
    </row>
    <row r="30" spans="1:8" s="49" customFormat="1" ht="12.75">
      <c r="A30" s="67"/>
      <c r="B30" s="157"/>
      <c r="C30" s="158"/>
      <c r="D30" s="158"/>
      <c r="H30" s="1"/>
    </row>
    <row r="38" s="49" customFormat="1" ht="37.5" customHeight="1"/>
    <row r="39" s="49" customFormat="1" ht="37.5" customHeight="1"/>
    <row r="40" spans="1:8" s="254" customFormat="1" ht="30.75" customHeight="1">
      <c r="A40" s="602" t="s">
        <v>436</v>
      </c>
      <c r="B40" s="602"/>
      <c r="C40" s="602"/>
      <c r="D40" s="602"/>
      <c r="E40" s="602"/>
      <c r="F40" s="602"/>
      <c r="G40" s="602"/>
      <c r="H40" s="602"/>
    </row>
    <row r="41" s="110" customFormat="1" ht="11.25"/>
    <row r="42" s="110" customFormat="1" ht="11.25"/>
    <row r="43" s="110" customFormat="1" ht="11.25"/>
    <row r="44" s="110" customFormat="1" ht="11.25"/>
    <row r="45" s="110" customFormat="1" ht="11.25"/>
    <row r="46" spans="1:8" s="110" customFormat="1" ht="45.75" customHeight="1">
      <c r="A46" s="188" t="s">
        <v>590</v>
      </c>
      <c r="B46" s="558" t="s">
        <v>417</v>
      </c>
      <c r="C46" s="558"/>
      <c r="D46" s="558"/>
      <c r="E46" s="558"/>
      <c r="F46" s="558"/>
      <c r="G46" s="558"/>
      <c r="H46" s="558"/>
    </row>
    <row r="47" spans="1:8" s="119" customFormat="1" ht="27" customHeight="1">
      <c r="A47" s="574" t="s">
        <v>107</v>
      </c>
      <c r="B47" s="574" t="s">
        <v>59</v>
      </c>
      <c r="C47" s="574"/>
      <c r="D47" s="574" t="s">
        <v>60</v>
      </c>
      <c r="E47" s="574"/>
      <c r="F47" s="574" t="s">
        <v>61</v>
      </c>
      <c r="G47" s="574" t="s">
        <v>154</v>
      </c>
      <c r="H47" s="598" t="s">
        <v>155</v>
      </c>
    </row>
    <row r="48" spans="1:8" s="119" customFormat="1" ht="45.75" customHeight="1">
      <c r="A48" s="574"/>
      <c r="B48" s="410" t="s">
        <v>63</v>
      </c>
      <c r="C48" s="409" t="s">
        <v>155</v>
      </c>
      <c r="D48" s="410" t="s">
        <v>63</v>
      </c>
      <c r="E48" s="409" t="s">
        <v>155</v>
      </c>
      <c r="F48" s="574"/>
      <c r="G48" s="574"/>
      <c r="H48" s="598"/>
    </row>
    <row r="49" spans="1:8" s="202" customFormat="1" ht="15" customHeight="1">
      <c r="A49" s="115" t="s">
        <v>336</v>
      </c>
      <c r="B49" s="107">
        <v>0</v>
      </c>
      <c r="C49" s="122">
        <v>0</v>
      </c>
      <c r="D49" s="107">
        <v>3</v>
      </c>
      <c r="E49" s="108">
        <f>D49/F49*100</f>
        <v>100</v>
      </c>
      <c r="F49" s="109">
        <f>B49+D49</f>
        <v>3</v>
      </c>
      <c r="G49" s="107">
        <v>0</v>
      </c>
      <c r="H49" s="122">
        <v>0</v>
      </c>
    </row>
    <row r="50" spans="1:8" s="202" customFormat="1" ht="15" customHeight="1">
      <c r="A50" s="115" t="s">
        <v>161</v>
      </c>
      <c r="B50" s="107">
        <v>10</v>
      </c>
      <c r="C50" s="108">
        <f>B50/F50*100</f>
        <v>52.63157894736842</v>
      </c>
      <c r="D50" s="107">
        <v>9</v>
      </c>
      <c r="E50" s="108">
        <f>D50/F50*100</f>
        <v>47.368421052631575</v>
      </c>
      <c r="F50" s="109">
        <f>B50+D50</f>
        <v>19</v>
      </c>
      <c r="G50" s="107">
        <v>0</v>
      </c>
      <c r="H50" s="122">
        <v>0</v>
      </c>
    </row>
    <row r="51" spans="1:8" s="202" customFormat="1" ht="15" customHeight="1">
      <c r="A51" s="115" t="s">
        <v>64</v>
      </c>
      <c r="B51" s="107">
        <v>21</v>
      </c>
      <c r="C51" s="108">
        <f>B51/F51*100</f>
        <v>55.26315789473685</v>
      </c>
      <c r="D51" s="107">
        <v>17</v>
      </c>
      <c r="E51" s="108">
        <f>D51/F51*100</f>
        <v>44.73684210526316</v>
      </c>
      <c r="F51" s="109">
        <f>B51+D51</f>
        <v>38</v>
      </c>
      <c r="G51" s="107">
        <v>0</v>
      </c>
      <c r="H51" s="122">
        <v>0</v>
      </c>
    </row>
    <row r="52" spans="1:8" s="111" customFormat="1" ht="18" customHeight="1">
      <c r="A52" s="95" t="s">
        <v>65</v>
      </c>
      <c r="B52" s="116">
        <f>SUM(B49:B51)</f>
        <v>31</v>
      </c>
      <c r="C52" s="117">
        <f>B52/F52*100</f>
        <v>51.66666666666667</v>
      </c>
      <c r="D52" s="116">
        <f>SUM(D49:D51)</f>
        <v>29</v>
      </c>
      <c r="E52" s="117">
        <f>D52/F52*100</f>
        <v>48.333333333333336</v>
      </c>
      <c r="F52" s="116">
        <f>B52+D52</f>
        <v>60</v>
      </c>
      <c r="G52" s="116">
        <v>0</v>
      </c>
      <c r="H52" s="123">
        <v>0</v>
      </c>
    </row>
    <row r="53" s="119" customFormat="1" ht="11.25"/>
    <row r="54" s="119" customFormat="1" ht="11.25"/>
    <row r="55" s="119" customFormat="1" ht="11.25"/>
    <row r="56" spans="1:8" s="110" customFormat="1" ht="45.75" customHeight="1">
      <c r="A56" s="188" t="s">
        <v>590</v>
      </c>
      <c r="B56" s="558" t="s">
        <v>423</v>
      </c>
      <c r="C56" s="558"/>
      <c r="D56" s="558"/>
      <c r="E56" s="558"/>
      <c r="F56" s="558"/>
      <c r="G56" s="558"/>
      <c r="H56" s="558"/>
    </row>
    <row r="57" spans="1:8" s="119" customFormat="1" ht="27" customHeight="1">
      <c r="A57" s="574" t="s">
        <v>107</v>
      </c>
      <c r="B57" s="574" t="s">
        <v>59</v>
      </c>
      <c r="C57" s="574"/>
      <c r="D57" s="574" t="s">
        <v>60</v>
      </c>
      <c r="E57" s="574"/>
      <c r="F57" s="574" t="s">
        <v>61</v>
      </c>
      <c r="G57" s="574" t="s">
        <v>154</v>
      </c>
      <c r="H57" s="598" t="s">
        <v>155</v>
      </c>
    </row>
    <row r="58" spans="1:8" s="119" customFormat="1" ht="45.75" customHeight="1">
      <c r="A58" s="574"/>
      <c r="B58" s="410" t="s">
        <v>63</v>
      </c>
      <c r="C58" s="409" t="s">
        <v>155</v>
      </c>
      <c r="D58" s="410" t="s">
        <v>63</v>
      </c>
      <c r="E58" s="409" t="s">
        <v>155</v>
      </c>
      <c r="F58" s="574"/>
      <c r="G58" s="574"/>
      <c r="H58" s="598"/>
    </row>
    <row r="59" spans="1:8" s="202" customFormat="1" ht="15" customHeight="1">
      <c r="A59" s="115" t="s">
        <v>179</v>
      </c>
      <c r="B59" s="107">
        <v>8</v>
      </c>
      <c r="C59" s="108">
        <f aca="true" t="shared" si="10" ref="C59:C64">B59/F59*100</f>
        <v>50</v>
      </c>
      <c r="D59" s="107">
        <v>8</v>
      </c>
      <c r="E59" s="108">
        <f aca="true" t="shared" si="11" ref="E59:E64">D59/F59*100</f>
        <v>50</v>
      </c>
      <c r="F59" s="109">
        <v>16</v>
      </c>
      <c r="G59" s="107">
        <v>5</v>
      </c>
      <c r="H59" s="122">
        <f aca="true" t="shared" si="12" ref="H59:H64">G59/F59*100</f>
        <v>31.25</v>
      </c>
    </row>
    <row r="60" spans="1:8" s="202" customFormat="1" ht="15" customHeight="1">
      <c r="A60" s="115" t="s">
        <v>66</v>
      </c>
      <c r="B60" s="107">
        <v>26</v>
      </c>
      <c r="C60" s="108">
        <f t="shared" si="10"/>
        <v>59.09090909090909</v>
      </c>
      <c r="D60" s="107">
        <v>18</v>
      </c>
      <c r="E60" s="108">
        <f t="shared" si="11"/>
        <v>40.909090909090914</v>
      </c>
      <c r="F60" s="109">
        <v>44</v>
      </c>
      <c r="G60" s="107">
        <v>19</v>
      </c>
      <c r="H60" s="122">
        <f t="shared" si="12"/>
        <v>43.18181818181818</v>
      </c>
    </row>
    <row r="61" spans="1:8" s="202" customFormat="1" ht="15" customHeight="1">
      <c r="A61" s="115" t="s">
        <v>175</v>
      </c>
      <c r="B61" s="107">
        <v>13</v>
      </c>
      <c r="C61" s="108">
        <f t="shared" si="10"/>
        <v>56.52173913043478</v>
      </c>
      <c r="D61" s="107">
        <v>10</v>
      </c>
      <c r="E61" s="108">
        <f t="shared" si="11"/>
        <v>43.47826086956522</v>
      </c>
      <c r="F61" s="109">
        <v>23</v>
      </c>
      <c r="G61" s="107">
        <v>0</v>
      </c>
      <c r="H61" s="122">
        <f t="shared" si="12"/>
        <v>0</v>
      </c>
    </row>
    <row r="62" spans="1:8" s="202" customFormat="1" ht="15" customHeight="1">
      <c r="A62" s="115" t="s">
        <v>176</v>
      </c>
      <c r="B62" s="107">
        <v>8</v>
      </c>
      <c r="C62" s="108">
        <f t="shared" si="10"/>
        <v>57.14285714285714</v>
      </c>
      <c r="D62" s="107">
        <v>6</v>
      </c>
      <c r="E62" s="108">
        <f t="shared" si="11"/>
        <v>42.857142857142854</v>
      </c>
      <c r="F62" s="109">
        <v>14</v>
      </c>
      <c r="G62" s="107">
        <v>0</v>
      </c>
      <c r="H62" s="122">
        <f t="shared" si="12"/>
        <v>0</v>
      </c>
    </row>
    <row r="63" spans="1:8" s="202" customFormat="1" ht="15" customHeight="1">
      <c r="A63" s="115" t="s">
        <v>184</v>
      </c>
      <c r="B63" s="107">
        <v>14</v>
      </c>
      <c r="C63" s="108">
        <f t="shared" si="10"/>
        <v>77.77777777777779</v>
      </c>
      <c r="D63" s="107">
        <v>4</v>
      </c>
      <c r="E63" s="108">
        <f t="shared" si="11"/>
        <v>22.22222222222222</v>
      </c>
      <c r="F63" s="109">
        <v>18</v>
      </c>
      <c r="G63" s="107">
        <v>4</v>
      </c>
      <c r="H63" s="122">
        <f t="shared" si="12"/>
        <v>22.22222222222222</v>
      </c>
    </row>
    <row r="64" spans="1:8" s="111" customFormat="1" ht="27" customHeight="1">
      <c r="A64" s="95" t="s">
        <v>67</v>
      </c>
      <c r="B64" s="116">
        <f>SUM(B59:B63)</f>
        <v>69</v>
      </c>
      <c r="C64" s="117">
        <f t="shared" si="10"/>
        <v>60</v>
      </c>
      <c r="D64" s="116">
        <f>SUM(D59:D63)</f>
        <v>46</v>
      </c>
      <c r="E64" s="117">
        <f t="shared" si="11"/>
        <v>40</v>
      </c>
      <c r="F64" s="116">
        <f>B64+D64</f>
        <v>115</v>
      </c>
      <c r="G64" s="116">
        <f>SUM(G59:G63)</f>
        <v>28</v>
      </c>
      <c r="H64" s="117">
        <f t="shared" si="12"/>
        <v>24.347826086956523</v>
      </c>
    </row>
    <row r="65" s="119" customFormat="1" ht="11.25"/>
    <row r="66" s="119" customFormat="1" ht="11.25"/>
    <row r="67" s="119" customFormat="1" ht="11.25"/>
    <row r="68" spans="1:8" s="110" customFormat="1" ht="36" customHeight="1">
      <c r="A68" s="188" t="s">
        <v>590</v>
      </c>
      <c r="B68" s="558" t="s">
        <v>435</v>
      </c>
      <c r="C68" s="558"/>
      <c r="D68" s="558"/>
      <c r="E68" s="558"/>
      <c r="F68" s="558"/>
      <c r="G68" s="558"/>
      <c r="H68" s="558"/>
    </row>
    <row r="69" spans="1:8" s="119" customFormat="1" ht="27" customHeight="1">
      <c r="A69" s="574" t="s">
        <v>107</v>
      </c>
      <c r="B69" s="574" t="s">
        <v>59</v>
      </c>
      <c r="C69" s="574"/>
      <c r="D69" s="574" t="s">
        <v>60</v>
      </c>
      <c r="E69" s="574"/>
      <c r="F69" s="574" t="s">
        <v>61</v>
      </c>
      <c r="G69" s="574" t="s">
        <v>154</v>
      </c>
      <c r="H69" s="598" t="s">
        <v>155</v>
      </c>
    </row>
    <row r="70" spans="1:8" s="119" customFormat="1" ht="45.75" customHeight="1">
      <c r="A70" s="574"/>
      <c r="B70" s="410" t="s">
        <v>63</v>
      </c>
      <c r="C70" s="409" t="s">
        <v>155</v>
      </c>
      <c r="D70" s="410" t="s">
        <v>63</v>
      </c>
      <c r="E70" s="409" t="s">
        <v>155</v>
      </c>
      <c r="F70" s="574"/>
      <c r="G70" s="574"/>
      <c r="H70" s="598"/>
    </row>
    <row r="71" spans="1:8" s="202" customFormat="1" ht="15" customHeight="1">
      <c r="A71" s="115" t="s">
        <v>276</v>
      </c>
      <c r="B71" s="107">
        <v>13</v>
      </c>
      <c r="C71" s="108">
        <f>B71/F71*100</f>
        <v>54.166666666666664</v>
      </c>
      <c r="D71" s="107">
        <v>11</v>
      </c>
      <c r="E71" s="108">
        <f>D71/F71*100</f>
        <v>45.83333333333333</v>
      </c>
      <c r="F71" s="109">
        <v>24</v>
      </c>
      <c r="G71" s="107">
        <v>2</v>
      </c>
      <c r="H71" s="122">
        <f>G71/F71*100</f>
        <v>8.333333333333332</v>
      </c>
    </row>
    <row r="72" spans="1:8" s="202" customFormat="1" ht="15" customHeight="1">
      <c r="A72" s="115" t="s">
        <v>206</v>
      </c>
      <c r="B72" s="107">
        <v>25</v>
      </c>
      <c r="C72" s="108">
        <f>B72/F72*100</f>
        <v>48.07692307692308</v>
      </c>
      <c r="D72" s="107">
        <v>27</v>
      </c>
      <c r="E72" s="108">
        <f>D72/F72*100</f>
        <v>51.92307692307693</v>
      </c>
      <c r="F72" s="109">
        <v>52</v>
      </c>
      <c r="G72" s="107">
        <v>3</v>
      </c>
      <c r="H72" s="122">
        <f>G72/F72*100</f>
        <v>5.769230769230769</v>
      </c>
    </row>
    <row r="73" spans="1:8" s="202" customFormat="1" ht="15" customHeight="1">
      <c r="A73" s="115" t="s">
        <v>68</v>
      </c>
      <c r="B73" s="107">
        <v>42</v>
      </c>
      <c r="C73" s="108">
        <f>B73/F73*100</f>
        <v>56.00000000000001</v>
      </c>
      <c r="D73" s="107">
        <v>33</v>
      </c>
      <c r="E73" s="108">
        <f>D73/F73*100</f>
        <v>44</v>
      </c>
      <c r="F73" s="109">
        <v>75</v>
      </c>
      <c r="G73" s="107">
        <v>35</v>
      </c>
      <c r="H73" s="122">
        <f>G73/F73*100</f>
        <v>46.666666666666664</v>
      </c>
    </row>
    <row r="74" spans="1:8" s="111" customFormat="1" ht="27" customHeight="1">
      <c r="A74" s="95" t="s">
        <v>85</v>
      </c>
      <c r="B74" s="116">
        <f>SUM(B71:B73)</f>
        <v>80</v>
      </c>
      <c r="C74" s="117">
        <f>B74/F74*100</f>
        <v>52.980132450331126</v>
      </c>
      <c r="D74" s="116">
        <f>SUM(D71:D73)</f>
        <v>71</v>
      </c>
      <c r="E74" s="117">
        <f>D74/F74*100</f>
        <v>47.019867549668874</v>
      </c>
      <c r="F74" s="116">
        <f>B74+D74</f>
        <v>151</v>
      </c>
      <c r="G74" s="116">
        <f>SUM(G71:G73)</f>
        <v>40</v>
      </c>
      <c r="H74" s="123">
        <f>G74/F74*100</f>
        <v>26.490066225165563</v>
      </c>
    </row>
    <row r="75" s="119" customFormat="1" ht="11.25">
      <c r="D75" s="411"/>
    </row>
    <row r="76" s="119" customFormat="1" ht="11.25">
      <c r="D76" s="411"/>
    </row>
    <row r="77" s="119" customFormat="1" ht="11.25">
      <c r="D77" s="411"/>
    </row>
    <row r="78" s="119" customFormat="1" ht="11.25">
      <c r="D78" s="411"/>
    </row>
    <row r="79" spans="1:8" s="110" customFormat="1" ht="36" customHeight="1">
      <c r="A79" s="188" t="s">
        <v>590</v>
      </c>
      <c r="B79" s="558" t="s">
        <v>445</v>
      </c>
      <c r="C79" s="558"/>
      <c r="D79" s="558"/>
      <c r="E79" s="558"/>
      <c r="F79" s="558"/>
      <c r="G79" s="558"/>
      <c r="H79" s="558"/>
    </row>
    <row r="80" spans="1:8" s="119" customFormat="1" ht="25.5" customHeight="1">
      <c r="A80" s="574" t="s">
        <v>107</v>
      </c>
      <c r="B80" s="574" t="s">
        <v>59</v>
      </c>
      <c r="C80" s="574"/>
      <c r="D80" s="574" t="s">
        <v>60</v>
      </c>
      <c r="E80" s="574"/>
      <c r="F80" s="574" t="s">
        <v>61</v>
      </c>
      <c r="G80" s="574" t="s">
        <v>507</v>
      </c>
      <c r="H80" s="598" t="s">
        <v>506</v>
      </c>
    </row>
    <row r="81" spans="1:8" s="119" customFormat="1" ht="52.5" customHeight="1">
      <c r="A81" s="574"/>
      <c r="B81" s="410" t="s">
        <v>63</v>
      </c>
      <c r="C81" s="409" t="s">
        <v>155</v>
      </c>
      <c r="D81" s="410" t="s">
        <v>63</v>
      </c>
      <c r="E81" s="409" t="s">
        <v>155</v>
      </c>
      <c r="F81" s="574"/>
      <c r="G81" s="574"/>
      <c r="H81" s="598"/>
    </row>
    <row r="82" spans="1:8" s="202" customFormat="1" ht="15" customHeight="1">
      <c r="A82" s="115" t="s">
        <v>229</v>
      </c>
      <c r="B82" s="107">
        <v>15</v>
      </c>
      <c r="C82" s="108">
        <f>B82/F82*100</f>
        <v>71.42857142857143</v>
      </c>
      <c r="D82" s="107">
        <v>6</v>
      </c>
      <c r="E82" s="108">
        <f>D82/F82*100</f>
        <v>28.57142857142857</v>
      </c>
      <c r="F82" s="109">
        <v>21</v>
      </c>
      <c r="G82" s="107">
        <v>0</v>
      </c>
      <c r="H82" s="122">
        <f>G82/F82*100</f>
        <v>0</v>
      </c>
    </row>
    <row r="83" spans="1:8" s="202" customFormat="1" ht="15" customHeight="1">
      <c r="A83" s="115" t="s">
        <v>228</v>
      </c>
      <c r="B83" s="107">
        <v>10</v>
      </c>
      <c r="C83" s="108">
        <f aca="true" t="shared" si="13" ref="C83:C90">B83/F83*100</f>
        <v>58.82352941176471</v>
      </c>
      <c r="D83" s="107">
        <v>7</v>
      </c>
      <c r="E83" s="108">
        <f aca="true" t="shared" si="14" ref="E83:E90">D83/F83*100</f>
        <v>41.17647058823529</v>
      </c>
      <c r="F83" s="109">
        <v>17</v>
      </c>
      <c r="G83" s="107">
        <v>4</v>
      </c>
      <c r="H83" s="122">
        <f aca="true" t="shared" si="15" ref="H83:H90">G83/F83*100</f>
        <v>23.52941176470588</v>
      </c>
    </row>
    <row r="84" spans="1:8" s="202" customFormat="1" ht="15" customHeight="1">
      <c r="A84" s="115" t="s">
        <v>250</v>
      </c>
      <c r="B84" s="107">
        <v>19</v>
      </c>
      <c r="C84" s="108">
        <f t="shared" si="13"/>
        <v>47.5</v>
      </c>
      <c r="D84" s="107">
        <v>21</v>
      </c>
      <c r="E84" s="108">
        <f t="shared" si="14"/>
        <v>52.5</v>
      </c>
      <c r="F84" s="109">
        <v>40</v>
      </c>
      <c r="G84" s="107">
        <v>8</v>
      </c>
      <c r="H84" s="122">
        <f t="shared" si="15"/>
        <v>20</v>
      </c>
    </row>
    <row r="85" spans="1:8" s="202" customFormat="1" ht="15" customHeight="1">
      <c r="A85" s="115" t="s">
        <v>247</v>
      </c>
      <c r="B85" s="107">
        <v>7</v>
      </c>
      <c r="C85" s="108">
        <f t="shared" si="13"/>
        <v>63.63636363636363</v>
      </c>
      <c r="D85" s="107">
        <v>4</v>
      </c>
      <c r="E85" s="108">
        <f t="shared" si="14"/>
        <v>36.36363636363637</v>
      </c>
      <c r="F85" s="109">
        <v>11</v>
      </c>
      <c r="G85" s="107">
        <v>2</v>
      </c>
      <c r="H85" s="122">
        <f t="shared" si="15"/>
        <v>18.181818181818183</v>
      </c>
    </row>
    <row r="86" spans="1:8" s="202" customFormat="1" ht="15" customHeight="1">
      <c r="A86" s="115" t="s">
        <v>245</v>
      </c>
      <c r="B86" s="107">
        <v>14</v>
      </c>
      <c r="C86" s="108">
        <f t="shared" si="13"/>
        <v>46.666666666666664</v>
      </c>
      <c r="D86" s="107">
        <v>16</v>
      </c>
      <c r="E86" s="108">
        <f t="shared" si="14"/>
        <v>53.333333333333336</v>
      </c>
      <c r="F86" s="109">
        <v>30</v>
      </c>
      <c r="G86" s="107">
        <v>12</v>
      </c>
      <c r="H86" s="122">
        <f t="shared" si="15"/>
        <v>40</v>
      </c>
    </row>
    <row r="87" spans="1:8" s="202" customFormat="1" ht="15" customHeight="1">
      <c r="A87" s="115" t="s">
        <v>70</v>
      </c>
      <c r="B87" s="107">
        <v>54</v>
      </c>
      <c r="C87" s="108">
        <f t="shared" si="13"/>
        <v>58.06451612903226</v>
      </c>
      <c r="D87" s="107">
        <v>39</v>
      </c>
      <c r="E87" s="108">
        <f t="shared" si="14"/>
        <v>41.935483870967744</v>
      </c>
      <c r="F87" s="109">
        <v>93</v>
      </c>
      <c r="G87" s="107">
        <v>28</v>
      </c>
      <c r="H87" s="122">
        <f t="shared" si="15"/>
        <v>30.107526881720432</v>
      </c>
    </row>
    <row r="88" spans="1:8" s="202" customFormat="1" ht="15" customHeight="1">
      <c r="A88" s="115" t="s">
        <v>235</v>
      </c>
      <c r="B88" s="107">
        <v>17</v>
      </c>
      <c r="C88" s="108">
        <f t="shared" si="13"/>
        <v>56.666666666666664</v>
      </c>
      <c r="D88" s="107">
        <v>13</v>
      </c>
      <c r="E88" s="108">
        <f t="shared" si="14"/>
        <v>43.333333333333336</v>
      </c>
      <c r="F88" s="109">
        <v>30</v>
      </c>
      <c r="G88" s="107">
        <v>7</v>
      </c>
      <c r="H88" s="122">
        <f t="shared" si="15"/>
        <v>23.333333333333332</v>
      </c>
    </row>
    <row r="89" spans="1:8" s="202" customFormat="1" ht="15" customHeight="1">
      <c r="A89" s="115" t="s">
        <v>233</v>
      </c>
      <c r="B89" s="107">
        <v>14</v>
      </c>
      <c r="C89" s="108">
        <f t="shared" si="13"/>
        <v>50</v>
      </c>
      <c r="D89" s="107">
        <v>14</v>
      </c>
      <c r="E89" s="108">
        <f t="shared" si="14"/>
        <v>50</v>
      </c>
      <c r="F89" s="109">
        <v>28</v>
      </c>
      <c r="G89" s="107">
        <v>28</v>
      </c>
      <c r="H89" s="122">
        <f t="shared" si="15"/>
        <v>100</v>
      </c>
    </row>
    <row r="90" spans="1:8" s="111" customFormat="1" ht="27" customHeight="1">
      <c r="A90" s="95" t="s">
        <v>71</v>
      </c>
      <c r="B90" s="116">
        <f>SUM(B82:B89)</f>
        <v>150</v>
      </c>
      <c r="C90" s="117">
        <f t="shared" si="13"/>
        <v>55.55555555555556</v>
      </c>
      <c r="D90" s="116">
        <f>SUM(D82:D89)</f>
        <v>120</v>
      </c>
      <c r="E90" s="117">
        <f t="shared" si="14"/>
        <v>44.44444444444444</v>
      </c>
      <c r="F90" s="116">
        <f>SUM(F82:F89)</f>
        <v>270</v>
      </c>
      <c r="G90" s="116">
        <f>SUM(G82:G89)</f>
        <v>89</v>
      </c>
      <c r="H90" s="123">
        <f t="shared" si="15"/>
        <v>32.96296296296296</v>
      </c>
    </row>
    <row r="91" spans="1:8" s="110" customFormat="1" ht="11.25">
      <c r="A91" s="412"/>
      <c r="B91" s="412"/>
      <c r="C91" s="412"/>
      <c r="D91" s="412"/>
      <c r="E91" s="412"/>
      <c r="F91" s="412"/>
      <c r="G91" s="412"/>
      <c r="H91" s="412"/>
    </row>
    <row r="92" s="119" customFormat="1" ht="11.25"/>
    <row r="93" spans="1:8" s="110" customFormat="1" ht="42.75" customHeight="1">
      <c r="A93" s="188" t="s">
        <v>590</v>
      </c>
      <c r="B93" s="505" t="s">
        <v>380</v>
      </c>
      <c r="C93" s="506"/>
      <c r="D93" s="506"/>
      <c r="E93" s="506"/>
      <c r="F93" s="506"/>
      <c r="G93" s="506"/>
      <c r="H93" s="507"/>
    </row>
    <row r="94" spans="1:8" s="119" customFormat="1" ht="20.25" customHeight="1">
      <c r="A94" s="574" t="s">
        <v>107</v>
      </c>
      <c r="B94" s="574" t="s">
        <v>59</v>
      </c>
      <c r="C94" s="574"/>
      <c r="D94" s="574" t="s">
        <v>60</v>
      </c>
      <c r="E94" s="574"/>
      <c r="F94" s="574" t="s">
        <v>61</v>
      </c>
      <c r="G94" s="574" t="s">
        <v>154</v>
      </c>
      <c r="H94" s="598" t="s">
        <v>155</v>
      </c>
    </row>
    <row r="95" spans="1:8" s="119" customFormat="1" ht="42.75" customHeight="1">
      <c r="A95" s="574"/>
      <c r="B95" s="410" t="s">
        <v>63</v>
      </c>
      <c r="C95" s="409" t="s">
        <v>155</v>
      </c>
      <c r="D95" s="410" t="s">
        <v>63</v>
      </c>
      <c r="E95" s="409" t="s">
        <v>155</v>
      </c>
      <c r="F95" s="574"/>
      <c r="G95" s="574"/>
      <c r="H95" s="598"/>
    </row>
    <row r="96" spans="1:8" s="202" customFormat="1" ht="15" customHeight="1">
      <c r="A96" s="115" t="s">
        <v>110</v>
      </c>
      <c r="B96" s="107">
        <v>12</v>
      </c>
      <c r="C96" s="108">
        <f>B96/F96*100</f>
        <v>35.294117647058826</v>
      </c>
      <c r="D96" s="107">
        <v>22</v>
      </c>
      <c r="E96" s="108">
        <f>D96/F96*100</f>
        <v>64.70588235294117</v>
      </c>
      <c r="F96" s="109">
        <v>34</v>
      </c>
      <c r="G96" s="107">
        <v>0</v>
      </c>
      <c r="H96" s="122">
        <f>G96/F96*100</f>
        <v>0</v>
      </c>
    </row>
    <row r="97" spans="1:8" s="202" customFormat="1" ht="15" customHeight="1">
      <c r="A97" s="115" t="s">
        <v>72</v>
      </c>
      <c r="B97" s="107">
        <v>11</v>
      </c>
      <c r="C97" s="108">
        <f aca="true" t="shared" si="16" ref="C97:C104">B97/F97*100</f>
        <v>52.38095238095239</v>
      </c>
      <c r="D97" s="107">
        <v>10</v>
      </c>
      <c r="E97" s="108">
        <f aca="true" t="shared" si="17" ref="E97:E104">D97/F97*100</f>
        <v>47.61904761904761</v>
      </c>
      <c r="F97" s="109">
        <v>21</v>
      </c>
      <c r="G97" s="107">
        <v>17</v>
      </c>
      <c r="H97" s="122">
        <f aca="true" t="shared" si="18" ref="H97:H104">G97/F97*100</f>
        <v>80.95238095238095</v>
      </c>
    </row>
    <row r="98" spans="1:8" s="202" customFormat="1" ht="15" customHeight="1">
      <c r="A98" s="115" t="s">
        <v>116</v>
      </c>
      <c r="B98" s="107">
        <v>7</v>
      </c>
      <c r="C98" s="108">
        <f t="shared" si="16"/>
        <v>38.88888888888889</v>
      </c>
      <c r="D98" s="107">
        <v>11</v>
      </c>
      <c r="E98" s="108">
        <f t="shared" si="17"/>
        <v>61.111111111111114</v>
      </c>
      <c r="F98" s="109">
        <v>18</v>
      </c>
      <c r="G98" s="107">
        <v>4</v>
      </c>
      <c r="H98" s="122">
        <f t="shared" si="18"/>
        <v>22.22222222222222</v>
      </c>
    </row>
    <row r="99" spans="1:8" s="202" customFormat="1" ht="15" customHeight="1">
      <c r="A99" s="115" t="s">
        <v>118</v>
      </c>
      <c r="B99" s="107">
        <v>25</v>
      </c>
      <c r="C99" s="108">
        <f t="shared" si="16"/>
        <v>51.02040816326531</v>
      </c>
      <c r="D99" s="107">
        <v>24</v>
      </c>
      <c r="E99" s="108">
        <f t="shared" si="17"/>
        <v>48.97959183673469</v>
      </c>
      <c r="F99" s="109">
        <v>49</v>
      </c>
      <c r="G99" s="107">
        <v>9</v>
      </c>
      <c r="H99" s="122">
        <f t="shared" si="18"/>
        <v>18.367346938775512</v>
      </c>
    </row>
    <row r="100" spans="1:8" s="202" customFormat="1" ht="15" customHeight="1">
      <c r="A100" s="115" t="s">
        <v>126</v>
      </c>
      <c r="B100" s="107">
        <v>7</v>
      </c>
      <c r="C100" s="108">
        <f t="shared" si="16"/>
        <v>36.84210526315789</v>
      </c>
      <c r="D100" s="107">
        <v>12</v>
      </c>
      <c r="E100" s="108">
        <f t="shared" si="17"/>
        <v>63.1578947368421</v>
      </c>
      <c r="F100" s="109">
        <v>19</v>
      </c>
      <c r="G100" s="107">
        <v>19</v>
      </c>
      <c r="H100" s="122">
        <f t="shared" si="18"/>
        <v>100</v>
      </c>
    </row>
    <row r="101" spans="1:8" s="202" customFormat="1" ht="15" customHeight="1">
      <c r="A101" s="115" t="s">
        <v>128</v>
      </c>
      <c r="B101" s="107">
        <v>7</v>
      </c>
      <c r="C101" s="108">
        <f t="shared" si="16"/>
        <v>33.33333333333333</v>
      </c>
      <c r="D101" s="107">
        <v>14</v>
      </c>
      <c r="E101" s="108">
        <f t="shared" si="17"/>
        <v>66.66666666666666</v>
      </c>
      <c r="F101" s="109">
        <v>21</v>
      </c>
      <c r="G101" s="107">
        <v>2</v>
      </c>
      <c r="H101" s="122">
        <f t="shared" si="18"/>
        <v>9.523809523809524</v>
      </c>
    </row>
    <row r="102" spans="1:8" s="202" customFormat="1" ht="15" customHeight="1">
      <c r="A102" s="115" t="s">
        <v>141</v>
      </c>
      <c r="B102" s="107">
        <v>11</v>
      </c>
      <c r="C102" s="108">
        <f t="shared" si="16"/>
        <v>50</v>
      </c>
      <c r="D102" s="107">
        <v>11</v>
      </c>
      <c r="E102" s="108">
        <f t="shared" si="17"/>
        <v>50</v>
      </c>
      <c r="F102" s="109">
        <v>22</v>
      </c>
      <c r="G102" s="107">
        <v>0</v>
      </c>
      <c r="H102" s="122">
        <f t="shared" si="18"/>
        <v>0</v>
      </c>
    </row>
    <row r="103" spans="1:8" s="202" customFormat="1" ht="15" customHeight="1">
      <c r="A103" s="115" t="s">
        <v>145</v>
      </c>
      <c r="B103" s="107">
        <v>2</v>
      </c>
      <c r="C103" s="108">
        <f t="shared" si="16"/>
        <v>22.22222222222222</v>
      </c>
      <c r="D103" s="107">
        <v>7</v>
      </c>
      <c r="E103" s="108">
        <f t="shared" si="17"/>
        <v>77.77777777777779</v>
      </c>
      <c r="F103" s="109">
        <v>9</v>
      </c>
      <c r="G103" s="107">
        <v>0</v>
      </c>
      <c r="H103" s="122">
        <f t="shared" si="18"/>
        <v>0</v>
      </c>
    </row>
    <row r="104" spans="1:8" s="202" customFormat="1" ht="15" customHeight="1">
      <c r="A104" s="115" t="s">
        <v>147</v>
      </c>
      <c r="B104" s="107">
        <v>3</v>
      </c>
      <c r="C104" s="108">
        <f t="shared" si="16"/>
        <v>75</v>
      </c>
      <c r="D104" s="107">
        <v>1</v>
      </c>
      <c r="E104" s="108">
        <f t="shared" si="17"/>
        <v>25</v>
      </c>
      <c r="F104" s="109">
        <v>4</v>
      </c>
      <c r="G104" s="107">
        <v>4</v>
      </c>
      <c r="H104" s="122">
        <f t="shared" si="18"/>
        <v>100</v>
      </c>
    </row>
    <row r="105" spans="1:8" s="111" customFormat="1" ht="27" customHeight="1">
      <c r="A105" s="95" t="s">
        <v>73</v>
      </c>
      <c r="B105" s="116">
        <f>SUM(B96:B104)</f>
        <v>85</v>
      </c>
      <c r="C105" s="117">
        <f>B105/F105*100</f>
        <v>43.14720812182741</v>
      </c>
      <c r="D105" s="116">
        <f>SUM(D96:D104)</f>
        <v>112</v>
      </c>
      <c r="E105" s="117">
        <f>D105/F105*100</f>
        <v>56.852791878172596</v>
      </c>
      <c r="F105" s="116">
        <f>B105+D105</f>
        <v>197</v>
      </c>
      <c r="G105" s="116">
        <f>SUM(G96:G104)</f>
        <v>55</v>
      </c>
      <c r="H105" s="123">
        <f>G105/F105*100</f>
        <v>27.918781725888326</v>
      </c>
    </row>
    <row r="106" s="119" customFormat="1" ht="11.25"/>
    <row r="107" s="119" customFormat="1" ht="11.25"/>
    <row r="108" s="119" customFormat="1" ht="11.25"/>
    <row r="109" spans="1:8" s="110" customFormat="1" ht="43.5" customHeight="1">
      <c r="A109" s="188" t="s">
        <v>590</v>
      </c>
      <c r="B109" s="505" t="s">
        <v>459</v>
      </c>
      <c r="C109" s="506"/>
      <c r="D109" s="506"/>
      <c r="E109" s="506"/>
      <c r="F109" s="506"/>
      <c r="G109" s="506"/>
      <c r="H109" s="507"/>
    </row>
    <row r="110" spans="1:8" s="119" customFormat="1" ht="25.5" customHeight="1">
      <c r="A110" s="574" t="s">
        <v>107</v>
      </c>
      <c r="B110" s="574" t="s">
        <v>59</v>
      </c>
      <c r="C110" s="574"/>
      <c r="D110" s="574" t="s">
        <v>60</v>
      </c>
      <c r="E110" s="574"/>
      <c r="F110" s="574" t="s">
        <v>61</v>
      </c>
      <c r="G110" s="574" t="s">
        <v>507</v>
      </c>
      <c r="H110" s="598" t="s">
        <v>506</v>
      </c>
    </row>
    <row r="111" spans="1:8" s="119" customFormat="1" ht="52.5" customHeight="1">
      <c r="A111" s="574"/>
      <c r="B111" s="410" t="s">
        <v>63</v>
      </c>
      <c r="C111" s="409" t="s">
        <v>155</v>
      </c>
      <c r="D111" s="410" t="s">
        <v>63</v>
      </c>
      <c r="E111" s="409" t="s">
        <v>155</v>
      </c>
      <c r="F111" s="574"/>
      <c r="G111" s="574"/>
      <c r="H111" s="598"/>
    </row>
    <row r="112" spans="1:8" s="202" customFormat="1" ht="15" customHeight="1">
      <c r="A112" s="115" t="s">
        <v>282</v>
      </c>
      <c r="B112" s="107">
        <v>16</v>
      </c>
      <c r="C112" s="108">
        <f>B112/F112*100</f>
        <v>53.333333333333336</v>
      </c>
      <c r="D112" s="107">
        <v>14</v>
      </c>
      <c r="E112" s="108">
        <f>D112/F112*100</f>
        <v>46.666666666666664</v>
      </c>
      <c r="F112" s="109">
        <v>30</v>
      </c>
      <c r="G112" s="107">
        <v>21</v>
      </c>
      <c r="H112" s="122">
        <f>G112/F112*100</f>
        <v>70</v>
      </c>
    </row>
    <row r="113" spans="1:8" s="202" customFormat="1" ht="15" customHeight="1">
      <c r="A113" s="115" t="s">
        <v>283</v>
      </c>
      <c r="B113" s="107">
        <v>12</v>
      </c>
      <c r="C113" s="108">
        <f aca="true" t="shared" si="19" ref="C113:C119">B113/F113*100</f>
        <v>54.54545454545454</v>
      </c>
      <c r="D113" s="107">
        <v>10</v>
      </c>
      <c r="E113" s="108">
        <f aca="true" t="shared" si="20" ref="E113:E119">D113/F113*100</f>
        <v>45.45454545454545</v>
      </c>
      <c r="F113" s="109">
        <v>22</v>
      </c>
      <c r="G113" s="107">
        <v>22</v>
      </c>
      <c r="H113" s="122">
        <f aca="true" t="shared" si="21" ref="H113:H119">G113/F113*100</f>
        <v>100</v>
      </c>
    </row>
    <row r="114" spans="1:8" s="202" customFormat="1" ht="15" customHeight="1">
      <c r="A114" s="115" t="s">
        <v>285</v>
      </c>
      <c r="B114" s="107">
        <v>13</v>
      </c>
      <c r="C114" s="108">
        <f t="shared" si="19"/>
        <v>56.52173913043478</v>
      </c>
      <c r="D114" s="107">
        <v>10</v>
      </c>
      <c r="E114" s="108">
        <f t="shared" si="20"/>
        <v>43.47826086956522</v>
      </c>
      <c r="F114" s="109">
        <v>23</v>
      </c>
      <c r="G114" s="107">
        <v>14</v>
      </c>
      <c r="H114" s="122">
        <f t="shared" si="21"/>
        <v>60.86956521739131</v>
      </c>
    </row>
    <row r="115" spans="1:8" s="202" customFormat="1" ht="15" customHeight="1">
      <c r="A115" s="115" t="s">
        <v>74</v>
      </c>
      <c r="B115" s="107">
        <v>123</v>
      </c>
      <c r="C115" s="108">
        <f t="shared" si="19"/>
        <v>53.246753246753244</v>
      </c>
      <c r="D115" s="107">
        <v>108</v>
      </c>
      <c r="E115" s="108">
        <f t="shared" si="20"/>
        <v>46.75324675324675</v>
      </c>
      <c r="F115" s="109">
        <v>231</v>
      </c>
      <c r="G115" s="107">
        <v>58</v>
      </c>
      <c r="H115" s="122">
        <f t="shared" si="21"/>
        <v>25.108225108225106</v>
      </c>
    </row>
    <row r="116" spans="1:8" s="202" customFormat="1" ht="15" customHeight="1">
      <c r="A116" s="115" t="s">
        <v>288</v>
      </c>
      <c r="B116" s="107">
        <v>6</v>
      </c>
      <c r="C116" s="108">
        <f t="shared" si="19"/>
        <v>85.71428571428571</v>
      </c>
      <c r="D116" s="107">
        <v>1</v>
      </c>
      <c r="E116" s="108">
        <f t="shared" si="20"/>
        <v>14.285714285714285</v>
      </c>
      <c r="F116" s="109">
        <v>7</v>
      </c>
      <c r="G116" s="107">
        <v>1</v>
      </c>
      <c r="H116" s="122">
        <f t="shared" si="21"/>
        <v>14.285714285714285</v>
      </c>
    </row>
    <row r="117" spans="1:8" s="202" customFormat="1" ht="15" customHeight="1">
      <c r="A117" s="115" t="s">
        <v>291</v>
      </c>
      <c r="B117" s="107">
        <v>3</v>
      </c>
      <c r="C117" s="108">
        <f t="shared" si="19"/>
        <v>30</v>
      </c>
      <c r="D117" s="107">
        <v>7</v>
      </c>
      <c r="E117" s="108">
        <f t="shared" si="20"/>
        <v>70</v>
      </c>
      <c r="F117" s="109">
        <v>10</v>
      </c>
      <c r="G117" s="107">
        <v>0</v>
      </c>
      <c r="H117" s="122">
        <f t="shared" si="21"/>
        <v>0</v>
      </c>
    </row>
    <row r="118" spans="1:8" s="202" customFormat="1" ht="15" customHeight="1">
      <c r="A118" s="115" t="s">
        <v>446</v>
      </c>
      <c r="B118" s="107">
        <v>4</v>
      </c>
      <c r="C118" s="108">
        <f t="shared" si="19"/>
        <v>40</v>
      </c>
      <c r="D118" s="107">
        <v>6</v>
      </c>
      <c r="E118" s="108">
        <f t="shared" si="20"/>
        <v>60</v>
      </c>
      <c r="F118" s="109">
        <v>10</v>
      </c>
      <c r="G118" s="107">
        <v>0</v>
      </c>
      <c r="H118" s="122">
        <f t="shared" si="21"/>
        <v>0</v>
      </c>
    </row>
    <row r="119" spans="1:8" s="111" customFormat="1" ht="27" customHeight="1">
      <c r="A119" s="95" t="s">
        <v>75</v>
      </c>
      <c r="B119" s="116">
        <f>SUM(B112:B118)</f>
        <v>177</v>
      </c>
      <c r="C119" s="117">
        <f t="shared" si="19"/>
        <v>53.153153153153156</v>
      </c>
      <c r="D119" s="116">
        <f>SUM(D112:D118)</f>
        <v>156</v>
      </c>
      <c r="E119" s="117">
        <f t="shared" si="20"/>
        <v>46.846846846846844</v>
      </c>
      <c r="F119" s="116">
        <f>SUM(F112:F118)</f>
        <v>333</v>
      </c>
      <c r="G119" s="116">
        <f>SUM(G112:G118)</f>
        <v>116</v>
      </c>
      <c r="H119" s="123">
        <f t="shared" si="21"/>
        <v>34.83483483483483</v>
      </c>
    </row>
    <row r="120" s="119" customFormat="1" ht="11.25"/>
    <row r="121" s="119" customFormat="1" ht="11.25"/>
    <row r="122" s="119" customFormat="1" ht="11.25"/>
    <row r="123" s="119" customFormat="1" ht="11.25"/>
    <row r="124" s="119" customFormat="1" ht="11.25"/>
    <row r="125" spans="1:8" s="110" customFormat="1" ht="43.5" customHeight="1">
      <c r="A125" s="188" t="s">
        <v>590</v>
      </c>
      <c r="B125" s="505" t="s">
        <v>379</v>
      </c>
      <c r="C125" s="506"/>
      <c r="D125" s="506"/>
      <c r="E125" s="506"/>
      <c r="F125" s="506"/>
      <c r="G125" s="506"/>
      <c r="H125" s="507"/>
    </row>
    <row r="126" spans="1:8" s="280" customFormat="1" ht="25.5" customHeight="1">
      <c r="A126" s="574" t="s">
        <v>107</v>
      </c>
      <c r="B126" s="574" t="s">
        <v>59</v>
      </c>
      <c r="C126" s="574"/>
      <c r="D126" s="574" t="s">
        <v>60</v>
      </c>
      <c r="E126" s="574"/>
      <c r="F126" s="574" t="s">
        <v>61</v>
      </c>
      <c r="G126" s="574" t="s">
        <v>507</v>
      </c>
      <c r="H126" s="606" t="s">
        <v>506</v>
      </c>
    </row>
    <row r="127" spans="1:8" s="280" customFormat="1" ht="52.5" customHeight="1">
      <c r="A127" s="574"/>
      <c r="B127" s="339" t="s">
        <v>63</v>
      </c>
      <c r="C127" s="338" t="s">
        <v>155</v>
      </c>
      <c r="D127" s="339" t="s">
        <v>63</v>
      </c>
      <c r="E127" s="338" t="s">
        <v>155</v>
      </c>
      <c r="F127" s="574"/>
      <c r="G127" s="574"/>
      <c r="H127" s="606"/>
    </row>
    <row r="128" spans="1:8" s="328" customFormat="1" ht="15" customHeight="1">
      <c r="A128" s="115" t="s">
        <v>259</v>
      </c>
      <c r="B128" s="107">
        <v>10</v>
      </c>
      <c r="C128" s="108">
        <f>B128/F128*100</f>
        <v>45.45454545454545</v>
      </c>
      <c r="D128" s="107">
        <v>12</v>
      </c>
      <c r="E128" s="108">
        <f>D128/F128*100</f>
        <v>54.54545454545454</v>
      </c>
      <c r="F128" s="109">
        <f>B128+D128</f>
        <v>22</v>
      </c>
      <c r="G128" s="107">
        <v>0</v>
      </c>
      <c r="H128" s="122">
        <f>G128/F128*100</f>
        <v>0</v>
      </c>
    </row>
    <row r="129" spans="1:8" s="328" customFormat="1" ht="15" customHeight="1">
      <c r="A129" s="115" t="s">
        <v>258</v>
      </c>
      <c r="B129" s="107">
        <v>4</v>
      </c>
      <c r="C129" s="108">
        <f aca="true" t="shared" si="22" ref="C129:C134">B129/F129*100</f>
        <v>44.44444444444444</v>
      </c>
      <c r="D129" s="107">
        <v>5</v>
      </c>
      <c r="E129" s="108">
        <f aca="true" t="shared" si="23" ref="E129:E134">D129/F129*100</f>
        <v>55.55555555555556</v>
      </c>
      <c r="F129" s="109">
        <f aca="true" t="shared" si="24" ref="F129:F134">B129+D129</f>
        <v>9</v>
      </c>
      <c r="G129" s="107">
        <v>0</v>
      </c>
      <c r="H129" s="122">
        <f aca="true" t="shared" si="25" ref="H129:H134">G129/F129*100</f>
        <v>0</v>
      </c>
    </row>
    <row r="130" spans="1:8" s="328" customFormat="1" ht="15" customHeight="1">
      <c r="A130" s="115" t="s">
        <v>257</v>
      </c>
      <c r="B130" s="107">
        <v>18</v>
      </c>
      <c r="C130" s="108">
        <f t="shared" si="22"/>
        <v>56.25</v>
      </c>
      <c r="D130" s="107">
        <v>14</v>
      </c>
      <c r="E130" s="108">
        <f t="shared" si="23"/>
        <v>43.75</v>
      </c>
      <c r="F130" s="109">
        <f t="shared" si="24"/>
        <v>32</v>
      </c>
      <c r="G130" s="107">
        <v>0</v>
      </c>
      <c r="H130" s="122">
        <f t="shared" si="25"/>
        <v>0</v>
      </c>
    </row>
    <row r="131" spans="1:8" s="328" customFormat="1" ht="15" customHeight="1">
      <c r="A131" s="115" t="s">
        <v>256</v>
      </c>
      <c r="B131" s="107">
        <v>52</v>
      </c>
      <c r="C131" s="108">
        <f t="shared" si="22"/>
        <v>55.91397849462365</v>
      </c>
      <c r="D131" s="107">
        <v>41</v>
      </c>
      <c r="E131" s="108">
        <f t="shared" si="23"/>
        <v>44.086021505376344</v>
      </c>
      <c r="F131" s="109">
        <f t="shared" si="24"/>
        <v>93</v>
      </c>
      <c r="G131" s="107">
        <v>13</v>
      </c>
      <c r="H131" s="122">
        <f t="shared" si="25"/>
        <v>13.978494623655912</v>
      </c>
    </row>
    <row r="132" spans="1:8" s="328" customFormat="1" ht="15" customHeight="1">
      <c r="A132" s="115" t="s">
        <v>255</v>
      </c>
      <c r="B132" s="107">
        <v>4</v>
      </c>
      <c r="C132" s="108">
        <f t="shared" si="22"/>
        <v>40</v>
      </c>
      <c r="D132" s="107">
        <v>6</v>
      </c>
      <c r="E132" s="108">
        <f t="shared" si="23"/>
        <v>60</v>
      </c>
      <c r="F132" s="109">
        <f t="shared" si="24"/>
        <v>10</v>
      </c>
      <c r="G132" s="107">
        <v>0</v>
      </c>
      <c r="H132" s="122">
        <f t="shared" si="25"/>
        <v>0</v>
      </c>
    </row>
    <row r="133" spans="1:8" s="328" customFormat="1" ht="15" customHeight="1">
      <c r="A133" s="115" t="s">
        <v>76</v>
      </c>
      <c r="B133" s="107">
        <v>13</v>
      </c>
      <c r="C133" s="108">
        <f t="shared" si="22"/>
        <v>50</v>
      </c>
      <c r="D133" s="107">
        <v>13</v>
      </c>
      <c r="E133" s="108">
        <f t="shared" si="23"/>
        <v>50</v>
      </c>
      <c r="F133" s="109">
        <f t="shared" si="24"/>
        <v>26</v>
      </c>
      <c r="G133" s="107">
        <v>14</v>
      </c>
      <c r="H133" s="122">
        <f t="shared" si="25"/>
        <v>53.84615384615385</v>
      </c>
    </row>
    <row r="134" spans="1:8" s="111" customFormat="1" ht="27" customHeight="1">
      <c r="A134" s="95" t="s">
        <v>77</v>
      </c>
      <c r="B134" s="116">
        <f>SUM(B128:B133)</f>
        <v>101</v>
      </c>
      <c r="C134" s="117">
        <f t="shared" si="22"/>
        <v>52.604166666666664</v>
      </c>
      <c r="D134" s="116">
        <f>SUM(D128:D133)</f>
        <v>91</v>
      </c>
      <c r="E134" s="117">
        <f t="shared" si="23"/>
        <v>47.39583333333333</v>
      </c>
      <c r="F134" s="116">
        <f t="shared" si="24"/>
        <v>192</v>
      </c>
      <c r="G134" s="116">
        <f>SUM(G128:G133)</f>
        <v>27</v>
      </c>
      <c r="H134" s="123">
        <f t="shared" si="25"/>
        <v>14.0625</v>
      </c>
    </row>
    <row r="135" s="280" customFormat="1" ht="15" customHeight="1">
      <c r="D135" s="340"/>
    </row>
    <row r="136" s="280" customFormat="1" ht="11.25"/>
    <row r="137" spans="1:8" s="197" customFormat="1" ht="36" customHeight="1">
      <c r="A137" s="188" t="s">
        <v>590</v>
      </c>
      <c r="B137" s="505" t="s">
        <v>505</v>
      </c>
      <c r="C137" s="506"/>
      <c r="D137" s="506"/>
      <c r="E137" s="506"/>
      <c r="F137" s="506"/>
      <c r="G137" s="506"/>
      <c r="H137" s="507"/>
    </row>
    <row r="138" spans="1:8" s="280" customFormat="1" ht="25.5" customHeight="1">
      <c r="A138" s="574" t="s">
        <v>107</v>
      </c>
      <c r="B138" s="574" t="s">
        <v>59</v>
      </c>
      <c r="C138" s="574"/>
      <c r="D138" s="574" t="s">
        <v>60</v>
      </c>
      <c r="E138" s="574"/>
      <c r="F138" s="574" t="s">
        <v>61</v>
      </c>
      <c r="G138" s="574" t="s">
        <v>507</v>
      </c>
      <c r="H138" s="606" t="s">
        <v>506</v>
      </c>
    </row>
    <row r="139" spans="1:8" s="280" customFormat="1" ht="52.5" customHeight="1">
      <c r="A139" s="574"/>
      <c r="B139" s="339" t="s">
        <v>63</v>
      </c>
      <c r="C139" s="338" t="s">
        <v>155</v>
      </c>
      <c r="D139" s="339" t="s">
        <v>63</v>
      </c>
      <c r="E139" s="338" t="s">
        <v>155</v>
      </c>
      <c r="F139" s="574"/>
      <c r="G139" s="574"/>
      <c r="H139" s="606"/>
    </row>
    <row r="140" spans="1:8" s="328" customFormat="1" ht="15" customHeight="1">
      <c r="A140" s="115" t="s">
        <v>269</v>
      </c>
      <c r="B140" s="107">
        <v>8</v>
      </c>
      <c r="C140" s="108">
        <f>B140/F140*100</f>
        <v>38.095238095238095</v>
      </c>
      <c r="D140" s="107">
        <v>13</v>
      </c>
      <c r="E140" s="108">
        <f>D140/F140*100</f>
        <v>61.904761904761905</v>
      </c>
      <c r="F140" s="109">
        <f>B140+D140</f>
        <v>21</v>
      </c>
      <c r="G140" s="107">
        <v>12</v>
      </c>
      <c r="H140" s="122">
        <f>G140/F140*100</f>
        <v>57.14285714285714</v>
      </c>
    </row>
    <row r="141" spans="1:8" s="328" customFormat="1" ht="15" customHeight="1">
      <c r="A141" s="115" t="s">
        <v>267</v>
      </c>
      <c r="B141" s="107">
        <v>9</v>
      </c>
      <c r="C141" s="108">
        <f>B141/F141*100</f>
        <v>42.857142857142854</v>
      </c>
      <c r="D141" s="107">
        <v>12</v>
      </c>
      <c r="E141" s="108">
        <f>D141/F141*100</f>
        <v>57.14285714285714</v>
      </c>
      <c r="F141" s="109">
        <f>B141+D141</f>
        <v>21</v>
      </c>
      <c r="G141" s="107">
        <v>7</v>
      </c>
      <c r="H141" s="122">
        <f>G141/F141*100</f>
        <v>33.33333333333333</v>
      </c>
    </row>
    <row r="142" spans="1:8" s="328" customFormat="1" ht="15" customHeight="1">
      <c r="A142" s="115" t="s">
        <v>503</v>
      </c>
      <c r="B142" s="107">
        <v>3</v>
      </c>
      <c r="C142" s="108">
        <f>B142/F142*100</f>
        <v>20</v>
      </c>
      <c r="D142" s="107">
        <v>12</v>
      </c>
      <c r="E142" s="108">
        <f>D142/F142*100</f>
        <v>80</v>
      </c>
      <c r="F142" s="109">
        <f>B142+D142</f>
        <v>15</v>
      </c>
      <c r="G142" s="107">
        <v>10</v>
      </c>
      <c r="H142" s="122">
        <f>G142/F142*100</f>
        <v>66.66666666666666</v>
      </c>
    </row>
    <row r="143" spans="1:8" s="111" customFormat="1" ht="27" customHeight="1">
      <c r="A143" s="95" t="s">
        <v>78</v>
      </c>
      <c r="B143" s="116">
        <f>SUM(B140:B142)</f>
        <v>20</v>
      </c>
      <c r="C143" s="117">
        <f>B143/F143*100</f>
        <v>35.08771929824561</v>
      </c>
      <c r="D143" s="116">
        <f>SUM(D140:D142)</f>
        <v>37</v>
      </c>
      <c r="E143" s="117">
        <f>D143/F143*100</f>
        <v>64.91228070175438</v>
      </c>
      <c r="F143" s="116">
        <f>B143+D143</f>
        <v>57</v>
      </c>
      <c r="G143" s="116">
        <f>SUM(G140:G142)</f>
        <v>29</v>
      </c>
      <c r="H143" s="123">
        <f>G143/F143*100</f>
        <v>50.877192982456144</v>
      </c>
    </row>
    <row r="144" s="280" customFormat="1" ht="11.25"/>
    <row r="145" s="280" customFormat="1" ht="11.25"/>
    <row r="146" spans="1:8" s="197" customFormat="1" ht="36" customHeight="1">
      <c r="A146" s="188" t="s">
        <v>590</v>
      </c>
      <c r="B146" s="599" t="s">
        <v>537</v>
      </c>
      <c r="C146" s="600"/>
      <c r="D146" s="600"/>
      <c r="E146" s="600"/>
      <c r="F146" s="600"/>
      <c r="G146" s="600"/>
      <c r="H146" s="601"/>
    </row>
    <row r="147" spans="1:8" s="280" customFormat="1" ht="25.5" customHeight="1">
      <c r="A147" s="574" t="s">
        <v>107</v>
      </c>
      <c r="B147" s="574" t="s">
        <v>59</v>
      </c>
      <c r="C147" s="574"/>
      <c r="D147" s="574" t="s">
        <v>60</v>
      </c>
      <c r="E147" s="574"/>
      <c r="F147" s="574" t="s">
        <v>61</v>
      </c>
      <c r="G147" s="574" t="s">
        <v>507</v>
      </c>
      <c r="H147" s="606" t="s">
        <v>506</v>
      </c>
    </row>
    <row r="148" spans="1:8" s="280" customFormat="1" ht="52.5" customHeight="1">
      <c r="A148" s="574"/>
      <c r="B148" s="339" t="s">
        <v>63</v>
      </c>
      <c r="C148" s="338" t="s">
        <v>155</v>
      </c>
      <c r="D148" s="339" t="s">
        <v>63</v>
      </c>
      <c r="E148" s="338" t="s">
        <v>155</v>
      </c>
      <c r="F148" s="574"/>
      <c r="G148" s="574"/>
      <c r="H148" s="606"/>
    </row>
    <row r="149" spans="1:8" s="328" customFormat="1" ht="15" customHeight="1">
      <c r="A149" s="115" t="s">
        <v>79</v>
      </c>
      <c r="B149" s="107">
        <v>8</v>
      </c>
      <c r="C149" s="108">
        <f>B149/F149*100</f>
        <v>80</v>
      </c>
      <c r="D149" s="107">
        <v>2</v>
      </c>
      <c r="E149" s="108">
        <f>D149/F149*100</f>
        <v>20</v>
      </c>
      <c r="F149" s="109">
        <v>10</v>
      </c>
      <c r="G149" s="107">
        <v>10</v>
      </c>
      <c r="H149" s="122">
        <f>G149/F149*100</f>
        <v>100</v>
      </c>
    </row>
    <row r="150" spans="1:8" s="111" customFormat="1" ht="27" customHeight="1">
      <c r="A150" s="95" t="s">
        <v>80</v>
      </c>
      <c r="B150" s="116">
        <f>B149</f>
        <v>8</v>
      </c>
      <c r="C150" s="117">
        <f aca="true" t="shared" si="26" ref="C150:H150">C149</f>
        <v>80</v>
      </c>
      <c r="D150" s="116">
        <f t="shared" si="26"/>
        <v>2</v>
      </c>
      <c r="E150" s="117">
        <f t="shared" si="26"/>
        <v>20</v>
      </c>
      <c r="F150" s="116">
        <f t="shared" si="26"/>
        <v>10</v>
      </c>
      <c r="G150" s="116">
        <f t="shared" si="26"/>
        <v>10</v>
      </c>
      <c r="H150" s="123">
        <f t="shared" si="26"/>
        <v>100</v>
      </c>
    </row>
    <row r="151" s="43" customFormat="1" ht="12.75"/>
    <row r="152" s="43" customFormat="1" ht="12.75"/>
    <row r="153" s="43" customFormat="1" ht="12.75"/>
    <row r="154" s="43" customFormat="1" ht="12.75"/>
    <row r="155" s="43" customFormat="1" ht="12.75"/>
    <row r="156" s="43" customFormat="1" ht="12.75"/>
    <row r="157" s="43" customFormat="1" ht="12.75"/>
    <row r="158" s="43" customFormat="1" ht="12.75"/>
    <row r="159" s="43" customFormat="1" ht="12.75"/>
    <row r="160" s="43" customFormat="1" ht="12.75"/>
    <row r="161" s="43" customFormat="1" ht="12.75"/>
    <row r="162" s="43" customFormat="1" ht="12.75"/>
    <row r="163" s="43" customFormat="1" ht="12.75"/>
    <row r="164" s="43" customFormat="1" ht="12.75"/>
    <row r="165" s="43" customFormat="1" ht="12.75"/>
    <row r="166" s="43" customFormat="1" ht="12.75"/>
    <row r="167" s="43" customFormat="1" ht="12.75"/>
    <row r="168" s="43" customFormat="1" ht="12.75"/>
    <row r="169" s="43" customFormat="1" ht="12.75"/>
    <row r="170" s="43" customFormat="1" ht="12.75"/>
    <row r="171" s="43" customFormat="1" ht="12.75"/>
    <row r="172" s="43" customFormat="1" ht="12.75"/>
    <row r="173" s="43" customFormat="1" ht="12.75"/>
    <row r="174" s="43" customFormat="1" ht="12.75"/>
    <row r="175" s="43" customFormat="1" ht="12.75"/>
    <row r="176" s="43" customFormat="1" ht="12.75"/>
    <row r="177" s="43" customFormat="1" ht="12.75"/>
    <row r="178" s="43" customFormat="1" ht="12.75"/>
    <row r="179" s="43" customFormat="1" ht="12.75"/>
    <row r="180" s="43" customFormat="1" ht="12.75"/>
    <row r="181" s="43" customFormat="1" ht="12.75"/>
    <row r="182" s="43" customFormat="1" ht="12.75"/>
    <row r="183" s="43" customFormat="1" ht="12.75"/>
    <row r="184" s="43" customFormat="1" ht="12.75"/>
    <row r="185" s="43" customFormat="1" ht="12.75"/>
    <row r="186" s="43" customFormat="1" ht="12.75"/>
    <row r="187" s="43" customFormat="1" ht="12.75"/>
    <row r="188" s="43" customFormat="1" ht="12.75"/>
    <row r="189" s="43" customFormat="1" ht="12.75"/>
    <row r="190" s="43" customFormat="1" ht="12.75"/>
    <row r="191" s="43" customFormat="1" ht="12.75"/>
    <row r="192" s="43" customFormat="1" ht="12.75"/>
    <row r="193" s="43" customFormat="1" ht="12.75"/>
    <row r="194" s="43" customFormat="1" ht="12.75"/>
    <row r="195" s="43" customFormat="1" ht="12.75"/>
    <row r="196" s="43" customFormat="1" ht="12.75"/>
    <row r="197" s="43" customFormat="1" ht="12.75"/>
    <row r="198" s="43" customFormat="1" ht="12.75"/>
    <row r="199" s="43" customFormat="1" ht="12.75"/>
    <row r="200" s="43" customFormat="1" ht="12.75"/>
    <row r="201" s="43" customFormat="1" ht="12.75"/>
    <row r="202" s="43" customFormat="1" ht="12.75"/>
    <row r="203" s="43" customFormat="1" ht="12.75"/>
    <row r="204" s="43" customFormat="1" ht="12.75"/>
    <row r="205" s="43" customFormat="1" ht="12.75"/>
    <row r="206" s="43" customFormat="1" ht="12.75"/>
    <row r="207" s="43" customFormat="1" ht="12.75"/>
    <row r="208" s="43" customFormat="1" ht="12.75"/>
    <row r="209" s="43" customFormat="1" ht="12.75"/>
    <row r="210" s="43" customFormat="1" ht="12.75"/>
    <row r="211" s="43" customFormat="1" ht="12.75"/>
    <row r="212" s="43" customFormat="1" ht="12.75"/>
    <row r="213" s="43" customFormat="1" ht="12.75"/>
    <row r="214" s="43" customFormat="1" ht="12.75"/>
    <row r="215" s="43" customFormat="1" ht="12.75"/>
    <row r="216" s="43" customFormat="1" ht="12.75"/>
    <row r="217" s="43" customFormat="1" ht="12.75"/>
    <row r="218" s="43" customFormat="1" ht="12.75"/>
    <row r="219" s="43" customFormat="1" ht="12.75"/>
    <row r="220" s="43" customFormat="1" ht="12.75"/>
    <row r="221" s="43" customFormat="1" ht="12.75"/>
    <row r="222" s="43" customFormat="1" ht="12.75"/>
    <row r="223" s="43" customFormat="1" ht="12.75"/>
    <row r="224" s="43" customFormat="1" ht="12.75"/>
    <row r="225" s="43" customFormat="1" ht="12.75"/>
    <row r="226" s="43" customFormat="1" ht="12.75"/>
    <row r="227" s="43" customFormat="1" ht="12.75"/>
    <row r="228" s="43" customFormat="1" ht="12.75"/>
    <row r="229" s="43" customFormat="1" ht="12.75"/>
    <row r="230" s="43" customFormat="1" ht="12.75"/>
    <row r="231" s="43" customFormat="1" ht="12.75"/>
    <row r="232" s="43" customFormat="1" ht="12.75"/>
    <row r="233" s="43" customFormat="1" ht="12.75"/>
    <row r="234" s="43" customFormat="1" ht="12.75"/>
    <row r="235" s="43" customFormat="1" ht="12.75"/>
    <row r="236" s="43" customFormat="1" ht="12.75"/>
    <row r="237" s="43" customFormat="1" ht="12.75"/>
    <row r="238" s="43" customFormat="1" ht="12.75"/>
    <row r="239" s="43" customFormat="1" ht="12.75"/>
    <row r="240" s="43" customFormat="1" ht="12.75"/>
    <row r="241" s="43" customFormat="1" ht="12.75"/>
    <row r="242" s="43" customFormat="1" ht="12.75"/>
    <row r="243" s="43" customFormat="1" ht="12.75"/>
    <row r="244" s="43" customFormat="1" ht="12.75"/>
    <row r="245" s="43" customFormat="1" ht="12.75"/>
    <row r="246" s="43" customFormat="1" ht="12.75"/>
    <row r="247" s="43" customFormat="1" ht="12.75"/>
    <row r="248" s="43" customFormat="1" ht="12.75"/>
    <row r="249" s="43" customFormat="1" ht="12.75"/>
    <row r="250" s="43" customFormat="1" ht="12.75"/>
    <row r="251" s="43" customFormat="1" ht="12.75"/>
    <row r="252" s="43" customFormat="1" ht="12.75"/>
    <row r="253" s="43" customFormat="1" ht="12.75"/>
    <row r="254" s="43" customFormat="1" ht="12.75"/>
    <row r="255" s="43" customFormat="1" ht="12.75"/>
    <row r="256" s="43" customFormat="1" ht="12.75"/>
    <row r="257" s="43" customFormat="1" ht="12.75"/>
    <row r="258" s="43" customFormat="1" ht="12.75"/>
    <row r="259" s="43" customFormat="1" ht="12.75"/>
    <row r="260" s="43" customFormat="1" ht="12.75"/>
    <row r="261" s="43" customFormat="1" ht="12.75"/>
    <row r="262" s="43" customFormat="1" ht="12.75"/>
    <row r="263" s="43" customFormat="1" ht="12.75"/>
    <row r="264" s="43" customFormat="1" ht="12.75"/>
    <row r="265" s="43" customFormat="1" ht="12.75"/>
    <row r="266" s="43" customFormat="1" ht="12.75"/>
    <row r="267" s="43" customFormat="1" ht="12.75"/>
    <row r="268" s="43" customFormat="1" ht="12.75"/>
    <row r="269" s="43" customFormat="1" ht="12.75"/>
    <row r="270" s="43" customFormat="1" ht="12.75"/>
    <row r="271" s="43" customFormat="1" ht="12.75"/>
    <row r="272" s="43" customFormat="1" ht="12.75"/>
    <row r="273" s="43" customFormat="1" ht="12.75"/>
    <row r="274" s="43" customFormat="1" ht="12.75"/>
    <row r="275" s="43" customFormat="1" ht="12.75"/>
    <row r="276" s="43" customFormat="1" ht="12.75"/>
    <row r="277" s="43" customFormat="1" ht="12.75"/>
    <row r="278" s="43" customFormat="1" ht="12.75"/>
    <row r="279" s="43" customFormat="1" ht="12.75"/>
    <row r="280" s="43" customFormat="1" ht="12.75"/>
    <row r="281" s="43" customFormat="1" ht="12.75"/>
    <row r="282" s="43" customFormat="1" ht="12.75"/>
    <row r="283" s="43" customFormat="1" ht="12.75"/>
    <row r="284" s="43" customFormat="1" ht="12.75"/>
    <row r="285" s="43" customFormat="1" ht="12.75"/>
    <row r="286" s="43" customFormat="1" ht="12.75"/>
    <row r="287" s="43" customFormat="1" ht="12.75"/>
    <row r="288" s="43" customFormat="1" ht="12.75"/>
    <row r="289" s="43" customFormat="1" ht="12.75"/>
    <row r="290" s="43" customFormat="1" ht="12.75"/>
    <row r="291" s="43" customFormat="1" ht="12.75"/>
    <row r="292" s="43" customFormat="1" ht="12.75"/>
    <row r="293" s="43" customFormat="1" ht="12.75"/>
    <row r="294" s="43" customFormat="1" ht="12.75"/>
    <row r="295" s="43" customFormat="1" ht="12.75"/>
    <row r="296" s="43" customFormat="1" ht="12.75"/>
    <row r="297" s="43" customFormat="1" ht="12.75"/>
    <row r="298" s="43" customFormat="1" ht="12.75"/>
    <row r="299" s="43" customFormat="1" ht="12.75"/>
    <row r="300" s="43" customFormat="1" ht="12.75"/>
    <row r="301" s="43" customFormat="1" ht="12.75"/>
    <row r="302" s="43" customFormat="1" ht="12.75"/>
    <row r="303" s="43" customFormat="1" ht="12.75"/>
    <row r="304" s="43" customFormat="1" ht="12.75"/>
    <row r="305" s="43" customFormat="1" ht="12.75"/>
    <row r="306" s="43" customFormat="1" ht="12.75"/>
    <row r="307" s="43" customFormat="1" ht="12.75"/>
    <row r="308" s="43" customFormat="1" ht="12.75"/>
    <row r="309" s="43" customFormat="1" ht="12.75"/>
    <row r="310" s="43" customFormat="1" ht="12.75"/>
    <row r="311" s="43" customFormat="1" ht="12.75"/>
    <row r="312" s="43" customFormat="1" ht="12.75"/>
    <row r="313" s="43" customFormat="1" ht="12.75"/>
    <row r="314" s="43" customFormat="1" ht="12.75"/>
    <row r="315" s="43" customFormat="1" ht="12.75"/>
    <row r="316" s="43" customFormat="1" ht="12.75"/>
    <row r="317" s="43" customFormat="1" ht="12.75"/>
    <row r="318" s="43" customFormat="1" ht="12.75"/>
    <row r="319" s="43" customFormat="1" ht="12.75"/>
    <row r="320" s="43" customFormat="1" ht="12.75"/>
    <row r="321" s="43" customFormat="1" ht="12.75"/>
    <row r="322" s="43" customFormat="1" ht="12.75"/>
    <row r="323" s="43" customFormat="1" ht="12.75"/>
    <row r="324" s="43" customFormat="1" ht="12.75"/>
    <row r="325" s="43" customFormat="1" ht="12.75"/>
    <row r="326" s="43" customFormat="1" ht="12.75"/>
    <row r="327" s="43" customFormat="1" ht="12.75"/>
    <row r="328" s="43" customFormat="1" ht="12.75"/>
    <row r="329" s="43" customFormat="1" ht="12.75"/>
    <row r="330" s="43" customFormat="1" ht="12.75"/>
    <row r="331" s="43" customFormat="1" ht="12.75"/>
    <row r="332" s="43" customFormat="1" ht="12.75"/>
    <row r="333" s="43" customFormat="1" ht="12.75"/>
    <row r="334" s="43" customFormat="1" ht="12.75"/>
    <row r="335" s="43" customFormat="1" ht="12.75"/>
    <row r="336" s="43" customFormat="1" ht="12.75"/>
    <row r="337" s="43" customFormat="1" ht="12.75"/>
    <row r="338" s="43" customFormat="1" ht="12.75"/>
    <row r="339" s="43" customFormat="1" ht="12.75"/>
    <row r="340" s="43" customFormat="1" ht="12.75"/>
    <row r="341" s="43" customFormat="1" ht="12.75"/>
    <row r="342" s="43" customFormat="1" ht="12.75"/>
    <row r="343" s="43" customFormat="1" ht="12.75"/>
    <row r="344" s="43" customFormat="1" ht="12.75"/>
    <row r="345" s="43" customFormat="1" ht="12.75"/>
    <row r="346" s="43" customFormat="1" ht="12.75"/>
    <row r="347" s="43" customFormat="1" ht="12.75"/>
    <row r="348" s="43" customFormat="1" ht="12.75"/>
    <row r="349" s="43" customFormat="1" ht="12.75"/>
    <row r="350" s="43" customFormat="1" ht="12.75"/>
    <row r="351" s="43" customFormat="1" ht="12.75"/>
    <row r="352" s="43" customFormat="1" ht="12.75"/>
    <row r="353" s="43" customFormat="1" ht="12.75"/>
    <row r="354" s="43" customFormat="1" ht="12.75"/>
    <row r="355" s="43" customFormat="1" ht="12.75"/>
    <row r="356" s="43" customFormat="1" ht="12.75"/>
    <row r="357" s="43" customFormat="1" ht="12.75"/>
    <row r="358" s="43" customFormat="1" ht="12.75"/>
    <row r="359" s="43" customFormat="1" ht="12.75"/>
    <row r="360" s="43" customFormat="1" ht="12.75"/>
    <row r="361" s="43" customFormat="1" ht="12.75"/>
    <row r="362" s="43" customFormat="1" ht="12.75"/>
    <row r="363" s="43" customFormat="1" ht="12.75"/>
    <row r="364" s="43" customFormat="1" ht="12.75"/>
    <row r="365" s="43" customFormat="1" ht="12.75"/>
    <row r="366" s="43" customFormat="1" ht="12.75"/>
    <row r="367" s="43" customFormat="1" ht="12.75"/>
    <row r="368" s="43" customFormat="1" ht="12.75"/>
    <row r="369" s="43" customFormat="1" ht="12.75"/>
    <row r="370" s="43" customFormat="1" ht="12.75"/>
    <row r="371" s="43" customFormat="1" ht="12.75"/>
    <row r="372" s="43" customFormat="1" ht="12.75"/>
    <row r="373" s="43" customFormat="1" ht="12.75"/>
    <row r="374" s="43" customFormat="1" ht="12.75"/>
    <row r="375" s="43" customFormat="1" ht="12.75"/>
    <row r="376" s="43" customFormat="1" ht="12.75"/>
    <row r="377" s="43" customFormat="1" ht="12.75"/>
    <row r="378" s="43" customFormat="1" ht="12.75"/>
    <row r="379" s="43" customFormat="1" ht="12.75"/>
    <row r="380" s="43" customFormat="1" ht="12.75"/>
    <row r="381" s="43" customFormat="1" ht="12.75"/>
    <row r="382" s="43" customFormat="1" ht="12.75"/>
    <row r="383" s="43" customFormat="1" ht="12.75"/>
    <row r="384" s="43" customFormat="1" ht="12.75"/>
    <row r="385" s="43" customFormat="1" ht="12.75"/>
    <row r="386" s="43" customFormat="1" ht="12.75"/>
    <row r="387" s="43" customFormat="1" ht="12.75"/>
    <row r="388" s="43" customFormat="1" ht="12.75"/>
    <row r="389" s="43" customFormat="1" ht="12.75"/>
    <row r="390" s="43" customFormat="1" ht="12.75"/>
    <row r="391" s="43" customFormat="1" ht="12.75"/>
    <row r="392" s="43" customFormat="1" ht="12.75"/>
    <row r="393" s="43" customFormat="1" ht="12.75"/>
    <row r="394" s="43" customFormat="1" ht="12.75"/>
    <row r="395" s="43" customFormat="1" ht="12.75"/>
    <row r="396" s="43" customFormat="1" ht="12.75"/>
    <row r="397" s="43" customFormat="1" ht="12.75"/>
    <row r="398" s="43" customFormat="1" ht="12.75"/>
    <row r="399" s="43" customFormat="1" ht="12.75"/>
    <row r="400" s="43" customFormat="1" ht="12.75"/>
    <row r="401" s="43" customFormat="1" ht="12.75"/>
    <row r="402" s="43" customFormat="1" ht="12.75"/>
    <row r="403" s="43" customFormat="1" ht="12.75"/>
    <row r="404" s="43" customFormat="1" ht="12.75"/>
    <row r="405" s="43" customFormat="1" ht="12.75"/>
    <row r="406" s="43" customFormat="1" ht="12.75"/>
    <row r="407" s="43" customFormat="1" ht="12.75"/>
    <row r="408" s="43" customFormat="1" ht="12.75"/>
    <row r="409" s="43" customFormat="1" ht="12.75"/>
    <row r="410" s="43" customFormat="1" ht="12.75"/>
    <row r="411" s="43" customFormat="1" ht="12.75"/>
    <row r="412" s="43" customFormat="1" ht="12.75"/>
    <row r="413" s="43" customFormat="1" ht="12.75"/>
    <row r="414" s="43" customFormat="1" ht="12.75"/>
    <row r="415" s="43" customFormat="1" ht="12.75"/>
    <row r="416" s="43" customFormat="1" ht="12.75"/>
    <row r="417" s="43" customFormat="1" ht="12.75"/>
    <row r="418" s="43" customFormat="1" ht="12.75"/>
    <row r="419" s="43" customFormat="1" ht="12.75"/>
    <row r="420" s="43" customFormat="1" ht="12.75"/>
    <row r="421" s="43" customFormat="1" ht="12.75"/>
    <row r="422" s="43" customFormat="1" ht="12.75"/>
    <row r="423" s="43" customFormat="1" ht="12.75"/>
    <row r="424" s="43" customFormat="1" ht="12.75"/>
    <row r="425" s="43" customFormat="1" ht="12.75"/>
    <row r="426" s="43" customFormat="1" ht="12.75"/>
    <row r="427" s="43" customFormat="1" ht="12.75"/>
    <row r="428" s="43" customFormat="1" ht="12.75"/>
    <row r="429" s="43" customFormat="1" ht="12.75"/>
    <row r="430" s="43" customFormat="1" ht="12.75"/>
    <row r="431" s="43" customFormat="1" ht="12.75"/>
    <row r="432" s="43" customFormat="1" ht="12.75"/>
    <row r="433" s="43" customFormat="1" ht="12.75"/>
    <row r="434" s="43" customFormat="1" ht="12.75"/>
    <row r="435" s="43" customFormat="1" ht="12.75"/>
    <row r="436" s="43" customFormat="1" ht="12.75"/>
    <row r="437" s="43" customFormat="1" ht="12.75"/>
    <row r="438" s="43" customFormat="1" ht="12.75"/>
    <row r="439" s="43" customFormat="1" ht="12.75"/>
    <row r="440" s="43" customFormat="1" ht="12.75"/>
    <row r="441" s="43" customFormat="1" ht="12.75"/>
    <row r="442" s="43" customFormat="1" ht="12.75"/>
    <row r="443" s="43" customFormat="1" ht="12.75"/>
    <row r="444" s="43" customFormat="1" ht="12.75"/>
    <row r="445" s="43" customFormat="1" ht="12.75"/>
    <row r="446" s="43" customFormat="1" ht="12.75"/>
    <row r="447" s="43" customFormat="1" ht="12.75"/>
    <row r="448" s="43" customFormat="1" ht="12.75"/>
    <row r="449" s="43" customFormat="1" ht="12.75"/>
    <row r="450" s="43" customFormat="1" ht="12.75"/>
    <row r="451" s="43" customFormat="1" ht="12.75"/>
    <row r="452" s="43" customFormat="1" ht="12.75"/>
    <row r="453" s="43" customFormat="1" ht="12.75"/>
    <row r="454" s="43" customFormat="1" ht="12.75"/>
    <row r="455" s="43" customFormat="1" ht="12.75"/>
    <row r="456" s="43" customFormat="1" ht="12.75"/>
    <row r="457" s="43" customFormat="1" ht="12.75"/>
    <row r="458" s="43" customFormat="1" ht="12.75"/>
    <row r="459" s="43" customFormat="1" ht="12.75"/>
    <row r="460" s="43" customFormat="1" ht="12.75"/>
    <row r="461" s="43" customFormat="1" ht="12.75"/>
    <row r="462" s="43" customFormat="1" ht="12.75"/>
    <row r="463" s="43" customFormat="1" ht="12.75"/>
    <row r="464" s="43" customFormat="1" ht="12.75"/>
    <row r="465" s="43" customFormat="1" ht="12.75"/>
    <row r="466" s="43" customFormat="1" ht="12.75"/>
    <row r="467" s="43" customFormat="1" ht="12.75"/>
    <row r="468" s="43" customFormat="1" ht="12.75"/>
    <row r="469" s="43" customFormat="1" ht="12.75"/>
    <row r="470" s="43" customFormat="1" ht="12.75"/>
    <row r="471" s="43" customFormat="1" ht="12.75"/>
    <row r="472" s="43" customFormat="1" ht="12.75"/>
    <row r="473" s="43" customFormat="1" ht="12.75"/>
    <row r="474" s="43" customFormat="1" ht="12.75"/>
    <row r="475" s="43" customFormat="1" ht="12.75"/>
    <row r="476" s="43" customFormat="1" ht="12.75"/>
    <row r="477" s="43" customFormat="1" ht="12.75"/>
    <row r="478" s="43" customFormat="1" ht="12.75"/>
    <row r="479" s="43" customFormat="1" ht="12.75"/>
    <row r="480" s="43" customFormat="1" ht="12.75"/>
    <row r="481" s="43" customFormat="1" ht="12.75"/>
    <row r="482" s="43" customFormat="1" ht="12.75"/>
    <row r="483" s="43" customFormat="1" ht="12.75"/>
    <row r="484" s="43" customFormat="1" ht="12.75"/>
    <row r="485" s="43" customFormat="1" ht="12.75"/>
    <row r="486" s="43" customFormat="1" ht="12.75"/>
    <row r="487" s="43" customFormat="1" ht="12.75"/>
    <row r="488" s="43" customFormat="1" ht="12.75"/>
    <row r="489" s="43" customFormat="1" ht="12.75"/>
    <row r="490" s="43" customFormat="1" ht="12.75"/>
    <row r="491" s="43" customFormat="1" ht="12.75"/>
    <row r="492" s="43" customFormat="1" ht="12.75"/>
    <row r="493" s="43" customFormat="1" ht="12.75"/>
    <row r="494" s="43" customFormat="1" ht="12.75"/>
    <row r="495" s="43" customFormat="1" ht="12.75"/>
    <row r="496" s="43" customFormat="1" ht="12.75"/>
    <row r="497" s="43" customFormat="1" ht="12.75"/>
    <row r="498" s="43" customFormat="1" ht="12.75"/>
    <row r="499" s="43" customFormat="1" ht="12.75"/>
    <row r="500" s="43" customFormat="1" ht="12.75"/>
    <row r="501" s="43" customFormat="1" ht="12.75"/>
    <row r="502" s="43" customFormat="1" ht="12.75"/>
    <row r="503" s="43" customFormat="1" ht="12.75"/>
    <row r="504" s="43" customFormat="1" ht="12.75"/>
    <row r="505" s="43" customFormat="1" ht="12.75"/>
    <row r="506" s="43" customFormat="1" ht="12.75"/>
    <row r="507" s="43" customFormat="1" ht="12.75"/>
    <row r="508" s="43" customFormat="1" ht="12.75"/>
    <row r="509" s="43" customFormat="1" ht="12.75"/>
    <row r="510" s="43" customFormat="1" ht="12.75"/>
    <row r="511" s="43" customFormat="1" ht="12.75"/>
    <row r="512" s="43" customFormat="1" ht="12.75"/>
    <row r="513" s="43" customFormat="1" ht="12.75"/>
    <row r="514" s="43" customFormat="1" ht="12.75"/>
    <row r="515" s="43" customFormat="1" ht="12.75"/>
    <row r="516" s="43" customFormat="1" ht="12.75"/>
    <row r="517" s="43" customFormat="1" ht="12.75"/>
    <row r="518" s="43" customFormat="1" ht="12.75"/>
    <row r="519" s="43" customFormat="1" ht="12.75"/>
    <row r="520" s="43" customFormat="1" ht="12.75"/>
    <row r="521" s="43" customFormat="1" ht="12.75"/>
    <row r="522" s="43" customFormat="1" ht="12.75"/>
    <row r="523" s="43" customFormat="1" ht="12.75"/>
    <row r="524" s="43" customFormat="1" ht="12.75"/>
    <row r="525" s="43" customFormat="1" ht="12.75"/>
    <row r="526" s="43" customFormat="1" ht="12.75"/>
    <row r="527" s="43" customFormat="1" ht="12.75"/>
    <row r="528" s="43" customFormat="1" ht="12.75"/>
    <row r="529" s="43" customFormat="1" ht="12.75"/>
    <row r="530" s="43" customFormat="1" ht="12.75"/>
    <row r="531" s="43" customFormat="1" ht="12.75"/>
    <row r="532" s="43" customFormat="1" ht="12.75"/>
    <row r="533" s="43" customFormat="1" ht="12.75"/>
    <row r="534" s="43" customFormat="1" ht="12.75"/>
    <row r="535" s="43" customFormat="1" ht="12.75"/>
    <row r="536" s="43" customFormat="1" ht="12.75"/>
    <row r="537" s="43" customFormat="1" ht="12.75"/>
    <row r="538" s="43" customFormat="1" ht="12.75"/>
    <row r="539" s="43" customFormat="1" ht="12.75"/>
    <row r="540" s="43" customFormat="1" ht="12.75"/>
    <row r="541" s="43" customFormat="1" ht="12.75"/>
    <row r="542" s="43" customFormat="1" ht="12.75"/>
    <row r="543" s="43" customFormat="1" ht="12.75"/>
    <row r="544" s="43" customFormat="1" ht="12.75"/>
    <row r="545" s="43" customFormat="1" ht="12.75"/>
    <row r="546" s="43" customFormat="1" ht="12.75"/>
    <row r="547" s="43" customFormat="1" ht="12.75"/>
    <row r="548" s="43" customFormat="1" ht="12.75"/>
    <row r="549" s="43" customFormat="1" ht="12.75"/>
    <row r="550" s="43" customFormat="1" ht="12.75"/>
    <row r="551" s="43" customFormat="1" ht="12.75"/>
    <row r="552" s="43" customFormat="1" ht="12.75"/>
    <row r="553" s="43" customFormat="1" ht="12.75"/>
    <row r="554" s="43" customFormat="1" ht="12.75"/>
    <row r="555" s="43" customFormat="1" ht="12.75"/>
    <row r="556" s="43" customFormat="1" ht="12.75"/>
    <row r="557" s="43" customFormat="1" ht="12.75"/>
    <row r="558" s="43" customFormat="1" ht="12.75"/>
    <row r="559" s="43" customFormat="1" ht="12.75"/>
    <row r="560" s="43" customFormat="1" ht="12.75"/>
    <row r="561" s="43" customFormat="1" ht="12.75"/>
    <row r="562" s="43" customFormat="1" ht="12.75"/>
    <row r="563" s="43" customFormat="1" ht="12.75"/>
    <row r="564" s="43" customFormat="1" ht="12.75"/>
    <row r="565" s="43" customFormat="1" ht="12.75"/>
    <row r="566" s="43" customFormat="1" ht="12.75"/>
    <row r="567" s="43" customFormat="1" ht="12.75"/>
    <row r="568" s="43" customFormat="1" ht="12.75"/>
    <row r="569" s="43" customFormat="1" ht="12.75"/>
    <row r="570" s="43" customFormat="1" ht="12.75"/>
    <row r="571" s="43" customFormat="1" ht="12.75"/>
    <row r="572" s="43" customFormat="1" ht="12.75"/>
    <row r="573" s="43" customFormat="1" ht="12.75"/>
    <row r="574" s="43" customFormat="1" ht="12.75"/>
    <row r="575" s="43" customFormat="1" ht="12.75"/>
    <row r="576" s="43" customFormat="1" ht="12.75"/>
    <row r="577" s="43" customFormat="1" ht="12.75"/>
    <row r="578" s="43" customFormat="1" ht="12.75"/>
    <row r="579" s="43" customFormat="1" ht="12.75"/>
    <row r="580" s="43" customFormat="1" ht="12.75"/>
    <row r="581" s="43" customFormat="1" ht="12.75"/>
    <row r="582" s="43" customFormat="1" ht="12.75"/>
    <row r="583" s="43" customFormat="1" ht="12.75"/>
    <row r="584" s="43" customFormat="1" ht="12.75"/>
    <row r="585" s="43" customFormat="1" ht="12.75"/>
    <row r="586" s="43" customFormat="1" ht="12.75"/>
    <row r="587" s="43" customFormat="1" ht="12.75"/>
    <row r="588" s="43" customFormat="1" ht="12.75"/>
    <row r="589" s="43" customFormat="1" ht="12.75"/>
    <row r="590" s="43" customFormat="1" ht="12.75"/>
    <row r="591" s="43" customFormat="1" ht="12.75"/>
    <row r="592" s="43" customFormat="1" ht="12.75"/>
    <row r="593" s="43" customFormat="1" ht="12.75"/>
    <row r="594" s="43" customFormat="1" ht="12.75"/>
    <row r="595" s="43" customFormat="1" ht="12.75"/>
    <row r="596" s="43" customFormat="1" ht="12.75"/>
    <row r="597" s="43" customFormat="1" ht="12.75"/>
    <row r="598" s="43" customFormat="1" ht="12.75"/>
    <row r="599" s="43" customFormat="1" ht="12.75"/>
    <row r="600" s="43" customFormat="1" ht="12.75"/>
    <row r="601" s="43" customFormat="1" ht="12.75"/>
    <row r="602" s="43" customFormat="1" ht="12.75"/>
    <row r="603" s="43" customFormat="1" ht="12.75"/>
    <row r="604" s="43" customFormat="1" ht="12.75"/>
    <row r="605" s="43" customFormat="1" ht="12.75"/>
    <row r="606" s="43" customFormat="1" ht="12.75"/>
    <row r="607" s="43" customFormat="1" ht="12.75"/>
    <row r="608" s="43" customFormat="1" ht="12.75"/>
    <row r="609" s="43" customFormat="1" ht="12.75"/>
    <row r="610" s="43" customFormat="1" ht="12.75"/>
    <row r="611" s="43" customFormat="1" ht="12.75"/>
    <row r="612" s="43" customFormat="1" ht="12.75"/>
    <row r="613" s="43" customFormat="1" ht="12.75"/>
    <row r="614" s="43" customFormat="1" ht="12.75"/>
    <row r="615" s="43" customFormat="1" ht="12.75"/>
    <row r="616" s="43" customFormat="1" ht="12.75"/>
    <row r="617" s="43" customFormat="1" ht="12.75"/>
    <row r="618" s="43" customFormat="1" ht="12.75"/>
    <row r="619" s="43" customFormat="1" ht="12.75"/>
    <row r="620" s="43" customFormat="1" ht="12.75"/>
    <row r="621" s="43" customFormat="1" ht="12.75"/>
    <row r="622" s="43" customFormat="1" ht="12.75"/>
    <row r="623" s="43" customFormat="1" ht="12.75"/>
    <row r="624" s="43" customFormat="1" ht="12.75"/>
    <row r="625" s="43" customFormat="1" ht="12.75"/>
    <row r="626" s="43" customFormat="1" ht="12.75"/>
    <row r="627" s="43" customFormat="1" ht="12.75"/>
    <row r="628" s="43" customFormat="1" ht="12.75"/>
    <row r="629" s="43" customFormat="1" ht="12.75"/>
    <row r="630" s="43" customFormat="1" ht="12.75"/>
    <row r="631" s="43" customFormat="1" ht="12.75"/>
    <row r="632" s="43" customFormat="1" ht="12.75"/>
    <row r="633" s="43" customFormat="1" ht="12.75"/>
    <row r="634" s="43" customFormat="1" ht="12.75"/>
    <row r="635" s="43" customFormat="1" ht="12.75"/>
    <row r="636" s="43" customFormat="1" ht="12.75"/>
    <row r="637" s="43" customFormat="1" ht="12.75"/>
    <row r="638" s="43" customFormat="1" ht="12.75"/>
    <row r="639" s="43" customFormat="1" ht="12.75"/>
    <row r="640" s="43" customFormat="1" ht="12.75"/>
    <row r="641" s="43" customFormat="1" ht="12.75"/>
    <row r="642" s="43" customFormat="1" ht="12.75"/>
    <row r="643" s="43" customFormat="1" ht="12.75"/>
    <row r="644" s="43" customFormat="1" ht="12.75"/>
    <row r="645" s="43" customFormat="1" ht="12.75"/>
    <row r="646" s="43" customFormat="1" ht="12.75"/>
    <row r="647" s="43" customFormat="1" ht="12.75"/>
    <row r="648" s="43" customFormat="1" ht="12.75"/>
    <row r="649" s="43" customFormat="1" ht="12.75"/>
    <row r="650" s="43" customFormat="1" ht="12.75"/>
    <row r="651" s="43" customFormat="1" ht="12.75"/>
    <row r="652" s="43" customFormat="1" ht="12.75"/>
    <row r="653" s="43" customFormat="1" ht="12.75"/>
    <row r="654" s="43" customFormat="1" ht="12.75"/>
    <row r="655" s="43" customFormat="1" ht="12.75"/>
    <row r="656" s="43" customFormat="1" ht="12.75"/>
    <row r="657" s="43" customFormat="1" ht="12.75"/>
    <row r="658" s="43" customFormat="1" ht="12.75"/>
    <row r="659" s="43" customFormat="1" ht="12.75"/>
    <row r="660" s="43" customFormat="1" ht="12.75"/>
    <row r="661" s="43" customFormat="1" ht="12.75"/>
    <row r="662" s="43" customFormat="1" ht="12.75"/>
    <row r="663" s="43" customFormat="1" ht="12.75"/>
    <row r="664" s="43" customFormat="1" ht="12.75"/>
    <row r="665" s="43" customFormat="1" ht="12.75"/>
    <row r="666" s="43" customFormat="1" ht="12.75"/>
    <row r="667" s="43" customFormat="1" ht="12.75"/>
    <row r="668" s="43" customFormat="1" ht="12.75"/>
    <row r="669" s="43" customFormat="1" ht="12.75"/>
    <row r="670" s="43" customFormat="1" ht="12.75"/>
    <row r="671" s="43" customFormat="1" ht="12.75"/>
    <row r="672" s="43" customFormat="1" ht="12.75"/>
    <row r="673" s="43" customFormat="1" ht="12.75"/>
    <row r="674" s="43" customFormat="1" ht="12.75"/>
    <row r="675" s="43" customFormat="1" ht="12.75"/>
    <row r="676" s="43" customFormat="1" ht="12.75"/>
    <row r="677" s="43" customFormat="1" ht="12.75"/>
    <row r="678" s="43" customFormat="1" ht="12.75"/>
    <row r="679" s="43" customFormat="1" ht="12.75"/>
    <row r="680" s="43" customFormat="1" ht="12.75"/>
    <row r="681" s="43" customFormat="1" ht="12.75"/>
    <row r="682" s="43" customFormat="1" ht="12.75"/>
    <row r="683" s="43" customFormat="1" ht="12.75"/>
    <row r="684" s="43" customFormat="1" ht="12.75"/>
    <row r="685" s="43" customFormat="1" ht="12.75"/>
    <row r="686" s="43" customFormat="1" ht="12.75"/>
    <row r="687" s="43" customFormat="1" ht="12.75"/>
    <row r="688" s="43" customFormat="1" ht="12.75"/>
    <row r="689" s="43" customFormat="1" ht="12.75"/>
    <row r="690" s="43" customFormat="1" ht="12.75"/>
    <row r="691" s="43" customFormat="1" ht="12.75"/>
    <row r="692" s="43" customFormat="1" ht="12.75"/>
    <row r="693" s="43" customFormat="1" ht="12.75"/>
    <row r="694" s="43" customFormat="1" ht="12.75"/>
    <row r="695" s="43" customFormat="1" ht="12.75"/>
    <row r="696" s="43" customFormat="1" ht="12.75"/>
    <row r="697" s="43" customFormat="1" ht="12.75"/>
    <row r="698" s="43" customFormat="1" ht="12.75"/>
    <row r="699" s="43" customFormat="1" ht="12.75"/>
    <row r="700" s="43" customFormat="1" ht="12.75"/>
    <row r="701" s="43" customFormat="1" ht="12.75"/>
    <row r="702" s="43" customFormat="1" ht="12.75"/>
    <row r="703" s="43" customFormat="1" ht="12.75"/>
    <row r="704" s="43" customFormat="1" ht="12.75"/>
    <row r="705" s="43" customFormat="1" ht="12.75"/>
    <row r="706" s="43" customFormat="1" ht="12.75"/>
    <row r="707" s="43" customFormat="1" ht="12.75"/>
    <row r="708" s="43" customFormat="1" ht="12.75"/>
    <row r="709" s="43" customFormat="1" ht="12.75"/>
    <row r="710" s="43" customFormat="1" ht="12.75"/>
    <row r="711" s="43" customFormat="1" ht="12.75"/>
    <row r="712" s="43" customFormat="1" ht="12.75"/>
    <row r="713" s="43" customFormat="1" ht="12.75"/>
    <row r="714" s="43" customFormat="1" ht="12.75"/>
    <row r="715" s="43" customFormat="1" ht="12.75"/>
    <row r="716" s="43" customFormat="1" ht="12.75"/>
    <row r="717" s="43" customFormat="1" ht="12.75"/>
    <row r="718" s="43" customFormat="1" ht="12.75"/>
    <row r="719" s="43" customFormat="1" ht="12.75"/>
    <row r="720" s="43" customFormat="1" ht="12.75"/>
    <row r="721" s="43" customFormat="1" ht="12.75"/>
    <row r="722" s="43" customFormat="1" ht="12.75"/>
    <row r="723" s="43" customFormat="1" ht="12.75"/>
    <row r="724" s="43" customFormat="1" ht="12.75"/>
    <row r="725" s="43" customFormat="1" ht="12.75"/>
    <row r="726" s="43" customFormat="1" ht="12.75"/>
    <row r="727" s="43" customFormat="1" ht="12.75"/>
    <row r="728" s="43" customFormat="1" ht="12.75"/>
    <row r="729" s="43" customFormat="1" ht="12.75"/>
    <row r="730" s="43" customFormat="1" ht="12.75"/>
    <row r="731" s="43" customFormat="1" ht="12.75"/>
    <row r="732" s="43" customFormat="1" ht="12.75"/>
    <row r="733" s="43" customFormat="1" ht="12.75"/>
    <row r="734" s="43" customFormat="1" ht="12.75"/>
    <row r="735" s="43" customFormat="1" ht="12.75"/>
    <row r="736" s="43" customFormat="1" ht="12.75"/>
    <row r="737" s="43" customFormat="1" ht="12.75"/>
    <row r="738" s="43" customFormat="1" ht="12.75"/>
    <row r="739" s="43" customFormat="1" ht="12.75"/>
    <row r="740" s="43" customFormat="1" ht="12.75"/>
    <row r="741" s="43" customFormat="1" ht="12.75"/>
    <row r="742" s="43" customFormat="1" ht="12.75"/>
    <row r="743" s="43" customFormat="1" ht="12.75"/>
    <row r="744" s="43" customFormat="1" ht="12.75"/>
    <row r="745" s="43" customFormat="1" ht="12.75"/>
    <row r="746" s="43" customFormat="1" ht="12.75"/>
    <row r="747" s="43" customFormat="1" ht="12.75"/>
    <row r="748" s="43" customFormat="1" ht="12.75"/>
    <row r="749" s="43" customFormat="1" ht="12.75"/>
    <row r="750" s="43" customFormat="1" ht="12.75"/>
    <row r="751" s="43" customFormat="1" ht="12.75"/>
    <row r="752" s="43" customFormat="1" ht="12.75"/>
    <row r="753" s="43" customFormat="1" ht="12.75"/>
    <row r="754" s="43" customFormat="1" ht="12.75"/>
    <row r="755" s="43" customFormat="1" ht="12.75"/>
    <row r="756" s="43" customFormat="1" ht="12.75"/>
    <row r="757" s="43" customFormat="1" ht="12.75"/>
    <row r="758" s="43" customFormat="1" ht="12.75"/>
    <row r="759" s="43" customFormat="1" ht="12.75"/>
    <row r="760" s="43" customFormat="1" ht="12.75"/>
    <row r="761" s="43" customFormat="1" ht="12.75"/>
    <row r="762" s="43" customFormat="1" ht="12.75"/>
    <row r="763" s="43" customFormat="1" ht="12.75"/>
    <row r="764" s="43" customFormat="1" ht="12.75"/>
    <row r="765" s="43" customFormat="1" ht="12.75"/>
    <row r="766" s="43" customFormat="1" ht="12.75"/>
    <row r="767" s="43" customFormat="1" ht="12.75"/>
    <row r="768" s="43" customFormat="1" ht="12.75"/>
    <row r="769" s="43" customFormat="1" ht="12.75"/>
    <row r="770" s="43" customFormat="1" ht="12.75"/>
    <row r="771" s="43" customFormat="1" ht="12.75"/>
    <row r="772" s="43" customFormat="1" ht="12.75"/>
    <row r="773" s="43" customFormat="1" ht="12.75"/>
    <row r="774" s="43" customFormat="1" ht="12.75"/>
    <row r="775" s="43" customFormat="1" ht="12.75"/>
    <row r="776" s="43" customFormat="1" ht="12.75"/>
    <row r="777" s="43" customFormat="1" ht="12.75"/>
    <row r="778" s="43" customFormat="1" ht="12.75"/>
    <row r="779" s="43" customFormat="1" ht="12.75"/>
    <row r="780" s="43" customFormat="1" ht="12.75"/>
    <row r="781" s="43" customFormat="1" ht="12.75"/>
    <row r="782" s="43" customFormat="1" ht="12.75"/>
    <row r="783" s="43" customFormat="1" ht="12.75"/>
    <row r="784" s="43" customFormat="1" ht="12.75"/>
    <row r="785" s="43" customFormat="1" ht="12.75"/>
    <row r="786" s="43" customFormat="1" ht="12.75"/>
    <row r="787" s="43" customFormat="1" ht="12.75"/>
    <row r="788" s="43" customFormat="1" ht="12.75"/>
    <row r="789" s="43" customFormat="1" ht="12.75"/>
    <row r="790" s="43" customFormat="1" ht="12.75"/>
    <row r="791" s="43" customFormat="1" ht="12.75"/>
    <row r="792" s="43" customFormat="1" ht="12.75"/>
    <row r="793" s="43" customFormat="1" ht="12.75"/>
    <row r="794" s="43" customFormat="1" ht="12.75"/>
    <row r="795" s="43" customFormat="1" ht="12.75"/>
    <row r="796" s="43" customFormat="1" ht="12.75"/>
    <row r="797" s="43" customFormat="1" ht="12.75"/>
    <row r="798" s="43" customFormat="1" ht="12.75"/>
    <row r="799" s="43" customFormat="1" ht="12.75"/>
    <row r="800" s="43" customFormat="1" ht="12.75"/>
    <row r="801" s="43" customFormat="1" ht="12.75"/>
    <row r="802" s="43" customFormat="1" ht="12.75"/>
    <row r="803" s="43" customFormat="1" ht="12.75"/>
    <row r="804" s="43" customFormat="1" ht="12.75"/>
    <row r="805" s="43" customFormat="1" ht="12.75"/>
    <row r="806" s="43" customFormat="1" ht="12.75"/>
    <row r="807" s="43" customFormat="1" ht="12.75"/>
    <row r="808" s="43" customFormat="1" ht="12.75"/>
    <row r="809" s="43" customFormat="1" ht="12.75"/>
    <row r="810" s="43" customFormat="1" ht="12.75"/>
    <row r="811" s="43" customFormat="1" ht="12.75"/>
    <row r="812" s="43" customFormat="1" ht="12.75"/>
    <row r="813" s="43" customFormat="1" ht="12.75"/>
    <row r="814" s="43" customFormat="1" ht="12.75"/>
    <row r="815" s="43" customFormat="1" ht="12.75"/>
    <row r="816" s="43" customFormat="1" ht="12.75"/>
    <row r="817" s="43" customFormat="1" ht="12.75"/>
    <row r="818" s="43" customFormat="1" ht="12.75"/>
    <row r="819" s="43" customFormat="1" ht="12.75"/>
    <row r="820" s="43" customFormat="1" ht="12.75"/>
    <row r="821" s="43" customFormat="1" ht="12.75"/>
    <row r="822" s="43" customFormat="1" ht="12.75"/>
    <row r="823" s="43" customFormat="1" ht="12.75"/>
    <row r="824" s="43" customFormat="1" ht="12.75"/>
    <row r="825" s="43" customFormat="1" ht="12.75"/>
    <row r="826" s="43" customFormat="1" ht="12.75"/>
    <row r="827" s="43" customFormat="1" ht="12.75"/>
    <row r="828" s="43" customFormat="1" ht="12.75"/>
    <row r="829" s="43" customFormat="1" ht="12.75"/>
    <row r="830" s="43" customFormat="1" ht="12.75"/>
    <row r="831" s="43" customFormat="1" ht="12.75"/>
    <row r="832" s="43" customFormat="1" ht="12.75"/>
    <row r="833" s="43" customFormat="1" ht="12.75"/>
    <row r="834" s="43" customFormat="1" ht="12.75"/>
    <row r="835" s="43" customFormat="1" ht="12.75"/>
    <row r="836" s="43" customFormat="1" ht="12.75"/>
    <row r="837" s="43" customFormat="1" ht="12.75"/>
    <row r="838" s="43" customFormat="1" ht="12.75"/>
    <row r="839" s="43" customFormat="1" ht="12.75"/>
    <row r="840" s="43" customFormat="1" ht="12.75"/>
    <row r="841" s="43" customFormat="1" ht="12.75"/>
    <row r="842" s="43" customFormat="1" ht="12.75"/>
    <row r="843" s="43" customFormat="1" ht="12.75"/>
    <row r="844" s="43" customFormat="1" ht="12.75"/>
    <row r="845" s="43" customFormat="1" ht="12.75"/>
    <row r="846" s="43" customFormat="1" ht="12.75"/>
    <row r="847" s="43" customFormat="1" ht="12.75"/>
    <row r="848" s="43" customFormat="1" ht="12.75"/>
    <row r="849" s="43" customFormat="1" ht="12.75"/>
    <row r="850" s="43" customFormat="1" ht="12.75"/>
    <row r="851" s="43" customFormat="1" ht="12.75"/>
    <row r="852" s="43" customFormat="1" ht="12.75"/>
    <row r="853" s="43" customFormat="1" ht="12.75"/>
    <row r="854" s="43" customFormat="1" ht="12.75"/>
    <row r="855" s="43" customFormat="1" ht="12.75"/>
    <row r="856" s="43" customFormat="1" ht="12.75"/>
    <row r="857" s="43" customFormat="1" ht="12.75"/>
    <row r="858" s="43" customFormat="1" ht="12.75"/>
    <row r="859" s="43" customFormat="1" ht="12.75"/>
    <row r="860" s="43" customFormat="1" ht="12.75"/>
    <row r="861" s="43" customFormat="1" ht="12.75"/>
    <row r="862" s="43" customFormat="1" ht="12.75"/>
    <row r="863" s="43" customFormat="1" ht="12.75"/>
    <row r="864" s="43" customFormat="1" ht="12.75"/>
    <row r="865" s="43" customFormat="1" ht="12.75"/>
    <row r="866" s="43" customFormat="1" ht="12.75"/>
    <row r="867" s="43" customFormat="1" ht="12.75"/>
    <row r="868" s="43" customFormat="1" ht="12.75"/>
    <row r="869" s="43" customFormat="1" ht="12.75"/>
    <row r="870" s="43" customFormat="1" ht="12.75"/>
    <row r="871" s="43" customFormat="1" ht="12.75"/>
    <row r="872" s="43" customFormat="1" ht="12.75"/>
    <row r="873" s="43" customFormat="1" ht="12.75"/>
    <row r="874" s="43" customFormat="1" ht="12.75"/>
    <row r="875" s="43" customFormat="1" ht="12.75"/>
    <row r="876" s="43" customFormat="1" ht="12.75"/>
    <row r="877" s="43" customFormat="1" ht="12.75"/>
    <row r="878" s="43" customFormat="1" ht="12.75"/>
    <row r="879" s="43" customFormat="1" ht="12.75"/>
    <row r="880" s="43" customFormat="1" ht="12.75"/>
    <row r="881" s="43" customFormat="1" ht="12.75"/>
    <row r="882" s="43" customFormat="1" ht="12.75"/>
    <row r="883" s="43" customFormat="1" ht="12.75"/>
    <row r="884" s="43" customFormat="1" ht="12.75"/>
    <row r="885" s="43" customFormat="1" ht="12.75"/>
    <row r="886" s="43" customFormat="1" ht="12.75"/>
    <row r="887" s="43" customFormat="1" ht="12.75"/>
    <row r="888" s="43" customFormat="1" ht="12.75"/>
    <row r="889" s="43" customFormat="1" ht="12.75"/>
    <row r="890" s="43" customFormat="1" ht="12.75"/>
    <row r="891" s="43" customFormat="1" ht="12.75"/>
    <row r="892" s="43" customFormat="1" ht="12.75"/>
    <row r="893" s="43" customFormat="1" ht="12.75"/>
    <row r="894" s="43" customFormat="1" ht="12.75"/>
    <row r="895" s="43" customFormat="1" ht="12.75"/>
    <row r="896" s="43" customFormat="1" ht="12.75"/>
    <row r="897" s="43" customFormat="1" ht="12.75"/>
    <row r="898" s="43" customFormat="1" ht="12.75"/>
    <row r="899" s="43" customFormat="1" ht="12.75"/>
    <row r="900" s="43" customFormat="1" ht="12.75"/>
    <row r="901" s="43" customFormat="1" ht="12.75"/>
    <row r="902" s="43" customFormat="1" ht="12.75"/>
    <row r="903" s="43" customFormat="1" ht="12.75"/>
    <row r="904" s="43" customFormat="1" ht="12.75"/>
    <row r="905" s="43" customFormat="1" ht="12.75"/>
    <row r="906" s="43" customFormat="1" ht="12.75"/>
    <row r="907" s="43" customFormat="1" ht="12.75"/>
    <row r="908" s="43" customFormat="1" ht="12.75"/>
    <row r="909" s="43" customFormat="1" ht="12.75"/>
    <row r="910" s="43" customFormat="1" ht="12.75"/>
    <row r="911" s="43" customFormat="1" ht="12.75"/>
    <row r="912" s="43" customFormat="1" ht="12.75"/>
    <row r="913" s="43" customFormat="1" ht="12.75"/>
    <row r="914" s="43" customFormat="1" ht="12.75"/>
    <row r="915" s="43" customFormat="1" ht="12.75"/>
    <row r="916" s="43" customFormat="1" ht="12.75"/>
    <row r="917" s="43" customFormat="1" ht="12.75"/>
    <row r="918" s="43" customFormat="1" ht="12.75"/>
    <row r="919" s="43" customFormat="1" ht="12.75"/>
    <row r="920" s="43" customFormat="1" ht="12.75"/>
    <row r="921" s="43" customFormat="1" ht="12.75"/>
    <row r="922" s="43" customFormat="1" ht="12.75"/>
    <row r="923" s="43" customFormat="1" ht="12.75"/>
    <row r="924" s="43" customFormat="1" ht="12.75"/>
    <row r="925" s="43" customFormat="1" ht="12.75"/>
    <row r="926" s="43" customFormat="1" ht="12.75"/>
    <row r="927" s="43" customFormat="1" ht="12.75"/>
    <row r="928" s="43" customFormat="1" ht="12.75"/>
    <row r="929" s="43" customFormat="1" ht="12.75"/>
    <row r="930" s="43" customFormat="1" ht="12.75"/>
    <row r="931" s="43" customFormat="1" ht="12.75"/>
    <row r="932" s="43" customFormat="1" ht="12.75"/>
    <row r="933" s="43" customFormat="1" ht="12.75"/>
    <row r="934" s="43" customFormat="1" ht="12.75"/>
    <row r="935" s="43" customFormat="1" ht="12.75"/>
    <row r="936" s="43" customFormat="1" ht="12.75"/>
    <row r="937" s="43" customFormat="1" ht="12.75"/>
    <row r="938" s="43" customFormat="1" ht="12.75"/>
    <row r="939" s="43" customFormat="1" ht="12.75"/>
    <row r="940" s="43" customFormat="1" ht="12.75"/>
    <row r="941" s="43" customFormat="1" ht="12.75"/>
    <row r="942" s="43" customFormat="1" ht="12.75"/>
    <row r="943" s="43" customFormat="1" ht="12.75"/>
    <row r="944" s="43" customFormat="1" ht="12.75"/>
    <row r="945" s="43" customFormat="1" ht="12.75"/>
    <row r="946" s="43" customFormat="1" ht="12.75"/>
    <row r="947" s="43" customFormat="1" ht="12.75"/>
    <row r="948" s="43" customFormat="1" ht="12.75"/>
    <row r="949" s="43" customFormat="1" ht="12.75"/>
    <row r="950" s="43" customFormat="1" ht="12.75"/>
    <row r="951" s="43" customFormat="1" ht="12.75"/>
    <row r="952" s="43" customFormat="1" ht="12.75"/>
    <row r="953" s="43" customFormat="1" ht="12.75"/>
    <row r="954" s="43" customFormat="1" ht="12.75"/>
    <row r="955" s="43" customFormat="1" ht="12.75"/>
    <row r="956" s="43" customFormat="1" ht="12.75"/>
    <row r="957" s="43" customFormat="1" ht="12.75"/>
    <row r="958" s="43" customFormat="1" ht="12.75"/>
    <row r="959" s="43" customFormat="1" ht="12.75"/>
    <row r="960" s="43" customFormat="1" ht="12.75"/>
    <row r="961" s="43" customFormat="1" ht="12.75"/>
    <row r="962" s="43" customFormat="1" ht="12.75"/>
    <row r="963" s="43" customFormat="1" ht="12.75"/>
    <row r="964" s="43" customFormat="1" ht="12.75"/>
    <row r="965" s="43" customFormat="1" ht="12.75"/>
    <row r="966" s="43" customFormat="1" ht="12.75"/>
    <row r="967" s="43" customFormat="1" ht="12.75"/>
    <row r="968" s="43" customFormat="1" ht="12.75"/>
    <row r="969" s="43" customFormat="1" ht="12.75"/>
    <row r="970" s="43" customFormat="1" ht="12.75"/>
    <row r="971" s="43" customFormat="1" ht="12.75"/>
    <row r="972" s="43" customFormat="1" ht="12.75"/>
    <row r="973" s="43" customFormat="1" ht="12.75"/>
    <row r="974" s="43" customFormat="1" ht="12.75"/>
    <row r="975" s="43" customFormat="1" ht="12.75"/>
    <row r="976" s="43" customFormat="1" ht="12.75"/>
    <row r="977" s="43" customFormat="1" ht="12.75"/>
    <row r="978" s="43" customFormat="1" ht="12.75"/>
    <row r="979" s="43" customFormat="1" ht="12.75"/>
    <row r="980" s="43" customFormat="1" ht="12.75"/>
    <row r="981" s="43" customFormat="1" ht="12.75"/>
    <row r="982" s="43" customFormat="1" ht="12.75"/>
    <row r="983" s="43" customFormat="1" ht="12.75"/>
    <row r="984" s="43" customFormat="1" ht="12.75"/>
    <row r="985" s="43" customFormat="1" ht="12.75"/>
    <row r="986" s="43" customFormat="1" ht="12.75"/>
    <row r="987" s="43" customFormat="1" ht="12.75"/>
    <row r="988" s="43" customFormat="1" ht="12.75"/>
    <row r="989" s="43" customFormat="1" ht="12.75"/>
    <row r="990" s="43" customFormat="1" ht="12.75"/>
    <row r="991" s="43" customFormat="1" ht="12.75"/>
    <row r="992" s="43" customFormat="1" ht="12.75"/>
    <row r="993" s="43" customFormat="1" ht="12.75"/>
    <row r="994" s="43" customFormat="1" ht="12.75"/>
    <row r="995" s="43" customFormat="1" ht="12.75"/>
    <row r="996" s="43" customFormat="1" ht="12.75"/>
    <row r="997" s="43" customFormat="1" ht="12.75"/>
    <row r="998" s="43" customFormat="1" ht="12.75"/>
    <row r="999" s="43" customFormat="1" ht="12.75"/>
    <row r="1000" s="43" customFormat="1" ht="12.75"/>
    <row r="1001" s="43" customFormat="1" ht="12.75"/>
    <row r="1002" s="43" customFormat="1" ht="12.75"/>
    <row r="1003" s="43" customFormat="1" ht="12.75"/>
    <row r="1004" s="43" customFormat="1" ht="12.75"/>
    <row r="1005" s="43" customFormat="1" ht="12.75"/>
    <row r="1006" s="43" customFormat="1" ht="12.75"/>
    <row r="1007" s="43" customFormat="1" ht="12.75"/>
    <row r="1008" s="43" customFormat="1" ht="12.75"/>
    <row r="1009" s="43" customFormat="1" ht="12.75"/>
    <row r="1010" s="43" customFormat="1" ht="12.75"/>
    <row r="1011" s="43" customFormat="1" ht="12.75"/>
    <row r="1012" s="43" customFormat="1" ht="12.75"/>
    <row r="1013" s="43" customFormat="1" ht="12.75"/>
    <row r="1014" s="43" customFormat="1" ht="12.75"/>
    <row r="1015" s="43" customFormat="1" ht="12.75"/>
    <row r="1016" s="43" customFormat="1" ht="12.75"/>
    <row r="1017" s="43" customFormat="1" ht="12.75"/>
    <row r="1018" s="43" customFormat="1" ht="12.75"/>
    <row r="1019" s="43" customFormat="1" ht="12.75"/>
    <row r="1020" s="43" customFormat="1" ht="12.75"/>
    <row r="1021" s="43" customFormat="1" ht="12.75"/>
    <row r="1022" s="43" customFormat="1" ht="12.75"/>
    <row r="1023" s="43" customFormat="1" ht="12.75"/>
    <row r="1024" s="43" customFormat="1" ht="12.75"/>
    <row r="1025" s="43" customFormat="1" ht="12.75"/>
    <row r="1026" s="43" customFormat="1" ht="12.75"/>
    <row r="1027" s="43" customFormat="1" ht="12.75"/>
    <row r="1028" s="43" customFormat="1" ht="12.75"/>
    <row r="1029" s="43" customFormat="1" ht="12.75"/>
    <row r="1030" s="43" customFormat="1" ht="12.75"/>
    <row r="1031" s="43" customFormat="1" ht="12.75"/>
    <row r="1032" s="43" customFormat="1" ht="12.75"/>
    <row r="1033" s="43" customFormat="1" ht="12.75"/>
    <row r="1034" s="43" customFormat="1" ht="12.75"/>
    <row r="1035" s="43" customFormat="1" ht="12.75"/>
    <row r="1036" s="43" customFormat="1" ht="12.75"/>
    <row r="1037" s="43" customFormat="1" ht="12.75"/>
    <row r="1038" s="43" customFormat="1" ht="12.75"/>
    <row r="1039" s="43" customFormat="1" ht="12.75"/>
    <row r="1040" s="43" customFormat="1" ht="12.75"/>
    <row r="1041" s="43" customFormat="1" ht="12.75"/>
    <row r="1042" s="43" customFormat="1" ht="12.75"/>
    <row r="1043" s="43" customFormat="1" ht="12.75"/>
    <row r="1044" s="43" customFormat="1" ht="12.75"/>
    <row r="1045" s="43" customFormat="1" ht="12.75"/>
    <row r="1046" s="43" customFormat="1" ht="12.75"/>
    <row r="1047" s="43" customFormat="1" ht="12.75"/>
    <row r="1048" s="43" customFormat="1" ht="12.75"/>
    <row r="1049" s="43" customFormat="1" ht="12.75"/>
    <row r="1050" s="43" customFormat="1" ht="12.75"/>
    <row r="1051" s="43" customFormat="1" ht="12.75"/>
    <row r="1052" s="43" customFormat="1" ht="12.75"/>
    <row r="1053" s="43" customFormat="1" ht="12.75"/>
    <row r="1054" s="43" customFormat="1" ht="12.75"/>
    <row r="1055" s="43" customFormat="1" ht="12.75"/>
    <row r="1056" s="43" customFormat="1" ht="12.75"/>
    <row r="1057" s="43" customFormat="1" ht="12.75"/>
    <row r="1058" s="43" customFormat="1" ht="12.75"/>
    <row r="1059" s="43" customFormat="1" ht="12.75"/>
    <row r="1060" s="43" customFormat="1" ht="12.75"/>
    <row r="1061" s="43" customFormat="1" ht="12.75"/>
    <row r="1062" s="43" customFormat="1" ht="12.75"/>
    <row r="1063" s="43" customFormat="1" ht="12.75"/>
    <row r="1064" s="43" customFormat="1" ht="12.75"/>
    <row r="1065" s="43" customFormat="1" ht="12.75"/>
    <row r="1066" s="43" customFormat="1" ht="12.75"/>
    <row r="1067" s="43" customFormat="1" ht="12.75"/>
    <row r="1068" s="43" customFormat="1" ht="12.75"/>
    <row r="1069" s="43" customFormat="1" ht="12.75"/>
    <row r="1070" s="43" customFormat="1" ht="12.75"/>
    <row r="1071" s="43" customFormat="1" ht="12.75"/>
    <row r="1072" s="43" customFormat="1" ht="12.75"/>
    <row r="1073" s="43" customFormat="1" ht="12.75"/>
    <row r="1074" s="43" customFormat="1" ht="12.75"/>
    <row r="1075" s="43" customFormat="1" ht="12.75"/>
    <row r="1076" s="43" customFormat="1" ht="12.75"/>
    <row r="1077" s="43" customFormat="1" ht="12.75"/>
    <row r="1078" s="43" customFormat="1" ht="12.75"/>
    <row r="1079" s="43" customFormat="1" ht="12.75"/>
    <row r="1080" s="43" customFormat="1" ht="12.75"/>
    <row r="1081" s="43" customFormat="1" ht="12.75"/>
    <row r="1082" s="43" customFormat="1" ht="12.75"/>
    <row r="1083" s="43" customFormat="1" ht="12.75"/>
    <row r="1084" s="43" customFormat="1" ht="12.75"/>
    <row r="1085" s="43" customFormat="1" ht="12.75"/>
    <row r="1086" s="43" customFormat="1" ht="12.75"/>
    <row r="1087" s="43" customFormat="1" ht="12.75"/>
    <row r="1088" s="43" customFormat="1" ht="12.75"/>
    <row r="1089" s="43" customFormat="1" ht="12.75"/>
    <row r="1090" s="43" customFormat="1" ht="12.75"/>
    <row r="1091" s="43" customFormat="1" ht="12.75"/>
    <row r="1092" s="43" customFormat="1" ht="12.75"/>
    <row r="1093" s="43" customFormat="1" ht="12.75"/>
    <row r="1094" s="43" customFormat="1" ht="12.75"/>
    <row r="1095" s="43" customFormat="1" ht="12.75"/>
    <row r="1096" s="43" customFormat="1" ht="12.75"/>
    <row r="1097" s="43" customFormat="1" ht="12.75"/>
    <row r="1098" s="43" customFormat="1" ht="12.75"/>
    <row r="1099" s="43" customFormat="1" ht="12.75"/>
    <row r="1100" s="43" customFormat="1" ht="12.75"/>
    <row r="1101" s="43" customFormat="1" ht="12.75"/>
    <row r="1102" s="43" customFormat="1" ht="12.75"/>
    <row r="1103" s="43" customFormat="1" ht="12.75"/>
    <row r="1104" s="43" customFormat="1" ht="12.75"/>
    <row r="1105" s="43" customFormat="1" ht="12.75"/>
    <row r="1106" s="43" customFormat="1" ht="12.75"/>
    <row r="1107" s="43" customFormat="1" ht="12.75"/>
    <row r="1108" s="43" customFormat="1" ht="12.75"/>
    <row r="1109" s="43" customFormat="1" ht="12.75"/>
    <row r="1110" s="43" customFormat="1" ht="12.75"/>
    <row r="1111" s="43" customFormat="1" ht="12.75"/>
    <row r="1112" s="43" customFormat="1" ht="12.75"/>
    <row r="1113" s="43" customFormat="1" ht="12.75"/>
    <row r="1114" s="43" customFormat="1" ht="12.75"/>
    <row r="1115" s="43" customFormat="1" ht="12.75"/>
    <row r="1116" s="43" customFormat="1" ht="12.75"/>
    <row r="1117" s="43" customFormat="1" ht="12.75"/>
    <row r="1118" s="43" customFormat="1" ht="12.75"/>
    <row r="1119" s="43" customFormat="1" ht="12.75"/>
    <row r="1120" s="43" customFormat="1" ht="12.75"/>
    <row r="1121" s="43" customFormat="1" ht="12.75"/>
    <row r="1122" s="43" customFormat="1" ht="12.75"/>
    <row r="1123" s="43" customFormat="1" ht="12.75"/>
    <row r="1124" s="43" customFormat="1" ht="12.75"/>
    <row r="1125" s="43" customFormat="1" ht="12.75"/>
    <row r="1126" s="43" customFormat="1" ht="12.75"/>
    <row r="1127" s="43" customFormat="1" ht="12.75"/>
    <row r="1128" s="43" customFormat="1" ht="12.75"/>
    <row r="1129" s="43" customFormat="1" ht="12.75"/>
    <row r="1130" s="43" customFormat="1" ht="12.75"/>
    <row r="1131" s="43" customFormat="1" ht="12.75"/>
    <row r="1132" s="43" customFormat="1" ht="12.75"/>
    <row r="1133" s="43" customFormat="1" ht="12.75"/>
    <row r="1134" s="43" customFormat="1" ht="12.75"/>
    <row r="1135" s="43" customFormat="1" ht="12.75"/>
    <row r="1136" s="43" customFormat="1" ht="12.75"/>
    <row r="1137" s="43" customFormat="1" ht="12.75"/>
    <row r="1138" s="43" customFormat="1" ht="12.75"/>
    <row r="1139" s="43" customFormat="1" ht="12.75"/>
    <row r="1140" s="43" customFormat="1" ht="12.75"/>
    <row r="1141" s="43" customFormat="1" ht="12.75"/>
    <row r="1142" s="43" customFormat="1" ht="12.75"/>
    <row r="1143" s="43" customFormat="1" ht="12.75"/>
  </sheetData>
  <sheetProtection password="EFAE" sheet="1" objects="1" scenarios="1"/>
  <mergeCells count="71">
    <mergeCell ref="H147:H148"/>
    <mergeCell ref="B109:H109"/>
    <mergeCell ref="A110:A111"/>
    <mergeCell ref="B110:C110"/>
    <mergeCell ref="H110:H111"/>
    <mergeCell ref="H126:H127"/>
    <mergeCell ref="F110:F111"/>
    <mergeCell ref="G110:G111"/>
    <mergeCell ref="A138:A139"/>
    <mergeCell ref="G147:G148"/>
    <mergeCell ref="A126:A127"/>
    <mergeCell ref="B126:C126"/>
    <mergeCell ref="A94:A95"/>
    <mergeCell ref="B94:C94"/>
    <mergeCell ref="A147:A148"/>
    <mergeCell ref="B147:C147"/>
    <mergeCell ref="D147:E147"/>
    <mergeCell ref="F147:F148"/>
    <mergeCell ref="B138:C138"/>
    <mergeCell ref="D138:E138"/>
    <mergeCell ref="D126:E126"/>
    <mergeCell ref="B125:H125"/>
    <mergeCell ref="B137:H137"/>
    <mergeCell ref="F126:F127"/>
    <mergeCell ref="G126:G127"/>
    <mergeCell ref="F138:F139"/>
    <mergeCell ref="G138:G139"/>
    <mergeCell ref="H138:H139"/>
    <mergeCell ref="G94:G95"/>
    <mergeCell ref="D110:E110"/>
    <mergeCell ref="B69:C69"/>
    <mergeCell ref="D69:E69"/>
    <mergeCell ref="F80:F81"/>
    <mergeCell ref="D94:E94"/>
    <mergeCell ref="F94:F95"/>
    <mergeCell ref="A57:A58"/>
    <mergeCell ref="B57:C57"/>
    <mergeCell ref="D57:E57"/>
    <mergeCell ref="H80:H81"/>
    <mergeCell ref="F69:F70"/>
    <mergeCell ref="A80:A81"/>
    <mergeCell ref="B79:H79"/>
    <mergeCell ref="G80:G81"/>
    <mergeCell ref="B1:H1"/>
    <mergeCell ref="B80:C80"/>
    <mergeCell ref="D80:E80"/>
    <mergeCell ref="G57:G58"/>
    <mergeCell ref="H69:H70"/>
    <mergeCell ref="F57:F58"/>
    <mergeCell ref="H57:H58"/>
    <mergeCell ref="F47:F48"/>
    <mergeCell ref="B46:H46"/>
    <mergeCell ref="G47:G48"/>
    <mergeCell ref="D2:E2"/>
    <mergeCell ref="H2:H3"/>
    <mergeCell ref="F2:F3"/>
    <mergeCell ref="G2:G3"/>
    <mergeCell ref="A47:A48"/>
    <mergeCell ref="B47:C47"/>
    <mergeCell ref="A2:A3"/>
    <mergeCell ref="B2:C2"/>
    <mergeCell ref="H47:H48"/>
    <mergeCell ref="D47:E47"/>
    <mergeCell ref="B146:H146"/>
    <mergeCell ref="A40:H40"/>
    <mergeCell ref="G69:G70"/>
    <mergeCell ref="B68:H68"/>
    <mergeCell ref="A69:A70"/>
    <mergeCell ref="H94:H95"/>
    <mergeCell ref="B93:H93"/>
    <mergeCell ref="B56:H56"/>
  </mergeCells>
  <printOptions horizontalCentered="1"/>
  <pageMargins left="0" right="0" top="0.3937007874015748" bottom="0.3937007874015748" header="0.5118110236220472" footer="0.31496062992125984"/>
  <pageSetup horizontalDpi="600" verticalDpi="600" orientation="portrait" paperSize="9" r:id="rId2"/>
  <headerFooter alignWithMargins="0">
    <oddFooter>&amp;C&amp;7&amp;P</oddFooter>
  </headerFooter>
  <rowBreaks count="4" manualBreakCount="4">
    <brk id="40" max="255" man="1"/>
    <brk id="74" max="255" man="1"/>
    <brk id="108" max="255" man="1"/>
    <brk id="13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08"/>
  <sheetViews>
    <sheetView zoomScale="75" zoomScaleNormal="75" workbookViewId="0" topLeftCell="A1">
      <selection activeCell="L20" sqref="L20"/>
    </sheetView>
  </sheetViews>
  <sheetFormatPr defaultColWidth="9.140625" defaultRowHeight="12.75"/>
  <cols>
    <col min="1" max="1" width="21.8515625" style="89" customWidth="1"/>
    <col min="2" max="6" width="8.8515625" style="89" customWidth="1"/>
    <col min="7" max="7" width="9.7109375" style="89" bestFit="1" customWidth="1"/>
    <col min="8" max="11" width="8.8515625" style="89" customWidth="1"/>
    <col min="12" max="12" width="10.140625" style="89" customWidth="1"/>
    <col min="13" max="16384" width="8.8515625" style="89" customWidth="1"/>
  </cols>
  <sheetData>
    <row r="1" spans="1:13" s="70" customFormat="1" ht="38.25" customHeight="1">
      <c r="A1" s="48" t="s">
        <v>591</v>
      </c>
      <c r="B1" s="541" t="s">
        <v>421</v>
      </c>
      <c r="C1" s="542"/>
      <c r="D1" s="542"/>
      <c r="E1" s="542"/>
      <c r="F1" s="542"/>
      <c r="G1" s="542"/>
      <c r="H1" s="542"/>
      <c r="I1" s="542"/>
      <c r="J1" s="542"/>
      <c r="K1" s="542"/>
      <c r="L1" s="543"/>
      <c r="M1" s="191"/>
    </row>
    <row r="3" spans="1:13" s="36" customFormat="1" ht="35.25" customHeight="1">
      <c r="A3" s="607" t="s">
        <v>311</v>
      </c>
      <c r="B3" s="609" t="s">
        <v>102</v>
      </c>
      <c r="C3" s="610"/>
      <c r="D3" s="611" t="s">
        <v>103</v>
      </c>
      <c r="E3" s="610"/>
      <c r="F3" s="611" t="s">
        <v>104</v>
      </c>
      <c r="G3" s="610"/>
      <c r="H3" s="611" t="s">
        <v>86</v>
      </c>
      <c r="I3" s="610"/>
      <c r="J3" s="611" t="s">
        <v>87</v>
      </c>
      <c r="K3" s="610"/>
      <c r="L3" s="341" t="s">
        <v>88</v>
      </c>
      <c r="M3" s="70"/>
    </row>
    <row r="4" spans="1:13" s="36" customFormat="1" ht="59.25" customHeight="1">
      <c r="A4" s="608"/>
      <c r="B4" s="85" t="s">
        <v>63</v>
      </c>
      <c r="C4" s="86" t="s">
        <v>54</v>
      </c>
      <c r="D4" s="85" t="s">
        <v>63</v>
      </c>
      <c r="E4" s="86" t="s">
        <v>54</v>
      </c>
      <c r="F4" s="85" t="s">
        <v>63</v>
      </c>
      <c r="G4" s="86" t="s">
        <v>54</v>
      </c>
      <c r="H4" s="85" t="s">
        <v>63</v>
      </c>
      <c r="I4" s="86" t="s">
        <v>54</v>
      </c>
      <c r="J4" s="85" t="s">
        <v>63</v>
      </c>
      <c r="K4" s="86" t="s">
        <v>54</v>
      </c>
      <c r="L4" s="85" t="s">
        <v>63</v>
      </c>
      <c r="M4" s="70"/>
    </row>
    <row r="5" spans="1:12" s="70" customFormat="1" ht="12">
      <c r="A5" s="182" t="s">
        <v>64</v>
      </c>
      <c r="B5" s="368">
        <f>B57+C57</f>
        <v>59</v>
      </c>
      <c r="C5" s="156">
        <f>B5/L5*100</f>
        <v>4.8440065681445</v>
      </c>
      <c r="D5" s="368">
        <f>D57+E57</f>
        <v>162</v>
      </c>
      <c r="E5" s="156">
        <f>D5/L5*100</f>
        <v>13.30049261083744</v>
      </c>
      <c r="F5" s="368">
        <f>F57+G57</f>
        <v>276</v>
      </c>
      <c r="G5" s="156">
        <f>F5/L5*100</f>
        <v>22.660098522167488</v>
      </c>
      <c r="H5" s="368">
        <f>H57+I57</f>
        <v>230</v>
      </c>
      <c r="I5" s="156">
        <f>H5/L5*100</f>
        <v>18.88341543513957</v>
      </c>
      <c r="J5" s="368">
        <f>J57+K57</f>
        <v>491</v>
      </c>
      <c r="K5" s="156">
        <f>J5/L5*100</f>
        <v>40.311986863711</v>
      </c>
      <c r="L5" s="369">
        <f>L57</f>
        <v>1218</v>
      </c>
    </row>
    <row r="6" spans="1:12" s="70" customFormat="1" ht="12">
      <c r="A6" s="182" t="s">
        <v>66</v>
      </c>
      <c r="B6" s="370">
        <f>B85+C85</f>
        <v>27</v>
      </c>
      <c r="C6" s="98">
        <f aca="true" t="shared" si="0" ref="C6:C14">B6/L6*100</f>
        <v>1.1221945137157108</v>
      </c>
      <c r="D6" s="370">
        <f>D85+E85</f>
        <v>167</v>
      </c>
      <c r="E6" s="98">
        <f aca="true" t="shared" si="1" ref="E6:E14">D6/L6*100</f>
        <v>6.940980881130507</v>
      </c>
      <c r="F6" s="370">
        <f>F85+G85</f>
        <v>499</v>
      </c>
      <c r="G6" s="98">
        <f aca="true" t="shared" si="2" ref="G6:G14">F6/L6*100</f>
        <v>20.739817123857023</v>
      </c>
      <c r="H6" s="370">
        <f>H85+I85</f>
        <v>506</v>
      </c>
      <c r="I6" s="98">
        <f aca="true" t="shared" si="3" ref="I6:I14">H6/L6*100</f>
        <v>21.030756442227762</v>
      </c>
      <c r="J6" s="370">
        <f>J85+K85</f>
        <v>1207</v>
      </c>
      <c r="K6" s="98">
        <f aca="true" t="shared" si="4" ref="K6:K14">J6/L6*100</f>
        <v>50.166251039068996</v>
      </c>
      <c r="L6" s="371">
        <f>L85</f>
        <v>2406</v>
      </c>
    </row>
    <row r="7" spans="1:12" s="70" customFormat="1" ht="12">
      <c r="A7" s="182" t="s">
        <v>91</v>
      </c>
      <c r="B7" s="370">
        <f>B125+C125</f>
        <v>58</v>
      </c>
      <c r="C7" s="98">
        <f t="shared" si="0"/>
        <v>1.4098201263976664</v>
      </c>
      <c r="D7" s="370">
        <f>D125+E125</f>
        <v>263</v>
      </c>
      <c r="E7" s="98">
        <f t="shared" si="1"/>
        <v>6.39280505590666</v>
      </c>
      <c r="F7" s="370">
        <f>F125+G125</f>
        <v>738</v>
      </c>
      <c r="G7" s="98">
        <f t="shared" si="2"/>
        <v>17.938745746232378</v>
      </c>
      <c r="H7" s="370">
        <f>H125+I125</f>
        <v>871</v>
      </c>
      <c r="I7" s="98">
        <f t="shared" si="3"/>
        <v>21.17160913952358</v>
      </c>
      <c r="J7" s="370">
        <f>J125+K125</f>
        <v>2184</v>
      </c>
      <c r="K7" s="98">
        <f t="shared" si="4"/>
        <v>53.087019931939714</v>
      </c>
      <c r="L7" s="371">
        <f>L125</f>
        <v>4114</v>
      </c>
    </row>
    <row r="8" spans="1:12" s="70" customFormat="1" ht="12">
      <c r="A8" s="192" t="s">
        <v>70</v>
      </c>
      <c r="B8" s="370">
        <f>B161+C161</f>
        <v>91</v>
      </c>
      <c r="C8" s="98">
        <f t="shared" si="0"/>
        <v>1.8582805799469062</v>
      </c>
      <c r="D8" s="370">
        <f>D161+E161</f>
        <v>316</v>
      </c>
      <c r="E8" s="98">
        <f t="shared" si="1"/>
        <v>6.452930365529916</v>
      </c>
      <c r="F8" s="370">
        <f>F161+G161</f>
        <v>977</v>
      </c>
      <c r="G8" s="98">
        <f t="shared" si="2"/>
        <v>19.950990402287115</v>
      </c>
      <c r="H8" s="370">
        <f>H161+I161</f>
        <v>1043</v>
      </c>
      <c r="I8" s="98">
        <f t="shared" si="3"/>
        <v>21.298754339391465</v>
      </c>
      <c r="J8" s="370">
        <f>J161+K161</f>
        <v>2470</v>
      </c>
      <c r="K8" s="98">
        <f t="shared" si="4"/>
        <v>50.439044312844594</v>
      </c>
      <c r="L8" s="371">
        <f>L161</f>
        <v>4897</v>
      </c>
    </row>
    <row r="9" spans="1:12" s="70" customFormat="1" ht="12">
      <c r="A9" s="192" t="s">
        <v>72</v>
      </c>
      <c r="B9" s="370">
        <f>B215+C215</f>
        <v>31</v>
      </c>
      <c r="C9" s="98">
        <f t="shared" si="0"/>
        <v>0.41655468959957004</v>
      </c>
      <c r="D9" s="370">
        <f>D215+E215</f>
        <v>464</v>
      </c>
      <c r="E9" s="98">
        <f t="shared" si="1"/>
        <v>6.234883095941951</v>
      </c>
      <c r="F9" s="370">
        <f>F215+G215</f>
        <v>1483</v>
      </c>
      <c r="G9" s="98">
        <f t="shared" si="2"/>
        <v>19.927438860521367</v>
      </c>
      <c r="H9" s="370">
        <f>H215+I215</f>
        <v>1718</v>
      </c>
      <c r="I9" s="98">
        <f t="shared" si="3"/>
        <v>23.08519215264714</v>
      </c>
      <c r="J9" s="370">
        <f>J215+K215</f>
        <v>3746</v>
      </c>
      <c r="K9" s="98">
        <f t="shared" si="4"/>
        <v>50.335931201289974</v>
      </c>
      <c r="L9" s="371">
        <f>L215</f>
        <v>7442</v>
      </c>
    </row>
    <row r="10" spans="1:12" s="70" customFormat="1" ht="12">
      <c r="A10" s="192" t="s">
        <v>74</v>
      </c>
      <c r="B10" s="370">
        <f>B239+C239</f>
        <v>79</v>
      </c>
      <c r="C10" s="98">
        <f t="shared" si="0"/>
        <v>4.030612244897959</v>
      </c>
      <c r="D10" s="370">
        <f>D239+E239</f>
        <v>161</v>
      </c>
      <c r="E10" s="98">
        <f t="shared" si="1"/>
        <v>8.214285714285714</v>
      </c>
      <c r="F10" s="370">
        <f>F239+G239</f>
        <v>336</v>
      </c>
      <c r="G10" s="98">
        <f t="shared" si="2"/>
        <v>17.142857142857142</v>
      </c>
      <c r="H10" s="370">
        <f>H239+I239</f>
        <v>421</v>
      </c>
      <c r="I10" s="98">
        <f t="shared" si="3"/>
        <v>21.479591836734695</v>
      </c>
      <c r="J10" s="370">
        <f>J239+K239</f>
        <v>963</v>
      </c>
      <c r="K10" s="98">
        <f t="shared" si="4"/>
        <v>49.13265306122449</v>
      </c>
      <c r="L10" s="371">
        <f>L239</f>
        <v>1960</v>
      </c>
    </row>
    <row r="11" spans="1:12" s="70" customFormat="1" ht="12">
      <c r="A11" s="192" t="s">
        <v>76</v>
      </c>
      <c r="B11" s="370">
        <f>B262+C262</f>
        <v>32</v>
      </c>
      <c r="C11" s="98">
        <f t="shared" si="0"/>
        <v>1.2944983818770228</v>
      </c>
      <c r="D11" s="370">
        <f>D262+E262</f>
        <v>162</v>
      </c>
      <c r="E11" s="98">
        <f t="shared" si="1"/>
        <v>6.553398058252427</v>
      </c>
      <c r="F11" s="370">
        <f>F262+G262</f>
        <v>368</v>
      </c>
      <c r="G11" s="98">
        <f t="shared" si="2"/>
        <v>14.886731391585762</v>
      </c>
      <c r="H11" s="370">
        <f>H262+I262</f>
        <v>557</v>
      </c>
      <c r="I11" s="98">
        <f t="shared" si="3"/>
        <v>22.532362459546924</v>
      </c>
      <c r="J11" s="370">
        <f>J262+K262</f>
        <v>1353</v>
      </c>
      <c r="K11" s="98">
        <f t="shared" si="4"/>
        <v>54.73300970873787</v>
      </c>
      <c r="L11" s="371">
        <f>L262</f>
        <v>2472</v>
      </c>
    </row>
    <row r="12" spans="1:12" s="70" customFormat="1" ht="12">
      <c r="A12" s="192" t="s">
        <v>89</v>
      </c>
      <c r="B12" s="370">
        <f>B291+C291</f>
        <v>29</v>
      </c>
      <c r="C12" s="98">
        <f t="shared" si="0"/>
        <v>1.3351749539594844</v>
      </c>
      <c r="D12" s="370">
        <f>D291+E291</f>
        <v>120</v>
      </c>
      <c r="E12" s="98">
        <f t="shared" si="1"/>
        <v>5.524861878453039</v>
      </c>
      <c r="F12" s="370">
        <f>F291+G291</f>
        <v>323</v>
      </c>
      <c r="G12" s="98">
        <f t="shared" si="2"/>
        <v>14.87108655616943</v>
      </c>
      <c r="H12" s="370">
        <f>H291+I291</f>
        <v>439</v>
      </c>
      <c r="I12" s="98">
        <f t="shared" si="3"/>
        <v>20.211786372007367</v>
      </c>
      <c r="J12" s="370">
        <f>J291+K291</f>
        <v>1261</v>
      </c>
      <c r="K12" s="98">
        <f t="shared" si="4"/>
        <v>58.057090239410684</v>
      </c>
      <c r="L12" s="371">
        <f>L291</f>
        <v>2172</v>
      </c>
    </row>
    <row r="13" spans="1:12" s="70" customFormat="1" ht="12">
      <c r="A13" s="360" t="s">
        <v>79</v>
      </c>
      <c r="B13" s="382">
        <f>B308+C308</f>
        <v>35</v>
      </c>
      <c r="C13" s="467">
        <f t="shared" si="0"/>
        <v>2.708978328173375</v>
      </c>
      <c r="D13" s="382">
        <f>D308+E308</f>
        <v>94</v>
      </c>
      <c r="E13" s="467">
        <f t="shared" si="1"/>
        <v>7.275541795665634</v>
      </c>
      <c r="F13" s="382">
        <f>F308+G308</f>
        <v>250</v>
      </c>
      <c r="G13" s="467">
        <f t="shared" si="2"/>
        <v>19.34984520123839</v>
      </c>
      <c r="H13" s="382">
        <f>H308+I308</f>
        <v>339</v>
      </c>
      <c r="I13" s="467">
        <f t="shared" si="3"/>
        <v>26.238390092879254</v>
      </c>
      <c r="J13" s="382">
        <f>J308+K308</f>
        <v>574</v>
      </c>
      <c r="K13" s="467">
        <f t="shared" si="4"/>
        <v>44.42724458204334</v>
      </c>
      <c r="L13" s="383">
        <f>L308</f>
        <v>1292</v>
      </c>
    </row>
    <row r="14" spans="1:12" s="70" customFormat="1" ht="16.5" customHeight="1">
      <c r="A14" s="84" t="s">
        <v>58</v>
      </c>
      <c r="B14" s="101">
        <f>SUM(B5:B13)</f>
        <v>441</v>
      </c>
      <c r="C14" s="102">
        <f t="shared" si="0"/>
        <v>1.5765202159224965</v>
      </c>
      <c r="D14" s="101">
        <f>SUM(D5:D13)</f>
        <v>1909</v>
      </c>
      <c r="E14" s="102">
        <f t="shared" si="1"/>
        <v>6.824437850784686</v>
      </c>
      <c r="F14" s="101">
        <f>SUM(F5:F13)</f>
        <v>5250</v>
      </c>
      <c r="G14" s="102">
        <f t="shared" si="2"/>
        <v>18.76809780860115</v>
      </c>
      <c r="H14" s="101">
        <f>SUM(H5:H13)</f>
        <v>6124</v>
      </c>
      <c r="I14" s="102">
        <f t="shared" si="3"/>
        <v>21.89253923426161</v>
      </c>
      <c r="J14" s="101">
        <f>SUM(J5:J13)</f>
        <v>14249</v>
      </c>
      <c r="K14" s="102">
        <f t="shared" si="4"/>
        <v>50.93840489043006</v>
      </c>
      <c r="L14" s="101">
        <f>SUM(L5:L13)</f>
        <v>27973</v>
      </c>
    </row>
    <row r="16" spans="1:8" s="88" customFormat="1" ht="12.75">
      <c r="A16" s="67" t="s">
        <v>185</v>
      </c>
      <c r="H16" s="39"/>
    </row>
    <row r="19" spans="3:7" ht="12.75">
      <c r="C19" s="93"/>
      <c r="D19" s="93"/>
      <c r="E19" s="93"/>
      <c r="F19" s="93"/>
      <c r="G19" s="93"/>
    </row>
    <row r="20" spans="5:9" ht="12.75">
      <c r="E20" s="468" t="s">
        <v>102</v>
      </c>
      <c r="F20" s="468" t="s">
        <v>103</v>
      </c>
      <c r="G20" s="468" t="s">
        <v>104</v>
      </c>
      <c r="H20" s="468" t="s">
        <v>86</v>
      </c>
      <c r="I20" s="468" t="s">
        <v>87</v>
      </c>
    </row>
    <row r="21" spans="5:9" ht="12.75">
      <c r="E21" s="93">
        <f>B14</f>
        <v>441</v>
      </c>
      <c r="F21" s="93">
        <f>D14</f>
        <v>1909</v>
      </c>
      <c r="G21" s="93">
        <f>F14</f>
        <v>5250</v>
      </c>
      <c r="H21" s="93">
        <f>H14</f>
        <v>6124</v>
      </c>
      <c r="I21" s="93">
        <f>J14</f>
        <v>14249</v>
      </c>
    </row>
    <row r="22" spans="3:7" ht="12.75">
      <c r="C22" s="93"/>
      <c r="D22" s="93"/>
      <c r="E22" s="93"/>
      <c r="F22" s="93"/>
      <c r="G22" s="93"/>
    </row>
    <row r="23" spans="3:7" ht="12.75">
      <c r="C23" s="93"/>
      <c r="D23" s="93"/>
      <c r="E23" s="93"/>
      <c r="F23" s="93"/>
      <c r="G23" s="93"/>
    </row>
    <row r="24" spans="3:7" ht="12.75">
      <c r="C24" s="93"/>
      <c r="D24" s="93"/>
      <c r="E24" s="93"/>
      <c r="F24" s="93"/>
      <c r="G24" s="93"/>
    </row>
    <row r="25" spans="3:7" ht="12.75">
      <c r="C25" s="93"/>
      <c r="D25" s="93"/>
      <c r="E25" s="93"/>
      <c r="F25" s="93"/>
      <c r="G25" s="93"/>
    </row>
    <row r="26" spans="3:7" ht="12.75">
      <c r="C26" s="93"/>
      <c r="D26" s="93"/>
      <c r="E26" s="93"/>
      <c r="F26" s="93"/>
      <c r="G26" s="93"/>
    </row>
    <row r="32" ht="33.75" customHeight="1"/>
    <row r="33" spans="1:12" s="470" customFormat="1" ht="18" customHeight="1">
      <c r="A33" s="193" t="s">
        <v>52</v>
      </c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69"/>
    </row>
    <row r="34" ht="12.75">
      <c r="A34" s="471"/>
    </row>
    <row r="35" ht="12.75">
      <c r="A35" s="471"/>
    </row>
    <row r="37" spans="1:12" s="110" customFormat="1" ht="33.75" customHeight="1">
      <c r="A37" s="188" t="s">
        <v>591</v>
      </c>
      <c r="B37" s="505" t="s">
        <v>420</v>
      </c>
      <c r="C37" s="506"/>
      <c r="D37" s="506"/>
      <c r="E37" s="506"/>
      <c r="F37" s="506"/>
      <c r="G37" s="506"/>
      <c r="H37" s="506"/>
      <c r="I37" s="506"/>
      <c r="J37" s="506"/>
      <c r="K37" s="506"/>
      <c r="L37" s="507"/>
    </row>
    <row r="38" spans="1:12" s="110" customFormat="1" ht="51" customHeight="1">
      <c r="A38" s="118" t="s">
        <v>107</v>
      </c>
      <c r="B38" s="185" t="s">
        <v>92</v>
      </c>
      <c r="C38" s="185" t="s">
        <v>93</v>
      </c>
      <c r="D38" s="185" t="s">
        <v>94</v>
      </c>
      <c r="E38" s="185" t="s">
        <v>95</v>
      </c>
      <c r="F38" s="185" t="s">
        <v>96</v>
      </c>
      <c r="G38" s="185" t="s">
        <v>97</v>
      </c>
      <c r="H38" s="185" t="s">
        <v>98</v>
      </c>
      <c r="I38" s="185" t="s">
        <v>99</v>
      </c>
      <c r="J38" s="185" t="s">
        <v>100</v>
      </c>
      <c r="K38" s="185" t="s">
        <v>101</v>
      </c>
      <c r="L38" s="196" t="s">
        <v>371</v>
      </c>
    </row>
    <row r="39" spans="1:12" ht="12.75">
      <c r="A39" s="187" t="s">
        <v>157</v>
      </c>
      <c r="B39" s="162">
        <v>0</v>
      </c>
      <c r="C39" s="286">
        <v>1</v>
      </c>
      <c r="D39" s="162">
        <v>1</v>
      </c>
      <c r="E39" s="286">
        <v>2</v>
      </c>
      <c r="F39" s="162">
        <v>5</v>
      </c>
      <c r="G39" s="286">
        <v>0</v>
      </c>
      <c r="H39" s="162">
        <v>1</v>
      </c>
      <c r="I39" s="286">
        <v>0</v>
      </c>
      <c r="J39" s="162">
        <v>4</v>
      </c>
      <c r="K39" s="286">
        <v>7</v>
      </c>
      <c r="L39" s="287">
        <v>21</v>
      </c>
    </row>
    <row r="40" spans="1:12" ht="12.75">
      <c r="A40" s="187" t="s">
        <v>336</v>
      </c>
      <c r="B40" s="162">
        <v>0</v>
      </c>
      <c r="C40" s="286">
        <v>0</v>
      </c>
      <c r="D40" s="162">
        <v>0</v>
      </c>
      <c r="E40" s="286">
        <v>0</v>
      </c>
      <c r="F40" s="162">
        <v>0</v>
      </c>
      <c r="G40" s="286">
        <v>1</v>
      </c>
      <c r="H40" s="162">
        <v>0</v>
      </c>
      <c r="I40" s="286">
        <v>1</v>
      </c>
      <c r="J40" s="162">
        <v>0</v>
      </c>
      <c r="K40" s="286">
        <v>1</v>
      </c>
      <c r="L40" s="287">
        <v>3</v>
      </c>
    </row>
    <row r="41" spans="1:12" ht="12.75">
      <c r="A41" s="187" t="s">
        <v>158</v>
      </c>
      <c r="B41" s="162">
        <v>1</v>
      </c>
      <c r="C41" s="286">
        <v>1</v>
      </c>
      <c r="D41" s="162">
        <v>4</v>
      </c>
      <c r="E41" s="286">
        <v>5</v>
      </c>
      <c r="F41" s="162">
        <v>6</v>
      </c>
      <c r="G41" s="286">
        <v>2</v>
      </c>
      <c r="H41" s="162">
        <v>4</v>
      </c>
      <c r="I41" s="286">
        <v>5</v>
      </c>
      <c r="J41" s="162">
        <v>2</v>
      </c>
      <c r="K41" s="286">
        <v>2</v>
      </c>
      <c r="L41" s="287">
        <v>32</v>
      </c>
    </row>
    <row r="42" spans="1:12" ht="12.75">
      <c r="A42" s="187" t="s">
        <v>188</v>
      </c>
      <c r="B42" s="162">
        <v>0</v>
      </c>
      <c r="C42" s="286">
        <v>0</v>
      </c>
      <c r="D42" s="162">
        <v>0</v>
      </c>
      <c r="E42" s="286">
        <v>0</v>
      </c>
      <c r="F42" s="162">
        <v>3</v>
      </c>
      <c r="G42" s="286">
        <v>3</v>
      </c>
      <c r="H42" s="162">
        <v>2</v>
      </c>
      <c r="I42" s="286">
        <v>5</v>
      </c>
      <c r="J42" s="162">
        <v>0</v>
      </c>
      <c r="K42" s="286">
        <v>0</v>
      </c>
      <c r="L42" s="287">
        <v>13</v>
      </c>
    </row>
    <row r="43" spans="1:12" ht="12.75">
      <c r="A43" s="187" t="s">
        <v>159</v>
      </c>
      <c r="B43" s="162">
        <v>0</v>
      </c>
      <c r="C43" s="286">
        <v>0</v>
      </c>
      <c r="D43" s="162">
        <v>1</v>
      </c>
      <c r="E43" s="286">
        <v>2</v>
      </c>
      <c r="F43" s="162">
        <v>7</v>
      </c>
      <c r="G43" s="286">
        <v>0</v>
      </c>
      <c r="H43" s="162">
        <v>0</v>
      </c>
      <c r="I43" s="286">
        <v>2</v>
      </c>
      <c r="J43" s="162">
        <v>1</v>
      </c>
      <c r="K43" s="286">
        <v>2</v>
      </c>
      <c r="L43" s="287">
        <v>15</v>
      </c>
    </row>
    <row r="44" spans="1:12" ht="12.75">
      <c r="A44" s="187" t="s">
        <v>160</v>
      </c>
      <c r="B44" s="162">
        <v>4</v>
      </c>
      <c r="C44" s="286">
        <v>7</v>
      </c>
      <c r="D44" s="162">
        <v>5</v>
      </c>
      <c r="E44" s="286">
        <v>6</v>
      </c>
      <c r="F44" s="162">
        <v>4</v>
      </c>
      <c r="G44" s="286">
        <v>6</v>
      </c>
      <c r="H44" s="162">
        <v>5</v>
      </c>
      <c r="I44" s="286">
        <v>6</v>
      </c>
      <c r="J44" s="162">
        <v>7</v>
      </c>
      <c r="K44" s="286">
        <v>4</v>
      </c>
      <c r="L44" s="287">
        <v>54</v>
      </c>
    </row>
    <row r="45" spans="1:12" ht="12.75">
      <c r="A45" s="187" t="s">
        <v>161</v>
      </c>
      <c r="B45" s="162">
        <v>0</v>
      </c>
      <c r="C45" s="286">
        <v>0</v>
      </c>
      <c r="D45" s="162">
        <v>2</v>
      </c>
      <c r="E45" s="286">
        <v>3</v>
      </c>
      <c r="F45" s="162">
        <v>6</v>
      </c>
      <c r="G45" s="286">
        <v>1</v>
      </c>
      <c r="H45" s="162">
        <v>3</v>
      </c>
      <c r="I45" s="286">
        <v>1</v>
      </c>
      <c r="J45" s="162">
        <v>12</v>
      </c>
      <c r="K45" s="286">
        <v>12</v>
      </c>
      <c r="L45" s="287">
        <v>40</v>
      </c>
    </row>
    <row r="46" spans="1:12" ht="12.75">
      <c r="A46" s="187" t="s">
        <v>162</v>
      </c>
      <c r="B46" s="162">
        <v>0</v>
      </c>
      <c r="C46" s="286">
        <v>2</v>
      </c>
      <c r="D46" s="162">
        <v>1</v>
      </c>
      <c r="E46" s="286">
        <v>4</v>
      </c>
      <c r="F46" s="162">
        <v>10</v>
      </c>
      <c r="G46" s="286">
        <v>0</v>
      </c>
      <c r="H46" s="162">
        <v>4</v>
      </c>
      <c r="I46" s="286">
        <v>6</v>
      </c>
      <c r="J46" s="162">
        <v>1</v>
      </c>
      <c r="K46" s="286">
        <v>4</v>
      </c>
      <c r="L46" s="287">
        <v>32</v>
      </c>
    </row>
    <row r="47" spans="1:12" ht="12.75">
      <c r="A47" s="187" t="s">
        <v>189</v>
      </c>
      <c r="B47" s="162">
        <v>0</v>
      </c>
      <c r="C47" s="286">
        <v>0</v>
      </c>
      <c r="D47" s="162">
        <v>0</v>
      </c>
      <c r="E47" s="286">
        <v>0</v>
      </c>
      <c r="F47" s="162">
        <v>1</v>
      </c>
      <c r="G47" s="286">
        <v>2</v>
      </c>
      <c r="H47" s="162">
        <v>1</v>
      </c>
      <c r="I47" s="286">
        <v>1</v>
      </c>
      <c r="J47" s="162">
        <v>4</v>
      </c>
      <c r="K47" s="286">
        <v>3</v>
      </c>
      <c r="L47" s="287">
        <v>12</v>
      </c>
    </row>
    <row r="48" spans="1:12" ht="12.75">
      <c r="A48" s="187" t="s">
        <v>190</v>
      </c>
      <c r="B48" s="162">
        <v>0</v>
      </c>
      <c r="C48" s="286">
        <v>0</v>
      </c>
      <c r="D48" s="162">
        <v>0</v>
      </c>
      <c r="E48" s="286">
        <v>0</v>
      </c>
      <c r="F48" s="162">
        <v>1</v>
      </c>
      <c r="G48" s="286">
        <v>1</v>
      </c>
      <c r="H48" s="162">
        <v>1</v>
      </c>
      <c r="I48" s="286">
        <v>2</v>
      </c>
      <c r="J48" s="162">
        <v>4</v>
      </c>
      <c r="K48" s="286">
        <v>5</v>
      </c>
      <c r="L48" s="287">
        <v>14</v>
      </c>
    </row>
    <row r="49" spans="1:12" ht="12.75">
      <c r="A49" s="187" t="s">
        <v>351</v>
      </c>
      <c r="B49" s="162">
        <v>0</v>
      </c>
      <c r="C49" s="286">
        <v>0</v>
      </c>
      <c r="D49" s="162">
        <v>0</v>
      </c>
      <c r="E49" s="286">
        <v>0</v>
      </c>
      <c r="F49" s="162">
        <v>0</v>
      </c>
      <c r="G49" s="286">
        <v>1</v>
      </c>
      <c r="H49" s="162">
        <v>1</v>
      </c>
      <c r="I49" s="286">
        <v>2</v>
      </c>
      <c r="J49" s="162">
        <v>1</v>
      </c>
      <c r="K49" s="286">
        <v>3</v>
      </c>
      <c r="L49" s="287">
        <v>8</v>
      </c>
    </row>
    <row r="50" spans="1:12" ht="12.75">
      <c r="A50" s="187" t="s">
        <v>64</v>
      </c>
      <c r="B50" s="162">
        <v>7</v>
      </c>
      <c r="C50" s="286">
        <v>28</v>
      </c>
      <c r="D50" s="162">
        <v>44</v>
      </c>
      <c r="E50" s="286">
        <v>55</v>
      </c>
      <c r="F50" s="162">
        <v>147</v>
      </c>
      <c r="G50" s="286">
        <v>28</v>
      </c>
      <c r="H50" s="162">
        <v>66</v>
      </c>
      <c r="I50" s="286">
        <v>60</v>
      </c>
      <c r="J50" s="162">
        <v>143</v>
      </c>
      <c r="K50" s="286">
        <v>173</v>
      </c>
      <c r="L50" s="287">
        <v>751</v>
      </c>
    </row>
    <row r="51" spans="1:12" ht="12.75">
      <c r="A51" s="187" t="s">
        <v>187</v>
      </c>
      <c r="B51" s="162">
        <v>0</v>
      </c>
      <c r="C51" s="286">
        <v>0</v>
      </c>
      <c r="D51" s="162">
        <v>1</v>
      </c>
      <c r="E51" s="286">
        <v>2</v>
      </c>
      <c r="F51" s="162">
        <v>6</v>
      </c>
      <c r="G51" s="286">
        <v>4</v>
      </c>
      <c r="H51" s="162">
        <v>7</v>
      </c>
      <c r="I51" s="286">
        <v>2</v>
      </c>
      <c r="J51" s="162">
        <v>8</v>
      </c>
      <c r="K51" s="286">
        <v>8</v>
      </c>
      <c r="L51" s="287">
        <v>38</v>
      </c>
    </row>
    <row r="52" spans="1:12" ht="12.75">
      <c r="A52" s="187" t="s">
        <v>191</v>
      </c>
      <c r="B52" s="162">
        <v>0</v>
      </c>
      <c r="C52" s="286">
        <v>1</v>
      </c>
      <c r="D52" s="162">
        <v>2</v>
      </c>
      <c r="E52" s="286">
        <v>0</v>
      </c>
      <c r="F52" s="162">
        <v>1</v>
      </c>
      <c r="G52" s="286">
        <v>6</v>
      </c>
      <c r="H52" s="162">
        <v>4</v>
      </c>
      <c r="I52" s="286">
        <v>2</v>
      </c>
      <c r="J52" s="162">
        <v>10</v>
      </c>
      <c r="K52" s="286">
        <v>7</v>
      </c>
      <c r="L52" s="287">
        <v>33</v>
      </c>
    </row>
    <row r="53" spans="1:12" ht="12.75">
      <c r="A53" s="187" t="s">
        <v>163</v>
      </c>
      <c r="B53" s="162">
        <v>2</v>
      </c>
      <c r="C53" s="286">
        <v>1</v>
      </c>
      <c r="D53" s="162">
        <v>6</v>
      </c>
      <c r="E53" s="286">
        <v>5</v>
      </c>
      <c r="F53" s="162">
        <v>4</v>
      </c>
      <c r="G53" s="286">
        <v>2</v>
      </c>
      <c r="H53" s="162">
        <v>9</v>
      </c>
      <c r="I53" s="286">
        <v>4</v>
      </c>
      <c r="J53" s="162">
        <v>9</v>
      </c>
      <c r="K53" s="286">
        <v>12</v>
      </c>
      <c r="L53" s="287">
        <v>54</v>
      </c>
    </row>
    <row r="54" spans="1:12" ht="12.75">
      <c r="A54" s="187" t="s">
        <v>186</v>
      </c>
      <c r="B54" s="162">
        <v>0</v>
      </c>
      <c r="C54" s="286">
        <v>0</v>
      </c>
      <c r="D54" s="162">
        <v>1</v>
      </c>
      <c r="E54" s="286">
        <v>0</v>
      </c>
      <c r="F54" s="162">
        <v>1</v>
      </c>
      <c r="G54" s="286">
        <v>0</v>
      </c>
      <c r="H54" s="162">
        <v>2</v>
      </c>
      <c r="I54" s="286">
        <v>1</v>
      </c>
      <c r="J54" s="162">
        <v>7</v>
      </c>
      <c r="K54" s="286">
        <v>9</v>
      </c>
      <c r="L54" s="287">
        <v>21</v>
      </c>
    </row>
    <row r="55" spans="1:12" ht="12.75">
      <c r="A55" s="187" t="s">
        <v>164</v>
      </c>
      <c r="B55" s="162">
        <v>1</v>
      </c>
      <c r="C55" s="286">
        <v>3</v>
      </c>
      <c r="D55" s="162">
        <v>3</v>
      </c>
      <c r="E55" s="286">
        <v>7</v>
      </c>
      <c r="F55" s="162">
        <v>11</v>
      </c>
      <c r="G55" s="286">
        <v>1</v>
      </c>
      <c r="H55" s="162">
        <v>5</v>
      </c>
      <c r="I55" s="286">
        <v>8</v>
      </c>
      <c r="J55" s="162">
        <v>6</v>
      </c>
      <c r="K55" s="286">
        <v>16</v>
      </c>
      <c r="L55" s="287">
        <v>61</v>
      </c>
    </row>
    <row r="56" spans="1:12" ht="12.75">
      <c r="A56" s="187" t="s">
        <v>192</v>
      </c>
      <c r="B56" s="162">
        <v>0</v>
      </c>
      <c r="C56" s="286">
        <v>0</v>
      </c>
      <c r="D56" s="162">
        <v>0</v>
      </c>
      <c r="E56" s="286">
        <v>0</v>
      </c>
      <c r="F56" s="162">
        <v>4</v>
      </c>
      <c r="G56" s="286">
        <v>1</v>
      </c>
      <c r="H56" s="162">
        <v>3</v>
      </c>
      <c r="I56" s="286">
        <v>4</v>
      </c>
      <c r="J56" s="162">
        <v>3</v>
      </c>
      <c r="K56" s="286">
        <v>1</v>
      </c>
      <c r="L56" s="287">
        <v>16</v>
      </c>
    </row>
    <row r="57" spans="1:12" s="194" customFormat="1" ht="17.25" customHeight="1">
      <c r="A57" s="188" t="s">
        <v>65</v>
      </c>
      <c r="B57" s="189">
        <f>SUM(B39:B56)</f>
        <v>15</v>
      </c>
      <c r="C57" s="189">
        <f aca="true" t="shared" si="5" ref="C57:L57">SUM(C39:C56)</f>
        <v>44</v>
      </c>
      <c r="D57" s="189">
        <f t="shared" si="5"/>
        <v>71</v>
      </c>
      <c r="E57" s="189">
        <f t="shared" si="5"/>
        <v>91</v>
      </c>
      <c r="F57" s="189">
        <f t="shared" si="5"/>
        <v>217</v>
      </c>
      <c r="G57" s="189">
        <f t="shared" si="5"/>
        <v>59</v>
      </c>
      <c r="H57" s="189">
        <f t="shared" si="5"/>
        <v>118</v>
      </c>
      <c r="I57" s="189">
        <f t="shared" si="5"/>
        <v>112</v>
      </c>
      <c r="J57" s="189">
        <f t="shared" si="5"/>
        <v>222</v>
      </c>
      <c r="K57" s="189">
        <f t="shared" si="5"/>
        <v>269</v>
      </c>
      <c r="L57" s="198">
        <f t="shared" si="5"/>
        <v>1218</v>
      </c>
    </row>
    <row r="60" spans="1:12" s="70" customFormat="1" ht="49.5" customHeight="1">
      <c r="A60" s="188" t="s">
        <v>591</v>
      </c>
      <c r="B60" s="541" t="s">
        <v>566</v>
      </c>
      <c r="C60" s="542"/>
      <c r="D60" s="542"/>
      <c r="E60" s="542"/>
      <c r="F60" s="542"/>
      <c r="G60" s="542"/>
      <c r="H60" s="542"/>
      <c r="I60" s="542"/>
      <c r="J60" s="542"/>
      <c r="K60" s="542"/>
      <c r="L60" s="543"/>
    </row>
    <row r="61" spans="1:12" s="110" customFormat="1" ht="51" customHeight="1">
      <c r="A61" s="118" t="s">
        <v>107</v>
      </c>
      <c r="B61" s="185" t="s">
        <v>92</v>
      </c>
      <c r="C61" s="185" t="s">
        <v>93</v>
      </c>
      <c r="D61" s="185" t="s">
        <v>94</v>
      </c>
      <c r="E61" s="185" t="s">
        <v>95</v>
      </c>
      <c r="F61" s="185" t="s">
        <v>96</v>
      </c>
      <c r="G61" s="185" t="s">
        <v>97</v>
      </c>
      <c r="H61" s="185" t="s">
        <v>98</v>
      </c>
      <c r="I61" s="185" t="s">
        <v>99</v>
      </c>
      <c r="J61" s="185" t="s">
        <v>100</v>
      </c>
      <c r="K61" s="185" t="s">
        <v>101</v>
      </c>
      <c r="L61" s="185" t="s">
        <v>371</v>
      </c>
    </row>
    <row r="62" spans="1:12" ht="12.75">
      <c r="A62" s="187" t="s">
        <v>183</v>
      </c>
      <c r="B62" s="162">
        <v>0</v>
      </c>
      <c r="C62" s="286">
        <v>0</v>
      </c>
      <c r="D62" s="162">
        <v>0</v>
      </c>
      <c r="E62" s="286">
        <v>0</v>
      </c>
      <c r="F62" s="162">
        <v>3</v>
      </c>
      <c r="G62" s="286">
        <v>1</v>
      </c>
      <c r="H62" s="162">
        <v>5</v>
      </c>
      <c r="I62" s="286">
        <v>0</v>
      </c>
      <c r="J62" s="162">
        <v>0</v>
      </c>
      <c r="K62" s="286">
        <v>6</v>
      </c>
      <c r="L62" s="287">
        <v>15</v>
      </c>
    </row>
    <row r="63" spans="1:12" ht="12.75">
      <c r="A63" s="187" t="s">
        <v>165</v>
      </c>
      <c r="B63" s="162">
        <v>6</v>
      </c>
      <c r="C63" s="286">
        <v>2</v>
      </c>
      <c r="D63" s="162">
        <v>6</v>
      </c>
      <c r="E63" s="286">
        <v>3</v>
      </c>
      <c r="F63" s="162">
        <v>5</v>
      </c>
      <c r="G63" s="286">
        <v>5</v>
      </c>
      <c r="H63" s="162">
        <v>2</v>
      </c>
      <c r="I63" s="286">
        <v>3</v>
      </c>
      <c r="J63" s="162">
        <v>19</v>
      </c>
      <c r="K63" s="286">
        <v>12</v>
      </c>
      <c r="L63" s="287">
        <v>63</v>
      </c>
    </row>
    <row r="64" spans="1:12" ht="12.75">
      <c r="A64" s="187" t="s">
        <v>166</v>
      </c>
      <c r="B64" s="162">
        <v>0</v>
      </c>
      <c r="C64" s="286">
        <v>0</v>
      </c>
      <c r="D64" s="162">
        <v>2</v>
      </c>
      <c r="E64" s="286">
        <v>2</v>
      </c>
      <c r="F64" s="162">
        <v>3</v>
      </c>
      <c r="G64" s="286">
        <v>1</v>
      </c>
      <c r="H64" s="162">
        <v>7</v>
      </c>
      <c r="I64" s="286">
        <v>4</v>
      </c>
      <c r="J64" s="162">
        <v>3</v>
      </c>
      <c r="K64" s="286">
        <v>6</v>
      </c>
      <c r="L64" s="287">
        <v>28</v>
      </c>
    </row>
    <row r="65" spans="1:12" ht="12.75">
      <c r="A65" s="187" t="s">
        <v>167</v>
      </c>
      <c r="B65" s="162">
        <v>0</v>
      </c>
      <c r="C65" s="286">
        <v>0</v>
      </c>
      <c r="D65" s="162">
        <v>4</v>
      </c>
      <c r="E65" s="286">
        <v>4</v>
      </c>
      <c r="F65" s="162">
        <v>5</v>
      </c>
      <c r="G65" s="286">
        <v>3</v>
      </c>
      <c r="H65" s="162">
        <v>17</v>
      </c>
      <c r="I65" s="286">
        <v>12</v>
      </c>
      <c r="J65" s="162">
        <v>22</v>
      </c>
      <c r="K65" s="286">
        <v>13</v>
      </c>
      <c r="L65" s="287">
        <v>80</v>
      </c>
    </row>
    <row r="66" spans="1:12" ht="12.75">
      <c r="A66" s="187" t="s">
        <v>179</v>
      </c>
      <c r="B66" s="162">
        <v>0</v>
      </c>
      <c r="C66" s="286">
        <v>0</v>
      </c>
      <c r="D66" s="162">
        <v>2</v>
      </c>
      <c r="E66" s="286">
        <v>1</v>
      </c>
      <c r="F66" s="162">
        <v>8</v>
      </c>
      <c r="G66" s="286">
        <v>5</v>
      </c>
      <c r="H66" s="162">
        <v>11</v>
      </c>
      <c r="I66" s="286">
        <v>4</v>
      </c>
      <c r="J66" s="162">
        <v>10</v>
      </c>
      <c r="K66" s="286">
        <v>11</v>
      </c>
      <c r="L66" s="287">
        <v>52</v>
      </c>
    </row>
    <row r="67" spans="1:12" ht="12.75">
      <c r="A67" s="187" t="s">
        <v>429</v>
      </c>
      <c r="B67" s="162">
        <v>1</v>
      </c>
      <c r="C67" s="286">
        <v>0</v>
      </c>
      <c r="D67" s="162">
        <v>8</v>
      </c>
      <c r="E67" s="286">
        <v>0</v>
      </c>
      <c r="F67" s="162">
        <v>3</v>
      </c>
      <c r="G67" s="286">
        <v>6</v>
      </c>
      <c r="H67" s="162">
        <v>1</v>
      </c>
      <c r="I67" s="286">
        <v>2</v>
      </c>
      <c r="J67" s="162">
        <v>7</v>
      </c>
      <c r="K67" s="286">
        <v>8</v>
      </c>
      <c r="L67" s="287">
        <v>36</v>
      </c>
    </row>
    <row r="68" spans="1:12" ht="12.75">
      <c r="A68" s="187" t="s">
        <v>168</v>
      </c>
      <c r="B68" s="162">
        <v>2</v>
      </c>
      <c r="C68" s="286">
        <v>0</v>
      </c>
      <c r="D68" s="162">
        <v>3</v>
      </c>
      <c r="E68" s="286">
        <v>3</v>
      </c>
      <c r="F68" s="162">
        <v>4</v>
      </c>
      <c r="G68" s="286">
        <v>5</v>
      </c>
      <c r="H68" s="162">
        <v>4</v>
      </c>
      <c r="I68" s="286">
        <v>7</v>
      </c>
      <c r="J68" s="162">
        <v>27</v>
      </c>
      <c r="K68" s="286">
        <v>14</v>
      </c>
      <c r="L68" s="287">
        <v>69</v>
      </c>
    </row>
    <row r="69" spans="1:12" ht="12.75">
      <c r="A69" s="187" t="s">
        <v>169</v>
      </c>
      <c r="B69" s="162">
        <v>4</v>
      </c>
      <c r="C69" s="286">
        <v>0</v>
      </c>
      <c r="D69" s="162">
        <v>6</v>
      </c>
      <c r="E69" s="286">
        <v>2</v>
      </c>
      <c r="F69" s="162">
        <v>13</v>
      </c>
      <c r="G69" s="286">
        <v>7</v>
      </c>
      <c r="H69" s="162">
        <v>10</v>
      </c>
      <c r="I69" s="286">
        <v>10</v>
      </c>
      <c r="J69" s="162">
        <v>17</v>
      </c>
      <c r="K69" s="286">
        <v>24</v>
      </c>
      <c r="L69" s="287">
        <v>93</v>
      </c>
    </row>
    <row r="70" spans="1:12" ht="12.75">
      <c r="A70" s="187" t="s">
        <v>170</v>
      </c>
      <c r="B70" s="162">
        <v>0</v>
      </c>
      <c r="C70" s="286">
        <v>0</v>
      </c>
      <c r="D70" s="162">
        <v>1</v>
      </c>
      <c r="E70" s="286">
        <v>0</v>
      </c>
      <c r="F70" s="162">
        <v>2</v>
      </c>
      <c r="G70" s="286">
        <v>3</v>
      </c>
      <c r="H70" s="162">
        <v>5</v>
      </c>
      <c r="I70" s="286">
        <v>0</v>
      </c>
      <c r="J70" s="162">
        <v>12</v>
      </c>
      <c r="K70" s="286">
        <v>3</v>
      </c>
      <c r="L70" s="287">
        <v>26</v>
      </c>
    </row>
    <row r="71" spans="1:12" ht="12.75">
      <c r="A71" s="187" t="s">
        <v>171</v>
      </c>
      <c r="B71" s="162">
        <v>2</v>
      </c>
      <c r="C71" s="286">
        <v>0</v>
      </c>
      <c r="D71" s="162">
        <v>1</v>
      </c>
      <c r="E71" s="286">
        <v>3</v>
      </c>
      <c r="F71" s="162">
        <v>3</v>
      </c>
      <c r="G71" s="286">
        <v>3</v>
      </c>
      <c r="H71" s="162">
        <v>1</v>
      </c>
      <c r="I71" s="286">
        <v>5</v>
      </c>
      <c r="J71" s="162">
        <v>14</v>
      </c>
      <c r="K71" s="286">
        <v>11</v>
      </c>
      <c r="L71" s="287">
        <v>43</v>
      </c>
    </row>
    <row r="72" spans="1:12" ht="12.75">
      <c r="A72" s="187" t="s">
        <v>172</v>
      </c>
      <c r="B72" s="162">
        <v>0</v>
      </c>
      <c r="C72" s="286">
        <v>0</v>
      </c>
      <c r="D72" s="162">
        <v>0</v>
      </c>
      <c r="E72" s="286">
        <v>0</v>
      </c>
      <c r="F72" s="162">
        <v>6</v>
      </c>
      <c r="G72" s="286">
        <v>2</v>
      </c>
      <c r="H72" s="162">
        <v>5</v>
      </c>
      <c r="I72" s="286">
        <v>7</v>
      </c>
      <c r="J72" s="162">
        <v>26</v>
      </c>
      <c r="K72" s="286">
        <v>28</v>
      </c>
      <c r="L72" s="287">
        <v>74</v>
      </c>
    </row>
    <row r="73" spans="1:12" ht="12.75">
      <c r="A73" s="187" t="s">
        <v>180</v>
      </c>
      <c r="B73" s="162">
        <v>0</v>
      </c>
      <c r="C73" s="286">
        <v>0</v>
      </c>
      <c r="D73" s="162">
        <v>0</v>
      </c>
      <c r="E73" s="286">
        <v>0</v>
      </c>
      <c r="F73" s="162">
        <v>0</v>
      </c>
      <c r="G73" s="286">
        <v>3</v>
      </c>
      <c r="H73" s="162">
        <v>1</v>
      </c>
      <c r="I73" s="286">
        <v>0</v>
      </c>
      <c r="J73" s="162">
        <v>3</v>
      </c>
      <c r="K73" s="286">
        <v>0</v>
      </c>
      <c r="L73" s="287">
        <v>7</v>
      </c>
    </row>
    <row r="74" spans="1:12" ht="12.75">
      <c r="A74" s="187" t="s">
        <v>22</v>
      </c>
      <c r="B74" s="162">
        <v>0</v>
      </c>
      <c r="C74" s="286">
        <v>0</v>
      </c>
      <c r="D74" s="162">
        <v>0</v>
      </c>
      <c r="E74" s="286">
        <v>0</v>
      </c>
      <c r="F74" s="162">
        <v>0</v>
      </c>
      <c r="G74" s="286">
        <v>0</v>
      </c>
      <c r="H74" s="162">
        <v>0</v>
      </c>
      <c r="I74" s="286">
        <v>0</v>
      </c>
      <c r="J74" s="162">
        <v>5</v>
      </c>
      <c r="K74" s="286">
        <v>5</v>
      </c>
      <c r="L74" s="287">
        <v>10</v>
      </c>
    </row>
    <row r="75" spans="1:12" ht="12.75">
      <c r="A75" s="187" t="s">
        <v>173</v>
      </c>
      <c r="B75" s="162">
        <v>2</v>
      </c>
      <c r="C75" s="286">
        <v>1</v>
      </c>
      <c r="D75" s="162">
        <v>5</v>
      </c>
      <c r="E75" s="286">
        <v>1</v>
      </c>
      <c r="F75" s="162">
        <v>8</v>
      </c>
      <c r="G75" s="286">
        <v>7</v>
      </c>
      <c r="H75" s="162">
        <v>9</v>
      </c>
      <c r="I75" s="286">
        <v>10</v>
      </c>
      <c r="J75" s="162">
        <v>16</v>
      </c>
      <c r="K75" s="286">
        <v>13</v>
      </c>
      <c r="L75" s="287">
        <v>72</v>
      </c>
    </row>
    <row r="76" spans="1:12" ht="12.75">
      <c r="A76" s="187" t="s">
        <v>24</v>
      </c>
      <c r="B76" s="162">
        <v>0</v>
      </c>
      <c r="C76" s="286">
        <v>0</v>
      </c>
      <c r="D76" s="162">
        <v>1</v>
      </c>
      <c r="E76" s="286">
        <v>0</v>
      </c>
      <c r="F76" s="162">
        <v>1</v>
      </c>
      <c r="G76" s="286">
        <v>2</v>
      </c>
      <c r="H76" s="162">
        <v>1</v>
      </c>
      <c r="I76" s="286">
        <v>3</v>
      </c>
      <c r="J76" s="162">
        <v>8</v>
      </c>
      <c r="K76" s="286">
        <v>3</v>
      </c>
      <c r="L76" s="287">
        <v>19</v>
      </c>
    </row>
    <row r="77" spans="1:12" ht="12.75">
      <c r="A77" s="187" t="s">
        <v>174</v>
      </c>
      <c r="B77" s="162">
        <v>0</v>
      </c>
      <c r="C77" s="286">
        <v>0</v>
      </c>
      <c r="D77" s="162">
        <v>0</v>
      </c>
      <c r="E77" s="286">
        <v>0</v>
      </c>
      <c r="F77" s="162">
        <v>6</v>
      </c>
      <c r="G77" s="286">
        <v>5</v>
      </c>
      <c r="H77" s="162">
        <v>4</v>
      </c>
      <c r="I77" s="286">
        <v>6</v>
      </c>
      <c r="J77" s="162">
        <v>11</v>
      </c>
      <c r="K77" s="286">
        <v>10</v>
      </c>
      <c r="L77" s="287">
        <v>42</v>
      </c>
    </row>
    <row r="78" spans="1:12" ht="12.75">
      <c r="A78" s="187" t="s">
        <v>66</v>
      </c>
      <c r="B78" s="162">
        <v>1</v>
      </c>
      <c r="C78" s="286">
        <v>1</v>
      </c>
      <c r="D78" s="162">
        <v>54</v>
      </c>
      <c r="E78" s="286">
        <v>45</v>
      </c>
      <c r="F78" s="162">
        <v>159</v>
      </c>
      <c r="G78" s="286">
        <v>143</v>
      </c>
      <c r="H78" s="162">
        <v>140</v>
      </c>
      <c r="I78" s="286">
        <v>129</v>
      </c>
      <c r="J78" s="162">
        <v>377</v>
      </c>
      <c r="K78" s="286">
        <v>323</v>
      </c>
      <c r="L78" s="287">
        <v>1372</v>
      </c>
    </row>
    <row r="79" spans="1:12" ht="12.75">
      <c r="A79" s="187" t="s">
        <v>175</v>
      </c>
      <c r="B79" s="162">
        <v>5</v>
      </c>
      <c r="C79" s="286">
        <v>0</v>
      </c>
      <c r="D79" s="162">
        <v>6</v>
      </c>
      <c r="E79" s="286">
        <v>3</v>
      </c>
      <c r="F79" s="162">
        <v>10</v>
      </c>
      <c r="G79" s="286">
        <v>9</v>
      </c>
      <c r="H79" s="162">
        <v>13</v>
      </c>
      <c r="I79" s="286">
        <v>14</v>
      </c>
      <c r="J79" s="162">
        <v>19</v>
      </c>
      <c r="K79" s="286">
        <v>26</v>
      </c>
      <c r="L79" s="287">
        <v>105</v>
      </c>
    </row>
    <row r="80" spans="1:12" ht="12.75">
      <c r="A80" s="187" t="s">
        <v>181</v>
      </c>
      <c r="B80" s="162">
        <v>0</v>
      </c>
      <c r="C80" s="286">
        <v>0</v>
      </c>
      <c r="D80" s="162">
        <v>0</v>
      </c>
      <c r="E80" s="286">
        <v>0</v>
      </c>
      <c r="F80" s="162">
        <v>4</v>
      </c>
      <c r="G80" s="286">
        <v>8</v>
      </c>
      <c r="H80" s="162">
        <v>2</v>
      </c>
      <c r="I80" s="286">
        <v>5</v>
      </c>
      <c r="J80" s="162">
        <v>4</v>
      </c>
      <c r="K80" s="286">
        <v>5</v>
      </c>
      <c r="L80" s="287">
        <v>28</v>
      </c>
    </row>
    <row r="81" spans="1:12" ht="12.75">
      <c r="A81" s="187" t="s">
        <v>176</v>
      </c>
      <c r="B81" s="162">
        <v>0</v>
      </c>
      <c r="C81" s="286">
        <v>0</v>
      </c>
      <c r="D81" s="162">
        <v>0</v>
      </c>
      <c r="E81" s="286">
        <v>0</v>
      </c>
      <c r="F81" s="162">
        <v>7</v>
      </c>
      <c r="G81" s="286">
        <v>9</v>
      </c>
      <c r="H81" s="162">
        <v>12</v>
      </c>
      <c r="I81" s="286">
        <v>10</v>
      </c>
      <c r="J81" s="162">
        <v>22</v>
      </c>
      <c r="K81" s="286">
        <v>17</v>
      </c>
      <c r="L81" s="287">
        <v>77</v>
      </c>
    </row>
    <row r="82" spans="1:12" ht="12.75">
      <c r="A82" s="187" t="s">
        <v>182</v>
      </c>
      <c r="B82" s="162">
        <v>0</v>
      </c>
      <c r="C82" s="286">
        <v>0</v>
      </c>
      <c r="D82" s="162">
        <v>0</v>
      </c>
      <c r="E82" s="286">
        <v>0</v>
      </c>
      <c r="F82" s="162">
        <v>5</v>
      </c>
      <c r="G82" s="286">
        <v>3</v>
      </c>
      <c r="H82" s="162">
        <v>3</v>
      </c>
      <c r="I82" s="286">
        <v>5</v>
      </c>
      <c r="J82" s="162">
        <v>9</v>
      </c>
      <c r="K82" s="286">
        <v>17</v>
      </c>
      <c r="L82" s="287">
        <v>42</v>
      </c>
    </row>
    <row r="83" spans="1:12" ht="12.75">
      <c r="A83" s="187" t="s">
        <v>177</v>
      </c>
      <c r="B83" s="162">
        <v>0</v>
      </c>
      <c r="C83" s="286">
        <v>0</v>
      </c>
      <c r="D83" s="162">
        <v>0</v>
      </c>
      <c r="E83" s="286">
        <v>0</v>
      </c>
      <c r="F83" s="162">
        <v>4</v>
      </c>
      <c r="G83" s="286">
        <v>5</v>
      </c>
      <c r="H83" s="162">
        <v>3</v>
      </c>
      <c r="I83" s="286">
        <v>3</v>
      </c>
      <c r="J83" s="162">
        <v>14</v>
      </c>
      <c r="K83" s="286">
        <v>6</v>
      </c>
      <c r="L83" s="287">
        <v>35</v>
      </c>
    </row>
    <row r="84" spans="1:12" ht="12.75">
      <c r="A84" s="187" t="s">
        <v>184</v>
      </c>
      <c r="B84" s="162">
        <v>0</v>
      </c>
      <c r="C84" s="286">
        <v>0</v>
      </c>
      <c r="D84" s="162">
        <v>1</v>
      </c>
      <c r="E84" s="286">
        <v>0</v>
      </c>
      <c r="F84" s="162">
        <v>5</v>
      </c>
      <c r="G84" s="286">
        <v>0</v>
      </c>
      <c r="H84" s="162">
        <v>8</v>
      </c>
      <c r="I84" s="286">
        <v>3</v>
      </c>
      <c r="J84" s="162">
        <v>0</v>
      </c>
      <c r="K84" s="286">
        <v>1</v>
      </c>
      <c r="L84" s="287">
        <v>18</v>
      </c>
    </row>
    <row r="85" spans="1:12" s="194" customFormat="1" ht="22.5" customHeight="1">
      <c r="A85" s="188" t="s">
        <v>67</v>
      </c>
      <c r="B85" s="189">
        <f>SUM(B62:B84)</f>
        <v>23</v>
      </c>
      <c r="C85" s="189">
        <f aca="true" t="shared" si="6" ref="C85:L85">SUM(C62:C84)</f>
        <v>4</v>
      </c>
      <c r="D85" s="189">
        <f t="shared" si="6"/>
        <v>100</v>
      </c>
      <c r="E85" s="189">
        <f t="shared" si="6"/>
        <v>67</v>
      </c>
      <c r="F85" s="189">
        <f t="shared" si="6"/>
        <v>264</v>
      </c>
      <c r="G85" s="189">
        <f t="shared" si="6"/>
        <v>235</v>
      </c>
      <c r="H85" s="189">
        <f t="shared" si="6"/>
        <v>264</v>
      </c>
      <c r="I85" s="189">
        <f t="shared" si="6"/>
        <v>242</v>
      </c>
      <c r="J85" s="189">
        <f t="shared" si="6"/>
        <v>645</v>
      </c>
      <c r="K85" s="189">
        <f t="shared" si="6"/>
        <v>562</v>
      </c>
      <c r="L85" s="189">
        <f t="shared" si="6"/>
        <v>2406</v>
      </c>
    </row>
    <row r="86" spans="1:12" s="195" customFormat="1" ht="22.5" customHeight="1">
      <c r="A86" s="3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</row>
    <row r="88" spans="1:12" s="70" customFormat="1" ht="49.5" customHeight="1">
      <c r="A88" s="188" t="s">
        <v>591</v>
      </c>
      <c r="B88" s="541" t="s">
        <v>567</v>
      </c>
      <c r="C88" s="542"/>
      <c r="D88" s="542"/>
      <c r="E88" s="542"/>
      <c r="F88" s="542"/>
      <c r="G88" s="542"/>
      <c r="H88" s="542"/>
      <c r="I88" s="542"/>
      <c r="J88" s="542"/>
      <c r="K88" s="542"/>
      <c r="L88" s="543"/>
    </row>
    <row r="89" spans="1:12" s="110" customFormat="1" ht="51" customHeight="1">
      <c r="A89" s="118" t="s">
        <v>107</v>
      </c>
      <c r="B89" s="185" t="s">
        <v>92</v>
      </c>
      <c r="C89" s="185" t="s">
        <v>93</v>
      </c>
      <c r="D89" s="185" t="s">
        <v>94</v>
      </c>
      <c r="E89" s="185" t="s">
        <v>95</v>
      </c>
      <c r="F89" s="185" t="s">
        <v>96</v>
      </c>
      <c r="G89" s="185" t="s">
        <v>97</v>
      </c>
      <c r="H89" s="185" t="s">
        <v>98</v>
      </c>
      <c r="I89" s="185" t="s">
        <v>99</v>
      </c>
      <c r="J89" s="185" t="s">
        <v>100</v>
      </c>
      <c r="K89" s="185" t="s">
        <v>101</v>
      </c>
      <c r="L89" s="185" t="s">
        <v>371</v>
      </c>
    </row>
    <row r="90" spans="1:12" ht="12.75">
      <c r="A90" s="187" t="s">
        <v>193</v>
      </c>
      <c r="B90" s="162">
        <v>0</v>
      </c>
      <c r="C90" s="286">
        <v>0</v>
      </c>
      <c r="D90" s="162">
        <v>3</v>
      </c>
      <c r="E90" s="286">
        <v>2</v>
      </c>
      <c r="F90" s="162">
        <v>8</v>
      </c>
      <c r="G90" s="286">
        <v>4</v>
      </c>
      <c r="H90" s="162">
        <v>10</v>
      </c>
      <c r="I90" s="286">
        <v>9</v>
      </c>
      <c r="J90" s="162">
        <v>28</v>
      </c>
      <c r="K90" s="286">
        <v>30</v>
      </c>
      <c r="L90" s="287">
        <v>94</v>
      </c>
    </row>
    <row r="91" spans="1:12" ht="12.75">
      <c r="A91" s="187" t="s">
        <v>194</v>
      </c>
      <c r="B91" s="162">
        <v>0</v>
      </c>
      <c r="C91" s="286">
        <v>0</v>
      </c>
      <c r="D91" s="162">
        <v>3</v>
      </c>
      <c r="E91" s="286">
        <v>1</v>
      </c>
      <c r="F91" s="162">
        <v>14</v>
      </c>
      <c r="G91" s="286">
        <v>11</v>
      </c>
      <c r="H91" s="162">
        <v>2</v>
      </c>
      <c r="I91" s="286">
        <v>2</v>
      </c>
      <c r="J91" s="162">
        <v>33</v>
      </c>
      <c r="K91" s="286">
        <v>36</v>
      </c>
      <c r="L91" s="287">
        <v>102</v>
      </c>
    </row>
    <row r="92" spans="1:12" ht="12.75">
      <c r="A92" s="187" t="s">
        <v>217</v>
      </c>
      <c r="B92" s="162">
        <v>0</v>
      </c>
      <c r="C92" s="286">
        <v>0</v>
      </c>
      <c r="D92" s="162">
        <v>0</v>
      </c>
      <c r="E92" s="286">
        <v>0</v>
      </c>
      <c r="F92" s="162">
        <v>0</v>
      </c>
      <c r="G92" s="286">
        <v>0</v>
      </c>
      <c r="H92" s="162">
        <v>0</v>
      </c>
      <c r="I92" s="286">
        <v>0</v>
      </c>
      <c r="J92" s="162">
        <v>17</v>
      </c>
      <c r="K92" s="286">
        <v>19</v>
      </c>
      <c r="L92" s="287">
        <v>36</v>
      </c>
    </row>
    <row r="93" spans="1:12" ht="12.75">
      <c r="A93" s="187" t="s">
        <v>195</v>
      </c>
      <c r="B93" s="162">
        <v>0</v>
      </c>
      <c r="C93" s="286">
        <v>0</v>
      </c>
      <c r="D93" s="162">
        <v>7</v>
      </c>
      <c r="E93" s="286">
        <v>1</v>
      </c>
      <c r="F93" s="162">
        <v>4</v>
      </c>
      <c r="G93" s="286">
        <v>6</v>
      </c>
      <c r="H93" s="162">
        <v>6</v>
      </c>
      <c r="I93" s="286">
        <v>7</v>
      </c>
      <c r="J93" s="162">
        <v>16</v>
      </c>
      <c r="K93" s="286">
        <v>9</v>
      </c>
      <c r="L93" s="287">
        <v>56</v>
      </c>
    </row>
    <row r="94" spans="1:12" ht="12.75">
      <c r="A94" s="187" t="s">
        <v>196</v>
      </c>
      <c r="B94" s="162">
        <v>0</v>
      </c>
      <c r="C94" s="286">
        <v>0</v>
      </c>
      <c r="D94" s="162">
        <v>2</v>
      </c>
      <c r="E94" s="286">
        <v>0</v>
      </c>
      <c r="F94" s="162">
        <v>8</v>
      </c>
      <c r="G94" s="286">
        <v>4</v>
      </c>
      <c r="H94" s="162">
        <v>7</v>
      </c>
      <c r="I94" s="286">
        <v>1</v>
      </c>
      <c r="J94" s="162">
        <v>16</v>
      </c>
      <c r="K94" s="286">
        <v>18</v>
      </c>
      <c r="L94" s="287">
        <v>56</v>
      </c>
    </row>
    <row r="95" spans="1:12" ht="12.75">
      <c r="A95" s="187" t="s">
        <v>197</v>
      </c>
      <c r="B95" s="162">
        <v>1</v>
      </c>
      <c r="C95" s="286">
        <v>4</v>
      </c>
      <c r="D95" s="162">
        <v>4</v>
      </c>
      <c r="E95" s="286">
        <v>1</v>
      </c>
      <c r="F95" s="162">
        <v>8</v>
      </c>
      <c r="G95" s="286">
        <v>7</v>
      </c>
      <c r="H95" s="162">
        <v>3</v>
      </c>
      <c r="I95" s="286">
        <v>7</v>
      </c>
      <c r="J95" s="162">
        <v>21</v>
      </c>
      <c r="K95" s="286">
        <v>10</v>
      </c>
      <c r="L95" s="287">
        <v>66</v>
      </c>
    </row>
    <row r="96" spans="1:12" ht="12.75">
      <c r="A96" s="187" t="s">
        <v>198</v>
      </c>
      <c r="B96" s="162">
        <v>0</v>
      </c>
      <c r="C96" s="286">
        <v>0</v>
      </c>
      <c r="D96" s="162">
        <v>2</v>
      </c>
      <c r="E96" s="286">
        <v>0</v>
      </c>
      <c r="F96" s="162">
        <v>6</v>
      </c>
      <c r="G96" s="286">
        <v>5</v>
      </c>
      <c r="H96" s="162">
        <v>2</v>
      </c>
      <c r="I96" s="286">
        <v>3</v>
      </c>
      <c r="J96" s="162">
        <v>9</v>
      </c>
      <c r="K96" s="286">
        <v>23</v>
      </c>
      <c r="L96" s="287">
        <v>50</v>
      </c>
    </row>
    <row r="97" spans="1:12" ht="12.75">
      <c r="A97" s="187" t="s">
        <v>275</v>
      </c>
      <c r="B97" s="162">
        <v>0</v>
      </c>
      <c r="C97" s="286">
        <v>0</v>
      </c>
      <c r="D97" s="162">
        <v>0</v>
      </c>
      <c r="E97" s="286">
        <v>0</v>
      </c>
      <c r="F97" s="162">
        <v>0</v>
      </c>
      <c r="G97" s="286">
        <v>0</v>
      </c>
      <c r="H97" s="162">
        <v>0</v>
      </c>
      <c r="I97" s="286">
        <v>0</v>
      </c>
      <c r="J97" s="162">
        <v>5</v>
      </c>
      <c r="K97" s="286">
        <v>6</v>
      </c>
      <c r="L97" s="287">
        <v>11</v>
      </c>
    </row>
    <row r="98" spans="1:12" ht="12.75">
      <c r="A98" s="187" t="s">
        <v>199</v>
      </c>
      <c r="B98" s="162">
        <v>0</v>
      </c>
      <c r="C98" s="286">
        <v>0</v>
      </c>
      <c r="D98" s="162">
        <v>1</v>
      </c>
      <c r="E98" s="286">
        <v>2</v>
      </c>
      <c r="F98" s="162">
        <v>13</v>
      </c>
      <c r="G98" s="286">
        <v>12</v>
      </c>
      <c r="H98" s="162">
        <v>11</v>
      </c>
      <c r="I98" s="286">
        <v>7</v>
      </c>
      <c r="J98" s="162">
        <v>51</v>
      </c>
      <c r="K98" s="286">
        <v>36</v>
      </c>
      <c r="L98" s="287">
        <v>133</v>
      </c>
    </row>
    <row r="99" spans="1:12" ht="12.75">
      <c r="A99" s="187" t="s">
        <v>276</v>
      </c>
      <c r="B99" s="162">
        <v>0</v>
      </c>
      <c r="C99" s="286">
        <v>0</v>
      </c>
      <c r="D99" s="162">
        <v>0</v>
      </c>
      <c r="E99" s="286">
        <v>0</v>
      </c>
      <c r="F99" s="162">
        <v>3</v>
      </c>
      <c r="G99" s="286">
        <v>4</v>
      </c>
      <c r="H99" s="162">
        <v>2</v>
      </c>
      <c r="I99" s="286">
        <v>5</v>
      </c>
      <c r="J99" s="162">
        <v>8</v>
      </c>
      <c r="K99" s="286">
        <v>2</v>
      </c>
      <c r="L99" s="287">
        <v>24</v>
      </c>
    </row>
    <row r="100" spans="1:12" ht="12.75">
      <c r="A100" s="187" t="s">
        <v>200</v>
      </c>
      <c r="B100" s="162">
        <v>0</v>
      </c>
      <c r="C100" s="286">
        <v>0</v>
      </c>
      <c r="D100" s="162">
        <v>4</v>
      </c>
      <c r="E100" s="286">
        <v>3</v>
      </c>
      <c r="F100" s="162">
        <v>11</v>
      </c>
      <c r="G100" s="286">
        <v>11</v>
      </c>
      <c r="H100" s="162">
        <v>13</v>
      </c>
      <c r="I100" s="286">
        <v>11</v>
      </c>
      <c r="J100" s="162">
        <v>22</v>
      </c>
      <c r="K100" s="286">
        <v>26</v>
      </c>
      <c r="L100" s="287">
        <v>101</v>
      </c>
    </row>
    <row r="101" spans="1:12" ht="12.75">
      <c r="A101" s="187" t="s">
        <v>218</v>
      </c>
      <c r="B101" s="162">
        <v>0</v>
      </c>
      <c r="C101" s="286">
        <v>0</v>
      </c>
      <c r="D101" s="162">
        <v>0</v>
      </c>
      <c r="E101" s="286">
        <v>0</v>
      </c>
      <c r="F101" s="162">
        <v>5</v>
      </c>
      <c r="G101" s="286">
        <v>3</v>
      </c>
      <c r="H101" s="162">
        <v>2</v>
      </c>
      <c r="I101" s="286">
        <v>1</v>
      </c>
      <c r="J101" s="162">
        <v>15</v>
      </c>
      <c r="K101" s="286">
        <v>9</v>
      </c>
      <c r="L101" s="287">
        <v>35</v>
      </c>
    </row>
    <row r="102" spans="1:12" ht="12.75">
      <c r="A102" s="187" t="s">
        <v>201</v>
      </c>
      <c r="B102" s="162">
        <v>0</v>
      </c>
      <c r="C102" s="286">
        <v>0</v>
      </c>
      <c r="D102" s="162">
        <v>2</v>
      </c>
      <c r="E102" s="286">
        <v>2</v>
      </c>
      <c r="F102" s="162">
        <v>2</v>
      </c>
      <c r="G102" s="286">
        <v>9</v>
      </c>
      <c r="H102" s="162">
        <v>4</v>
      </c>
      <c r="I102" s="286">
        <v>7</v>
      </c>
      <c r="J102" s="162">
        <v>11</v>
      </c>
      <c r="K102" s="286">
        <v>14</v>
      </c>
      <c r="L102" s="287">
        <v>51</v>
      </c>
    </row>
    <row r="103" spans="1:12" ht="12.75">
      <c r="A103" s="187" t="s">
        <v>202</v>
      </c>
      <c r="B103" s="162">
        <v>0</v>
      </c>
      <c r="C103" s="286">
        <v>0</v>
      </c>
      <c r="D103" s="162">
        <v>2</v>
      </c>
      <c r="E103" s="286">
        <v>1</v>
      </c>
      <c r="F103" s="162">
        <v>7</v>
      </c>
      <c r="G103" s="286">
        <v>10</v>
      </c>
      <c r="H103" s="162">
        <v>7</v>
      </c>
      <c r="I103" s="286">
        <v>13</v>
      </c>
      <c r="J103" s="162">
        <v>22</v>
      </c>
      <c r="K103" s="286">
        <v>16</v>
      </c>
      <c r="L103" s="287">
        <v>78</v>
      </c>
    </row>
    <row r="104" spans="1:12" ht="12.75">
      <c r="A104" s="187" t="s">
        <v>203</v>
      </c>
      <c r="B104" s="162">
        <v>3</v>
      </c>
      <c r="C104" s="286">
        <v>4</v>
      </c>
      <c r="D104" s="162">
        <v>10</v>
      </c>
      <c r="E104" s="286">
        <v>8</v>
      </c>
      <c r="F104" s="162">
        <v>29</v>
      </c>
      <c r="G104" s="286">
        <v>20</v>
      </c>
      <c r="H104" s="162">
        <v>25</v>
      </c>
      <c r="I104" s="286">
        <v>26</v>
      </c>
      <c r="J104" s="162">
        <v>66</v>
      </c>
      <c r="K104" s="286">
        <v>49</v>
      </c>
      <c r="L104" s="287">
        <v>240</v>
      </c>
    </row>
    <row r="105" spans="1:12" ht="12.75">
      <c r="A105" s="187" t="s">
        <v>204</v>
      </c>
      <c r="B105" s="162">
        <v>0</v>
      </c>
      <c r="C105" s="286">
        <v>0</v>
      </c>
      <c r="D105" s="162">
        <v>2</v>
      </c>
      <c r="E105" s="286">
        <v>1</v>
      </c>
      <c r="F105" s="162">
        <v>5</v>
      </c>
      <c r="G105" s="286">
        <v>4</v>
      </c>
      <c r="H105" s="162">
        <v>1</v>
      </c>
      <c r="I105" s="286">
        <v>2</v>
      </c>
      <c r="J105" s="162">
        <v>14</v>
      </c>
      <c r="K105" s="286">
        <v>8</v>
      </c>
      <c r="L105" s="287">
        <v>37</v>
      </c>
    </row>
    <row r="106" spans="1:12" ht="12.75">
      <c r="A106" s="187" t="s">
        <v>219</v>
      </c>
      <c r="B106" s="162">
        <v>0</v>
      </c>
      <c r="C106" s="286">
        <v>0</v>
      </c>
      <c r="D106" s="162">
        <v>0</v>
      </c>
      <c r="E106" s="286">
        <v>0</v>
      </c>
      <c r="F106" s="162">
        <v>0</v>
      </c>
      <c r="G106" s="286">
        <v>0</v>
      </c>
      <c r="H106" s="162">
        <v>2</v>
      </c>
      <c r="I106" s="286">
        <v>0</v>
      </c>
      <c r="J106" s="162">
        <v>20</v>
      </c>
      <c r="K106" s="286">
        <v>14</v>
      </c>
      <c r="L106" s="287">
        <v>36</v>
      </c>
    </row>
    <row r="107" spans="1:12" ht="12.75">
      <c r="A107" s="187" t="s">
        <v>205</v>
      </c>
      <c r="B107" s="162">
        <v>0</v>
      </c>
      <c r="C107" s="286">
        <v>0</v>
      </c>
      <c r="D107" s="162">
        <v>1</v>
      </c>
      <c r="E107" s="286">
        <v>3</v>
      </c>
      <c r="F107" s="162">
        <v>5</v>
      </c>
      <c r="G107" s="286">
        <v>3</v>
      </c>
      <c r="H107" s="162">
        <v>8</v>
      </c>
      <c r="I107" s="286">
        <v>3</v>
      </c>
      <c r="J107" s="162">
        <v>8</v>
      </c>
      <c r="K107" s="286">
        <v>2</v>
      </c>
      <c r="L107" s="287">
        <v>33</v>
      </c>
    </row>
    <row r="108" spans="1:12" ht="12.75">
      <c r="A108" s="187" t="s">
        <v>206</v>
      </c>
      <c r="B108" s="162">
        <v>1</v>
      </c>
      <c r="C108" s="286">
        <v>2</v>
      </c>
      <c r="D108" s="162">
        <v>1</v>
      </c>
      <c r="E108" s="286">
        <v>2</v>
      </c>
      <c r="F108" s="162">
        <v>9</v>
      </c>
      <c r="G108" s="286">
        <v>10</v>
      </c>
      <c r="H108" s="162">
        <v>9</v>
      </c>
      <c r="I108" s="286">
        <v>13</v>
      </c>
      <c r="J108" s="162">
        <v>40</v>
      </c>
      <c r="K108" s="286">
        <v>36</v>
      </c>
      <c r="L108" s="287">
        <v>123</v>
      </c>
    </row>
    <row r="109" spans="1:12" ht="12.75">
      <c r="A109" s="187" t="s">
        <v>207</v>
      </c>
      <c r="B109" s="162">
        <v>0</v>
      </c>
      <c r="C109" s="286">
        <v>0</v>
      </c>
      <c r="D109" s="162">
        <v>3</v>
      </c>
      <c r="E109" s="286">
        <v>2</v>
      </c>
      <c r="F109" s="162">
        <v>3</v>
      </c>
      <c r="G109" s="286">
        <v>7</v>
      </c>
      <c r="H109" s="162">
        <v>4</v>
      </c>
      <c r="I109" s="286">
        <v>8</v>
      </c>
      <c r="J109" s="162">
        <v>11</v>
      </c>
      <c r="K109" s="286">
        <v>12</v>
      </c>
      <c r="L109" s="287">
        <v>50</v>
      </c>
    </row>
    <row r="110" spans="1:12" ht="12.75">
      <c r="A110" s="187" t="s">
        <v>208</v>
      </c>
      <c r="B110" s="162">
        <v>0</v>
      </c>
      <c r="C110" s="286">
        <v>0</v>
      </c>
      <c r="D110" s="162">
        <v>7</v>
      </c>
      <c r="E110" s="286">
        <v>9</v>
      </c>
      <c r="F110" s="162">
        <v>0</v>
      </c>
      <c r="G110" s="286">
        <v>0</v>
      </c>
      <c r="H110" s="162">
        <v>13</v>
      </c>
      <c r="I110" s="286">
        <v>9</v>
      </c>
      <c r="J110" s="162">
        <v>11</v>
      </c>
      <c r="K110" s="286">
        <v>14</v>
      </c>
      <c r="L110" s="287">
        <v>63</v>
      </c>
    </row>
    <row r="111" spans="1:12" ht="12.75">
      <c r="A111" s="187" t="s">
        <v>209</v>
      </c>
      <c r="B111" s="162">
        <v>1</v>
      </c>
      <c r="C111" s="286">
        <v>1</v>
      </c>
      <c r="D111" s="162">
        <v>4</v>
      </c>
      <c r="E111" s="286">
        <v>6</v>
      </c>
      <c r="F111" s="162">
        <v>7</v>
      </c>
      <c r="G111" s="286">
        <v>12</v>
      </c>
      <c r="H111" s="162">
        <v>16</v>
      </c>
      <c r="I111" s="286">
        <v>7</v>
      </c>
      <c r="J111" s="162">
        <v>31</v>
      </c>
      <c r="K111" s="286">
        <v>23</v>
      </c>
      <c r="L111" s="287">
        <v>108</v>
      </c>
    </row>
    <row r="112" spans="1:12" ht="12.75">
      <c r="A112" s="187" t="s">
        <v>210</v>
      </c>
      <c r="B112" s="162">
        <v>1</v>
      </c>
      <c r="C112" s="286">
        <v>0</v>
      </c>
      <c r="D112" s="162">
        <v>2</v>
      </c>
      <c r="E112" s="286">
        <v>3</v>
      </c>
      <c r="F112" s="162">
        <v>7</v>
      </c>
      <c r="G112" s="286">
        <v>7</v>
      </c>
      <c r="H112" s="162">
        <v>10</v>
      </c>
      <c r="I112" s="286">
        <v>10</v>
      </c>
      <c r="J112" s="162">
        <v>20</v>
      </c>
      <c r="K112" s="286">
        <v>14</v>
      </c>
      <c r="L112" s="287">
        <v>74</v>
      </c>
    </row>
    <row r="113" spans="1:12" ht="12.75">
      <c r="A113" s="187" t="s">
        <v>211</v>
      </c>
      <c r="B113" s="162">
        <v>0</v>
      </c>
      <c r="C113" s="286">
        <v>0</v>
      </c>
      <c r="D113" s="162">
        <v>1</v>
      </c>
      <c r="E113" s="286">
        <v>3</v>
      </c>
      <c r="F113" s="162">
        <v>6</v>
      </c>
      <c r="G113" s="286">
        <v>10</v>
      </c>
      <c r="H113" s="162">
        <v>22</v>
      </c>
      <c r="I113" s="286">
        <v>19</v>
      </c>
      <c r="J113" s="162">
        <v>21</v>
      </c>
      <c r="K113" s="286">
        <v>23</v>
      </c>
      <c r="L113" s="287">
        <v>105</v>
      </c>
    </row>
    <row r="114" spans="1:12" ht="12.75">
      <c r="A114" s="187" t="s">
        <v>68</v>
      </c>
      <c r="B114" s="162">
        <v>20</v>
      </c>
      <c r="C114" s="286">
        <v>16</v>
      </c>
      <c r="D114" s="162">
        <v>67</v>
      </c>
      <c r="E114" s="286">
        <v>59</v>
      </c>
      <c r="F114" s="162">
        <v>155</v>
      </c>
      <c r="G114" s="286">
        <v>140</v>
      </c>
      <c r="H114" s="162">
        <v>192</v>
      </c>
      <c r="I114" s="286">
        <v>175</v>
      </c>
      <c r="J114" s="162">
        <v>432</v>
      </c>
      <c r="K114" s="286">
        <v>366</v>
      </c>
      <c r="L114" s="287">
        <v>1622</v>
      </c>
    </row>
    <row r="115" spans="1:12" ht="12.75">
      <c r="A115" s="187" t="s">
        <v>212</v>
      </c>
      <c r="B115" s="162">
        <v>0</v>
      </c>
      <c r="C115" s="286">
        <v>1</v>
      </c>
      <c r="D115" s="162">
        <v>2</v>
      </c>
      <c r="E115" s="286">
        <v>1</v>
      </c>
      <c r="F115" s="162">
        <v>7</v>
      </c>
      <c r="G115" s="286">
        <v>9</v>
      </c>
      <c r="H115" s="162">
        <v>6</v>
      </c>
      <c r="I115" s="286">
        <v>6</v>
      </c>
      <c r="J115" s="162">
        <v>18</v>
      </c>
      <c r="K115" s="286">
        <v>24</v>
      </c>
      <c r="L115" s="287">
        <v>74</v>
      </c>
    </row>
    <row r="116" spans="1:12" ht="12.75">
      <c r="A116" s="187" t="s">
        <v>220</v>
      </c>
      <c r="B116" s="162">
        <v>0</v>
      </c>
      <c r="C116" s="286">
        <v>0</v>
      </c>
      <c r="D116" s="162">
        <v>0</v>
      </c>
      <c r="E116" s="286">
        <v>0</v>
      </c>
      <c r="F116" s="162">
        <v>4</v>
      </c>
      <c r="G116" s="286">
        <v>4</v>
      </c>
      <c r="H116" s="162">
        <v>1</v>
      </c>
      <c r="I116" s="286">
        <v>2</v>
      </c>
      <c r="J116" s="162">
        <v>14</v>
      </c>
      <c r="K116" s="286">
        <v>11</v>
      </c>
      <c r="L116" s="287">
        <v>36</v>
      </c>
    </row>
    <row r="117" spans="1:12" ht="12.75">
      <c r="A117" s="187" t="s">
        <v>221</v>
      </c>
      <c r="B117" s="162">
        <v>0</v>
      </c>
      <c r="C117" s="286">
        <v>0</v>
      </c>
      <c r="D117" s="162">
        <v>0</v>
      </c>
      <c r="E117" s="286">
        <v>0</v>
      </c>
      <c r="F117" s="162">
        <v>2</v>
      </c>
      <c r="G117" s="286">
        <v>2</v>
      </c>
      <c r="H117" s="162">
        <v>9</v>
      </c>
      <c r="I117" s="286">
        <v>5</v>
      </c>
      <c r="J117" s="162">
        <v>10</v>
      </c>
      <c r="K117" s="286">
        <v>7</v>
      </c>
      <c r="L117" s="287">
        <v>35</v>
      </c>
    </row>
    <row r="118" spans="1:12" ht="12.75">
      <c r="A118" s="187" t="s">
        <v>213</v>
      </c>
      <c r="B118" s="162">
        <v>0</v>
      </c>
      <c r="C118" s="286">
        <v>0</v>
      </c>
      <c r="D118" s="162">
        <v>3</v>
      </c>
      <c r="E118" s="286">
        <v>2</v>
      </c>
      <c r="F118" s="162">
        <v>5</v>
      </c>
      <c r="G118" s="286">
        <v>8</v>
      </c>
      <c r="H118" s="162">
        <v>10</v>
      </c>
      <c r="I118" s="286">
        <v>14</v>
      </c>
      <c r="J118" s="162">
        <v>45</v>
      </c>
      <c r="K118" s="286">
        <v>37</v>
      </c>
      <c r="L118" s="287">
        <v>124</v>
      </c>
    </row>
    <row r="119" spans="1:12" ht="12.75">
      <c r="A119" s="187" t="s">
        <v>214</v>
      </c>
      <c r="B119" s="162">
        <v>2</v>
      </c>
      <c r="C119" s="286">
        <v>1</v>
      </c>
      <c r="D119" s="162">
        <v>2</v>
      </c>
      <c r="E119" s="286">
        <v>4</v>
      </c>
      <c r="F119" s="162">
        <v>15</v>
      </c>
      <c r="G119" s="286">
        <v>10</v>
      </c>
      <c r="H119" s="162">
        <v>7</v>
      </c>
      <c r="I119" s="286">
        <v>10</v>
      </c>
      <c r="J119" s="162">
        <v>30</v>
      </c>
      <c r="K119" s="286">
        <v>21</v>
      </c>
      <c r="L119" s="287">
        <v>102</v>
      </c>
    </row>
    <row r="120" spans="1:12" ht="12.75">
      <c r="A120" s="187" t="s">
        <v>277</v>
      </c>
      <c r="B120" s="162">
        <v>0</v>
      </c>
      <c r="C120" s="286">
        <v>0</v>
      </c>
      <c r="D120" s="162">
        <v>0</v>
      </c>
      <c r="E120" s="286">
        <v>0</v>
      </c>
      <c r="F120" s="162">
        <v>4</v>
      </c>
      <c r="G120" s="286">
        <v>13</v>
      </c>
      <c r="H120" s="162">
        <v>11</v>
      </c>
      <c r="I120" s="286">
        <v>11</v>
      </c>
      <c r="J120" s="162">
        <v>9</v>
      </c>
      <c r="K120" s="286">
        <v>13</v>
      </c>
      <c r="L120" s="287">
        <v>61</v>
      </c>
    </row>
    <row r="121" spans="1:12" ht="12.75">
      <c r="A121" s="187" t="s">
        <v>215</v>
      </c>
      <c r="B121" s="162">
        <v>0</v>
      </c>
      <c r="C121" s="286">
        <v>0</v>
      </c>
      <c r="D121" s="162">
        <v>2</v>
      </c>
      <c r="E121" s="286">
        <v>3</v>
      </c>
      <c r="F121" s="162">
        <v>9</v>
      </c>
      <c r="G121" s="286">
        <v>4</v>
      </c>
      <c r="H121" s="162">
        <v>5</v>
      </c>
      <c r="I121" s="286">
        <v>5</v>
      </c>
      <c r="J121" s="162">
        <v>28</v>
      </c>
      <c r="K121" s="286">
        <v>13</v>
      </c>
      <c r="L121" s="287">
        <v>69</v>
      </c>
    </row>
    <row r="122" spans="1:12" ht="12.75">
      <c r="A122" s="187" t="s">
        <v>216</v>
      </c>
      <c r="B122" s="162">
        <v>0</v>
      </c>
      <c r="C122" s="286">
        <v>0</v>
      </c>
      <c r="D122" s="162">
        <v>4</v>
      </c>
      <c r="E122" s="286">
        <v>3</v>
      </c>
      <c r="F122" s="162">
        <v>16</v>
      </c>
      <c r="G122" s="286">
        <v>6</v>
      </c>
      <c r="H122" s="162">
        <v>12</v>
      </c>
      <c r="I122" s="286">
        <v>18</v>
      </c>
      <c r="J122" s="162">
        <v>47</v>
      </c>
      <c r="K122" s="286">
        <v>52</v>
      </c>
      <c r="L122" s="287">
        <v>158</v>
      </c>
    </row>
    <row r="123" spans="1:12" ht="12.75">
      <c r="A123" s="187" t="s">
        <v>263</v>
      </c>
      <c r="B123" s="162">
        <v>0</v>
      </c>
      <c r="C123" s="286">
        <v>0</v>
      </c>
      <c r="D123" s="162">
        <v>0</v>
      </c>
      <c r="E123" s="286">
        <v>0</v>
      </c>
      <c r="F123" s="162">
        <v>3</v>
      </c>
      <c r="G123" s="286">
        <v>3</v>
      </c>
      <c r="H123" s="162">
        <v>2</v>
      </c>
      <c r="I123" s="286">
        <v>5</v>
      </c>
      <c r="J123" s="162">
        <v>6</v>
      </c>
      <c r="K123" s="286">
        <v>5</v>
      </c>
      <c r="L123" s="287">
        <v>24</v>
      </c>
    </row>
    <row r="124" spans="1:12" ht="12.75">
      <c r="A124" s="187" t="s">
        <v>262</v>
      </c>
      <c r="B124" s="162">
        <v>0</v>
      </c>
      <c r="C124" s="286">
        <v>0</v>
      </c>
      <c r="D124" s="162">
        <v>0</v>
      </c>
      <c r="E124" s="286">
        <v>0</v>
      </c>
      <c r="F124" s="162">
        <v>0</v>
      </c>
      <c r="G124" s="286">
        <v>0</v>
      </c>
      <c r="H124" s="162">
        <v>8</v>
      </c>
      <c r="I124" s="286">
        <v>8</v>
      </c>
      <c r="J124" s="162">
        <v>16</v>
      </c>
      <c r="K124" s="286">
        <v>15</v>
      </c>
      <c r="L124" s="287">
        <v>47</v>
      </c>
    </row>
    <row r="125" spans="1:12" s="194" customFormat="1" ht="26.25" customHeight="1">
      <c r="A125" s="190" t="s">
        <v>85</v>
      </c>
      <c r="B125" s="189">
        <f>SUM(B90:B124)</f>
        <v>29</v>
      </c>
      <c r="C125" s="189">
        <f aca="true" t="shared" si="7" ref="C125:L125">SUM(C90:C124)</f>
        <v>29</v>
      </c>
      <c r="D125" s="189">
        <f t="shared" si="7"/>
        <v>141</v>
      </c>
      <c r="E125" s="189">
        <f t="shared" si="7"/>
        <v>122</v>
      </c>
      <c r="F125" s="189">
        <f t="shared" si="7"/>
        <v>380</v>
      </c>
      <c r="G125" s="189">
        <f t="shared" si="7"/>
        <v>358</v>
      </c>
      <c r="H125" s="189">
        <f t="shared" si="7"/>
        <v>442</v>
      </c>
      <c r="I125" s="189">
        <f t="shared" si="7"/>
        <v>429</v>
      </c>
      <c r="J125" s="189">
        <f t="shared" si="7"/>
        <v>1171</v>
      </c>
      <c r="K125" s="189">
        <f t="shared" si="7"/>
        <v>1013</v>
      </c>
      <c r="L125" s="189">
        <f t="shared" si="7"/>
        <v>4114</v>
      </c>
    </row>
    <row r="126" spans="1:12" s="70" customFormat="1" ht="49.5" customHeight="1">
      <c r="A126" s="188" t="s">
        <v>591</v>
      </c>
      <c r="B126" s="541" t="s">
        <v>568</v>
      </c>
      <c r="C126" s="542"/>
      <c r="D126" s="542"/>
      <c r="E126" s="542"/>
      <c r="F126" s="542"/>
      <c r="G126" s="542"/>
      <c r="H126" s="542"/>
      <c r="I126" s="542"/>
      <c r="J126" s="542"/>
      <c r="K126" s="542"/>
      <c r="L126" s="543"/>
    </row>
    <row r="127" spans="1:12" s="110" customFormat="1" ht="51" customHeight="1">
      <c r="A127" s="118" t="s">
        <v>107</v>
      </c>
      <c r="B127" s="185" t="s">
        <v>92</v>
      </c>
      <c r="C127" s="185" t="s">
        <v>93</v>
      </c>
      <c r="D127" s="185" t="s">
        <v>94</v>
      </c>
      <c r="E127" s="185" t="s">
        <v>95</v>
      </c>
      <c r="F127" s="185" t="s">
        <v>96</v>
      </c>
      <c r="G127" s="185" t="s">
        <v>97</v>
      </c>
      <c r="H127" s="185" t="s">
        <v>98</v>
      </c>
      <c r="I127" s="185" t="s">
        <v>99</v>
      </c>
      <c r="J127" s="185" t="s">
        <v>100</v>
      </c>
      <c r="K127" s="185" t="s">
        <v>101</v>
      </c>
      <c r="L127" s="185" t="s">
        <v>371</v>
      </c>
    </row>
    <row r="128" spans="1:12" ht="12.75">
      <c r="A128" s="187" t="s">
        <v>229</v>
      </c>
      <c r="B128" s="162">
        <v>0</v>
      </c>
      <c r="C128" s="286">
        <v>0</v>
      </c>
      <c r="D128" s="162">
        <v>0</v>
      </c>
      <c r="E128" s="286">
        <v>0</v>
      </c>
      <c r="F128" s="162">
        <v>0</v>
      </c>
      <c r="G128" s="286">
        <v>0</v>
      </c>
      <c r="H128" s="162">
        <v>5</v>
      </c>
      <c r="I128" s="286">
        <v>5</v>
      </c>
      <c r="J128" s="162">
        <v>22</v>
      </c>
      <c r="K128" s="286">
        <v>12</v>
      </c>
      <c r="L128" s="287">
        <v>44</v>
      </c>
    </row>
    <row r="129" spans="1:12" ht="12.75">
      <c r="A129" s="187" t="s">
        <v>252</v>
      </c>
      <c r="B129" s="162">
        <v>0</v>
      </c>
      <c r="C129" s="286">
        <v>0</v>
      </c>
      <c r="D129" s="162">
        <v>2</v>
      </c>
      <c r="E129" s="286">
        <v>2</v>
      </c>
      <c r="F129" s="162">
        <v>1</v>
      </c>
      <c r="G129" s="286">
        <v>6</v>
      </c>
      <c r="H129" s="162">
        <v>6</v>
      </c>
      <c r="I129" s="286">
        <v>5</v>
      </c>
      <c r="J129" s="162">
        <v>17</v>
      </c>
      <c r="K129" s="286">
        <v>17</v>
      </c>
      <c r="L129" s="287">
        <v>56</v>
      </c>
    </row>
    <row r="130" spans="1:12" ht="12.75">
      <c r="A130" s="187" t="s">
        <v>251</v>
      </c>
      <c r="B130" s="162">
        <v>0</v>
      </c>
      <c r="C130" s="286">
        <v>0</v>
      </c>
      <c r="D130" s="162">
        <v>0</v>
      </c>
      <c r="E130" s="286">
        <v>0</v>
      </c>
      <c r="F130" s="162">
        <v>7</v>
      </c>
      <c r="G130" s="286">
        <v>8</v>
      </c>
      <c r="H130" s="162">
        <v>7</v>
      </c>
      <c r="I130" s="286">
        <v>11</v>
      </c>
      <c r="J130" s="162">
        <v>18</v>
      </c>
      <c r="K130" s="286">
        <v>13</v>
      </c>
      <c r="L130" s="287">
        <v>64</v>
      </c>
    </row>
    <row r="131" spans="1:12" ht="12.75">
      <c r="A131" s="187" t="s">
        <v>228</v>
      </c>
      <c r="B131" s="162">
        <v>1</v>
      </c>
      <c r="C131" s="286">
        <v>3</v>
      </c>
      <c r="D131" s="162">
        <v>16</v>
      </c>
      <c r="E131" s="286">
        <v>18</v>
      </c>
      <c r="F131" s="162">
        <v>49</v>
      </c>
      <c r="G131" s="286">
        <v>43</v>
      </c>
      <c r="H131" s="162">
        <v>60</v>
      </c>
      <c r="I131" s="286">
        <v>46</v>
      </c>
      <c r="J131" s="162">
        <v>155</v>
      </c>
      <c r="K131" s="286">
        <v>153</v>
      </c>
      <c r="L131" s="287">
        <v>544</v>
      </c>
    </row>
    <row r="132" spans="1:12" ht="12.75">
      <c r="A132" s="187" t="s">
        <v>250</v>
      </c>
      <c r="B132" s="162">
        <v>0</v>
      </c>
      <c r="C132" s="286">
        <v>0</v>
      </c>
      <c r="D132" s="162">
        <v>0</v>
      </c>
      <c r="E132" s="286">
        <v>1</v>
      </c>
      <c r="F132" s="162">
        <v>25</v>
      </c>
      <c r="G132" s="286">
        <v>32</v>
      </c>
      <c r="H132" s="162">
        <v>26</v>
      </c>
      <c r="I132" s="286">
        <v>22</v>
      </c>
      <c r="J132" s="162">
        <v>68</v>
      </c>
      <c r="K132" s="286">
        <v>62</v>
      </c>
      <c r="L132" s="287">
        <v>236</v>
      </c>
    </row>
    <row r="133" spans="1:12" ht="12.75">
      <c r="A133" s="187" t="s">
        <v>249</v>
      </c>
      <c r="B133" s="162">
        <v>0</v>
      </c>
      <c r="C133" s="286">
        <v>0</v>
      </c>
      <c r="D133" s="162">
        <v>2</v>
      </c>
      <c r="E133" s="286">
        <v>3</v>
      </c>
      <c r="F133" s="162">
        <v>8</v>
      </c>
      <c r="G133" s="286">
        <v>7</v>
      </c>
      <c r="H133" s="162">
        <v>10</v>
      </c>
      <c r="I133" s="286">
        <v>10</v>
      </c>
      <c r="J133" s="162">
        <v>38</v>
      </c>
      <c r="K133" s="286">
        <v>22</v>
      </c>
      <c r="L133" s="287">
        <v>100</v>
      </c>
    </row>
    <row r="134" spans="1:12" ht="12.75">
      <c r="A134" s="187" t="s">
        <v>248</v>
      </c>
      <c r="B134" s="162">
        <v>0</v>
      </c>
      <c r="C134" s="286">
        <v>0</v>
      </c>
      <c r="D134" s="162">
        <v>2</v>
      </c>
      <c r="E134" s="286">
        <v>0</v>
      </c>
      <c r="F134" s="162">
        <v>7</v>
      </c>
      <c r="G134" s="286">
        <v>5</v>
      </c>
      <c r="H134" s="162">
        <v>8</v>
      </c>
      <c r="I134" s="286">
        <v>6</v>
      </c>
      <c r="J134" s="162">
        <v>32</v>
      </c>
      <c r="K134" s="286">
        <v>14</v>
      </c>
      <c r="L134" s="287">
        <v>74</v>
      </c>
    </row>
    <row r="135" spans="1:12" ht="12.75">
      <c r="A135" s="187" t="s">
        <v>247</v>
      </c>
      <c r="B135" s="162">
        <v>2</v>
      </c>
      <c r="C135" s="286">
        <v>1</v>
      </c>
      <c r="D135" s="162">
        <v>5</v>
      </c>
      <c r="E135" s="286">
        <v>4</v>
      </c>
      <c r="F135" s="162">
        <v>5</v>
      </c>
      <c r="G135" s="286">
        <v>8</v>
      </c>
      <c r="H135" s="162">
        <v>3</v>
      </c>
      <c r="I135" s="286">
        <v>4</v>
      </c>
      <c r="J135" s="162">
        <v>19</v>
      </c>
      <c r="K135" s="286">
        <v>15</v>
      </c>
      <c r="L135" s="287">
        <v>66</v>
      </c>
    </row>
    <row r="136" spans="1:12" ht="12.75">
      <c r="A136" s="187" t="s">
        <v>246</v>
      </c>
      <c r="B136" s="162">
        <v>0</v>
      </c>
      <c r="C136" s="286">
        <v>0</v>
      </c>
      <c r="D136" s="162">
        <v>1</v>
      </c>
      <c r="E136" s="286">
        <v>2</v>
      </c>
      <c r="F136" s="162">
        <v>4</v>
      </c>
      <c r="G136" s="286">
        <v>9</v>
      </c>
      <c r="H136" s="162">
        <v>5</v>
      </c>
      <c r="I136" s="286">
        <v>4</v>
      </c>
      <c r="J136" s="162">
        <v>9</v>
      </c>
      <c r="K136" s="286">
        <v>9</v>
      </c>
      <c r="L136" s="287">
        <v>43</v>
      </c>
    </row>
    <row r="137" spans="1:12" ht="12.75">
      <c r="A137" s="187" t="s">
        <v>245</v>
      </c>
      <c r="B137" s="162">
        <v>0</v>
      </c>
      <c r="C137" s="286">
        <v>0</v>
      </c>
      <c r="D137" s="162">
        <v>3</v>
      </c>
      <c r="E137" s="286">
        <v>3</v>
      </c>
      <c r="F137" s="162">
        <v>10</v>
      </c>
      <c r="G137" s="286">
        <v>10</v>
      </c>
      <c r="H137" s="162">
        <v>10</v>
      </c>
      <c r="I137" s="286">
        <v>4</v>
      </c>
      <c r="J137" s="162">
        <v>27</v>
      </c>
      <c r="K137" s="286">
        <v>28</v>
      </c>
      <c r="L137" s="287">
        <v>95</v>
      </c>
    </row>
    <row r="138" spans="1:12" ht="12.75">
      <c r="A138" s="187" t="s">
        <v>244</v>
      </c>
      <c r="B138" s="162">
        <v>0</v>
      </c>
      <c r="C138" s="286">
        <v>0</v>
      </c>
      <c r="D138" s="162">
        <v>5</v>
      </c>
      <c r="E138" s="286">
        <v>2</v>
      </c>
      <c r="F138" s="162">
        <v>15</v>
      </c>
      <c r="G138" s="286">
        <v>14</v>
      </c>
      <c r="H138" s="162">
        <v>11</v>
      </c>
      <c r="I138" s="286">
        <v>11</v>
      </c>
      <c r="J138" s="162">
        <v>30</v>
      </c>
      <c r="K138" s="286">
        <v>27</v>
      </c>
      <c r="L138" s="287">
        <v>115</v>
      </c>
    </row>
    <row r="139" spans="1:12" ht="12.75">
      <c r="A139" s="187" t="s">
        <v>227</v>
      </c>
      <c r="B139" s="162">
        <v>5</v>
      </c>
      <c r="C139" s="286">
        <v>5</v>
      </c>
      <c r="D139" s="162">
        <v>17</v>
      </c>
      <c r="E139" s="286">
        <v>16</v>
      </c>
      <c r="F139" s="162">
        <v>31</v>
      </c>
      <c r="G139" s="286">
        <v>27</v>
      </c>
      <c r="H139" s="162">
        <v>30</v>
      </c>
      <c r="I139" s="286">
        <v>30</v>
      </c>
      <c r="J139" s="162">
        <v>58</v>
      </c>
      <c r="K139" s="286">
        <v>50</v>
      </c>
      <c r="L139" s="287">
        <v>269</v>
      </c>
    </row>
    <row r="140" spans="1:12" ht="12.75">
      <c r="A140" s="187" t="s">
        <v>243</v>
      </c>
      <c r="B140" s="162">
        <v>0</v>
      </c>
      <c r="C140" s="286">
        <v>0</v>
      </c>
      <c r="D140" s="162">
        <v>0</v>
      </c>
      <c r="E140" s="286">
        <v>0</v>
      </c>
      <c r="F140" s="162">
        <v>0</v>
      </c>
      <c r="G140" s="286">
        <v>0</v>
      </c>
      <c r="H140" s="162">
        <v>0</v>
      </c>
      <c r="I140" s="286">
        <v>2</v>
      </c>
      <c r="J140" s="162">
        <v>2</v>
      </c>
      <c r="K140" s="286">
        <v>1</v>
      </c>
      <c r="L140" s="287">
        <v>5</v>
      </c>
    </row>
    <row r="141" spans="1:12" ht="12.75">
      <c r="A141" s="187" t="s">
        <v>466</v>
      </c>
      <c r="B141" s="162">
        <v>0</v>
      </c>
      <c r="C141" s="286">
        <v>0</v>
      </c>
      <c r="D141" s="162">
        <v>0</v>
      </c>
      <c r="E141" s="286">
        <v>0</v>
      </c>
      <c r="F141" s="162">
        <v>2</v>
      </c>
      <c r="G141" s="286">
        <v>3</v>
      </c>
      <c r="H141" s="162">
        <v>3</v>
      </c>
      <c r="I141" s="286">
        <v>3</v>
      </c>
      <c r="J141" s="162">
        <v>0</v>
      </c>
      <c r="K141" s="286">
        <v>0</v>
      </c>
      <c r="L141" s="287">
        <v>11</v>
      </c>
    </row>
    <row r="142" spans="1:12" ht="12.75">
      <c r="A142" s="187" t="s">
        <v>226</v>
      </c>
      <c r="B142" s="162">
        <v>4</v>
      </c>
      <c r="C142" s="286">
        <v>2</v>
      </c>
      <c r="D142" s="162">
        <v>6</v>
      </c>
      <c r="E142" s="286">
        <v>2</v>
      </c>
      <c r="F142" s="162">
        <v>16</v>
      </c>
      <c r="G142" s="286">
        <v>11</v>
      </c>
      <c r="H142" s="162">
        <v>8</v>
      </c>
      <c r="I142" s="286">
        <v>14</v>
      </c>
      <c r="J142" s="162">
        <v>41</v>
      </c>
      <c r="K142" s="286">
        <v>29</v>
      </c>
      <c r="L142" s="287">
        <v>133</v>
      </c>
    </row>
    <row r="143" spans="1:12" ht="12.75">
      <c r="A143" s="187" t="s">
        <v>467</v>
      </c>
      <c r="B143" s="162">
        <v>0</v>
      </c>
      <c r="C143" s="286">
        <v>0</v>
      </c>
      <c r="D143" s="162">
        <v>1</v>
      </c>
      <c r="E143" s="286">
        <v>0</v>
      </c>
      <c r="F143" s="162">
        <v>2</v>
      </c>
      <c r="G143" s="286">
        <v>4</v>
      </c>
      <c r="H143" s="162">
        <v>5</v>
      </c>
      <c r="I143" s="286">
        <v>5</v>
      </c>
      <c r="J143" s="162">
        <v>3</v>
      </c>
      <c r="K143" s="286">
        <v>2</v>
      </c>
      <c r="L143" s="287">
        <v>22</v>
      </c>
    </row>
    <row r="144" spans="1:12" ht="12.75">
      <c r="A144" s="187" t="s">
        <v>242</v>
      </c>
      <c r="B144" s="162">
        <v>0</v>
      </c>
      <c r="C144" s="286">
        <v>0</v>
      </c>
      <c r="D144" s="162">
        <v>0</v>
      </c>
      <c r="E144" s="286">
        <v>0</v>
      </c>
      <c r="F144" s="162">
        <v>5</v>
      </c>
      <c r="G144" s="286">
        <v>6</v>
      </c>
      <c r="H144" s="162">
        <v>14</v>
      </c>
      <c r="I144" s="286">
        <v>6</v>
      </c>
      <c r="J144" s="162">
        <v>12</v>
      </c>
      <c r="K144" s="286">
        <v>10</v>
      </c>
      <c r="L144" s="287">
        <v>53</v>
      </c>
    </row>
    <row r="145" spans="1:12" ht="12.75">
      <c r="A145" s="187" t="s">
        <v>225</v>
      </c>
      <c r="B145" s="162">
        <v>2</v>
      </c>
      <c r="C145" s="286">
        <v>3</v>
      </c>
      <c r="D145" s="162">
        <v>9</v>
      </c>
      <c r="E145" s="286">
        <v>5</v>
      </c>
      <c r="F145" s="162">
        <v>20</v>
      </c>
      <c r="G145" s="286">
        <v>13</v>
      </c>
      <c r="H145" s="162">
        <v>15</v>
      </c>
      <c r="I145" s="286">
        <v>10</v>
      </c>
      <c r="J145" s="162">
        <v>34</v>
      </c>
      <c r="K145" s="286">
        <v>26</v>
      </c>
      <c r="L145" s="287">
        <v>137</v>
      </c>
    </row>
    <row r="146" spans="1:12" ht="12.75">
      <c r="A146" s="187" t="s">
        <v>70</v>
      </c>
      <c r="B146" s="162">
        <v>25</v>
      </c>
      <c r="C146" s="286">
        <v>25</v>
      </c>
      <c r="D146" s="162">
        <v>50</v>
      </c>
      <c r="E146" s="286">
        <v>55</v>
      </c>
      <c r="F146" s="162">
        <v>180</v>
      </c>
      <c r="G146" s="286">
        <v>150</v>
      </c>
      <c r="H146" s="162">
        <v>188</v>
      </c>
      <c r="I146" s="286">
        <v>170</v>
      </c>
      <c r="J146" s="162">
        <v>436</v>
      </c>
      <c r="K146" s="286">
        <v>347</v>
      </c>
      <c r="L146" s="287">
        <v>1626</v>
      </c>
    </row>
    <row r="147" spans="1:12" ht="12.75">
      <c r="A147" s="187" t="s">
        <v>224</v>
      </c>
      <c r="B147" s="162">
        <v>0</v>
      </c>
      <c r="C147" s="286">
        <v>0</v>
      </c>
      <c r="D147" s="162">
        <v>0</v>
      </c>
      <c r="E147" s="286">
        <v>0</v>
      </c>
      <c r="F147" s="162">
        <v>5</v>
      </c>
      <c r="G147" s="286">
        <v>11</v>
      </c>
      <c r="H147" s="162">
        <v>11</v>
      </c>
      <c r="I147" s="286">
        <v>6</v>
      </c>
      <c r="J147" s="162">
        <v>24</v>
      </c>
      <c r="K147" s="286">
        <v>18</v>
      </c>
      <c r="L147" s="287">
        <v>75</v>
      </c>
    </row>
    <row r="148" spans="1:12" ht="12.75">
      <c r="A148" s="187" t="s">
        <v>241</v>
      </c>
      <c r="B148" s="162">
        <v>2</v>
      </c>
      <c r="C148" s="286">
        <v>0</v>
      </c>
      <c r="D148" s="162">
        <v>3</v>
      </c>
      <c r="E148" s="286">
        <v>2</v>
      </c>
      <c r="F148" s="162">
        <v>9</v>
      </c>
      <c r="G148" s="286">
        <v>3</v>
      </c>
      <c r="H148" s="162">
        <v>3</v>
      </c>
      <c r="I148" s="286">
        <v>10</v>
      </c>
      <c r="J148" s="162">
        <v>12</v>
      </c>
      <c r="K148" s="286">
        <v>11</v>
      </c>
      <c r="L148" s="287">
        <v>55</v>
      </c>
    </row>
    <row r="149" spans="1:12" ht="12.75">
      <c r="A149" s="187" t="s">
        <v>223</v>
      </c>
      <c r="B149" s="162">
        <v>1</v>
      </c>
      <c r="C149" s="286">
        <v>3</v>
      </c>
      <c r="D149" s="162">
        <v>4</v>
      </c>
      <c r="E149" s="286">
        <v>2</v>
      </c>
      <c r="F149" s="162">
        <v>11</v>
      </c>
      <c r="G149" s="286">
        <v>7</v>
      </c>
      <c r="H149" s="162">
        <v>13</v>
      </c>
      <c r="I149" s="286">
        <v>6</v>
      </c>
      <c r="J149" s="162">
        <v>15</v>
      </c>
      <c r="K149" s="286">
        <v>15</v>
      </c>
      <c r="L149" s="287">
        <v>77</v>
      </c>
    </row>
    <row r="150" spans="1:12" ht="12.75">
      <c r="A150" s="187" t="s">
        <v>240</v>
      </c>
      <c r="B150" s="162">
        <v>0</v>
      </c>
      <c r="C150" s="286">
        <v>0</v>
      </c>
      <c r="D150" s="162">
        <v>4</v>
      </c>
      <c r="E150" s="286">
        <v>2</v>
      </c>
      <c r="F150" s="162">
        <v>8</v>
      </c>
      <c r="G150" s="286">
        <v>5</v>
      </c>
      <c r="H150" s="162">
        <v>8</v>
      </c>
      <c r="I150" s="286">
        <v>4</v>
      </c>
      <c r="J150" s="162">
        <v>8</v>
      </c>
      <c r="K150" s="286">
        <v>3</v>
      </c>
      <c r="L150" s="287">
        <v>42</v>
      </c>
    </row>
    <row r="151" spans="1:12" ht="12.75">
      <c r="A151" s="187" t="s">
        <v>239</v>
      </c>
      <c r="B151" s="162">
        <v>0</v>
      </c>
      <c r="C151" s="286">
        <v>0</v>
      </c>
      <c r="D151" s="162">
        <v>3</v>
      </c>
      <c r="E151" s="286">
        <v>1</v>
      </c>
      <c r="F151" s="162">
        <v>4</v>
      </c>
      <c r="G151" s="286">
        <v>4</v>
      </c>
      <c r="H151" s="162">
        <v>6</v>
      </c>
      <c r="I151" s="286">
        <v>3</v>
      </c>
      <c r="J151" s="162">
        <v>9</v>
      </c>
      <c r="K151" s="286">
        <v>14</v>
      </c>
      <c r="L151" s="287">
        <v>44</v>
      </c>
    </row>
    <row r="152" spans="1:12" ht="12.75">
      <c r="A152" s="187" t="s">
        <v>238</v>
      </c>
      <c r="B152" s="162">
        <v>1</v>
      </c>
      <c r="C152" s="286">
        <v>0</v>
      </c>
      <c r="D152" s="162">
        <v>2</v>
      </c>
      <c r="E152" s="286">
        <v>6</v>
      </c>
      <c r="F152" s="162">
        <v>3</v>
      </c>
      <c r="G152" s="286">
        <v>1</v>
      </c>
      <c r="H152" s="162">
        <v>6</v>
      </c>
      <c r="I152" s="286">
        <v>6</v>
      </c>
      <c r="J152" s="162">
        <v>5</v>
      </c>
      <c r="K152" s="286">
        <v>11</v>
      </c>
      <c r="L152" s="287">
        <v>41</v>
      </c>
    </row>
    <row r="153" spans="1:12" ht="12.75">
      <c r="A153" s="187" t="s">
        <v>237</v>
      </c>
      <c r="B153" s="162">
        <v>0</v>
      </c>
      <c r="C153" s="286">
        <v>0</v>
      </c>
      <c r="D153" s="162">
        <v>0</v>
      </c>
      <c r="E153" s="286">
        <v>0</v>
      </c>
      <c r="F153" s="162">
        <v>0</v>
      </c>
      <c r="G153" s="286">
        <v>0</v>
      </c>
      <c r="H153" s="162">
        <v>2</v>
      </c>
      <c r="I153" s="286">
        <v>2</v>
      </c>
      <c r="J153" s="162">
        <v>15</v>
      </c>
      <c r="K153" s="286">
        <v>8</v>
      </c>
      <c r="L153" s="287">
        <v>27</v>
      </c>
    </row>
    <row r="154" spans="1:12" ht="12.75">
      <c r="A154" s="187" t="s">
        <v>236</v>
      </c>
      <c r="B154" s="162">
        <v>0</v>
      </c>
      <c r="C154" s="286">
        <v>0</v>
      </c>
      <c r="D154" s="162">
        <v>2</v>
      </c>
      <c r="E154" s="286">
        <v>3</v>
      </c>
      <c r="F154" s="162">
        <v>7</v>
      </c>
      <c r="G154" s="286">
        <v>3</v>
      </c>
      <c r="H154" s="162">
        <v>0</v>
      </c>
      <c r="I154" s="286">
        <v>5</v>
      </c>
      <c r="J154" s="162">
        <v>12</v>
      </c>
      <c r="K154" s="286">
        <v>9</v>
      </c>
      <c r="L154" s="287">
        <v>41</v>
      </c>
    </row>
    <row r="155" spans="1:12" ht="12.75">
      <c r="A155" s="187" t="s">
        <v>235</v>
      </c>
      <c r="B155" s="162">
        <v>2</v>
      </c>
      <c r="C155" s="286">
        <v>4</v>
      </c>
      <c r="D155" s="162">
        <v>13</v>
      </c>
      <c r="E155" s="286">
        <v>12</v>
      </c>
      <c r="F155" s="162">
        <v>32</v>
      </c>
      <c r="G155" s="286">
        <v>29</v>
      </c>
      <c r="H155" s="162">
        <v>44</v>
      </c>
      <c r="I155" s="286">
        <v>32</v>
      </c>
      <c r="J155" s="162">
        <v>81</v>
      </c>
      <c r="K155" s="286">
        <v>80</v>
      </c>
      <c r="L155" s="287">
        <v>329</v>
      </c>
    </row>
    <row r="156" spans="1:12" ht="12.75">
      <c r="A156" s="187" t="s">
        <v>234</v>
      </c>
      <c r="B156" s="162">
        <v>0</v>
      </c>
      <c r="C156" s="286">
        <v>0</v>
      </c>
      <c r="D156" s="162">
        <v>1</v>
      </c>
      <c r="E156" s="286">
        <v>1</v>
      </c>
      <c r="F156" s="162">
        <v>4</v>
      </c>
      <c r="G156" s="286">
        <v>2</v>
      </c>
      <c r="H156" s="162">
        <v>6</v>
      </c>
      <c r="I156" s="286">
        <v>1</v>
      </c>
      <c r="J156" s="162">
        <v>12</v>
      </c>
      <c r="K156" s="286">
        <v>11</v>
      </c>
      <c r="L156" s="287">
        <v>38</v>
      </c>
    </row>
    <row r="157" spans="1:12" ht="12.75">
      <c r="A157" s="187" t="s">
        <v>222</v>
      </c>
      <c r="B157" s="162">
        <v>0</v>
      </c>
      <c r="C157" s="286">
        <v>0</v>
      </c>
      <c r="D157" s="162">
        <v>6</v>
      </c>
      <c r="E157" s="286">
        <v>8</v>
      </c>
      <c r="F157" s="162">
        <v>10</v>
      </c>
      <c r="G157" s="286">
        <v>19</v>
      </c>
      <c r="H157" s="162">
        <v>16</v>
      </c>
      <c r="I157" s="286">
        <v>7</v>
      </c>
      <c r="J157" s="162">
        <v>44</v>
      </c>
      <c r="K157" s="286">
        <v>42</v>
      </c>
      <c r="L157" s="287">
        <v>152</v>
      </c>
    </row>
    <row r="158" spans="1:12" ht="12.75">
      <c r="A158" s="187" t="s">
        <v>233</v>
      </c>
      <c r="B158" s="162">
        <v>0</v>
      </c>
      <c r="C158" s="286">
        <v>0</v>
      </c>
      <c r="D158" s="162">
        <v>2</v>
      </c>
      <c r="E158" s="286">
        <v>1</v>
      </c>
      <c r="F158" s="162">
        <v>9</v>
      </c>
      <c r="G158" s="286">
        <v>10</v>
      </c>
      <c r="H158" s="162">
        <v>7</v>
      </c>
      <c r="I158" s="286">
        <v>10</v>
      </c>
      <c r="J158" s="162">
        <v>21</v>
      </c>
      <c r="K158" s="286">
        <v>15</v>
      </c>
      <c r="L158" s="287">
        <v>75</v>
      </c>
    </row>
    <row r="159" spans="1:12" ht="12.75">
      <c r="A159" s="187" t="s">
        <v>232</v>
      </c>
      <c r="B159" s="162">
        <v>0</v>
      </c>
      <c r="C159" s="286">
        <v>0</v>
      </c>
      <c r="D159" s="162">
        <v>2</v>
      </c>
      <c r="E159" s="286">
        <v>2</v>
      </c>
      <c r="F159" s="162">
        <v>16</v>
      </c>
      <c r="G159" s="286">
        <v>22</v>
      </c>
      <c r="H159" s="162">
        <v>23</v>
      </c>
      <c r="I159" s="286">
        <v>18</v>
      </c>
      <c r="J159" s="162">
        <v>62</v>
      </c>
      <c r="K159" s="286">
        <v>50</v>
      </c>
      <c r="L159" s="287">
        <v>195</v>
      </c>
    </row>
    <row r="160" spans="1:12" ht="12.75">
      <c r="A160" s="187" t="s">
        <v>468</v>
      </c>
      <c r="B160" s="162">
        <v>0</v>
      </c>
      <c r="C160" s="286">
        <v>0</v>
      </c>
      <c r="D160" s="162">
        <v>0</v>
      </c>
      <c r="E160" s="286">
        <v>2</v>
      </c>
      <c r="F160" s="162">
        <v>0</v>
      </c>
      <c r="G160" s="286">
        <v>0</v>
      </c>
      <c r="H160" s="162">
        <v>4</v>
      </c>
      <c r="I160" s="286">
        <v>2</v>
      </c>
      <c r="J160" s="162">
        <v>4</v>
      </c>
      <c r="K160" s="286">
        <v>1</v>
      </c>
      <c r="L160" s="287">
        <v>13</v>
      </c>
    </row>
    <row r="161" spans="1:12" s="194" customFormat="1" ht="21.75" customHeight="1">
      <c r="A161" s="190" t="s">
        <v>71</v>
      </c>
      <c r="B161" s="189">
        <f>SUM(B128:B160)</f>
        <v>45</v>
      </c>
      <c r="C161" s="189">
        <f aca="true" t="shared" si="8" ref="C161:L161">SUM(C128:C160)</f>
        <v>46</v>
      </c>
      <c r="D161" s="189">
        <f t="shared" si="8"/>
        <v>161</v>
      </c>
      <c r="E161" s="189">
        <f t="shared" si="8"/>
        <v>155</v>
      </c>
      <c r="F161" s="189">
        <f t="shared" si="8"/>
        <v>505</v>
      </c>
      <c r="G161" s="189">
        <f t="shared" si="8"/>
        <v>472</v>
      </c>
      <c r="H161" s="189">
        <f t="shared" si="8"/>
        <v>563</v>
      </c>
      <c r="I161" s="189">
        <f t="shared" si="8"/>
        <v>480</v>
      </c>
      <c r="J161" s="189">
        <f t="shared" si="8"/>
        <v>1345</v>
      </c>
      <c r="K161" s="189">
        <f t="shared" si="8"/>
        <v>1125</v>
      </c>
      <c r="L161" s="189">
        <f t="shared" si="8"/>
        <v>4897</v>
      </c>
    </row>
    <row r="164" spans="1:12" s="70" customFormat="1" ht="49.5" customHeight="1">
      <c r="A164" s="188" t="s">
        <v>591</v>
      </c>
      <c r="B164" s="541" t="s">
        <v>569</v>
      </c>
      <c r="C164" s="542"/>
      <c r="D164" s="542"/>
      <c r="E164" s="542"/>
      <c r="F164" s="542"/>
      <c r="G164" s="542"/>
      <c r="H164" s="542"/>
      <c r="I164" s="542"/>
      <c r="J164" s="542"/>
      <c r="K164" s="542"/>
      <c r="L164" s="543"/>
    </row>
    <row r="165" spans="1:12" s="110" customFormat="1" ht="51" customHeight="1">
      <c r="A165" s="118" t="s">
        <v>107</v>
      </c>
      <c r="B165" s="185" t="s">
        <v>92</v>
      </c>
      <c r="C165" s="185" t="s">
        <v>93</v>
      </c>
      <c r="D165" s="185" t="s">
        <v>94</v>
      </c>
      <c r="E165" s="185" t="s">
        <v>95</v>
      </c>
      <c r="F165" s="185" t="s">
        <v>96</v>
      </c>
      <c r="G165" s="185" t="s">
        <v>97</v>
      </c>
      <c r="H165" s="185" t="s">
        <v>98</v>
      </c>
      <c r="I165" s="185" t="s">
        <v>99</v>
      </c>
      <c r="J165" s="185" t="s">
        <v>100</v>
      </c>
      <c r="K165" s="185" t="s">
        <v>101</v>
      </c>
      <c r="L165" s="185" t="s">
        <v>371</v>
      </c>
    </row>
    <row r="166" spans="1:12" ht="12.75">
      <c r="A166" s="187" t="s">
        <v>109</v>
      </c>
      <c r="B166" s="162">
        <v>0</v>
      </c>
      <c r="C166" s="286">
        <v>0</v>
      </c>
      <c r="D166" s="162">
        <v>1</v>
      </c>
      <c r="E166" s="286">
        <v>1</v>
      </c>
      <c r="F166" s="162">
        <v>14</v>
      </c>
      <c r="G166" s="286">
        <v>13</v>
      </c>
      <c r="H166" s="162">
        <v>11</v>
      </c>
      <c r="I166" s="286">
        <v>13</v>
      </c>
      <c r="J166" s="162">
        <v>29</v>
      </c>
      <c r="K166" s="286">
        <v>19</v>
      </c>
      <c r="L166" s="287">
        <v>101</v>
      </c>
    </row>
    <row r="167" spans="1:12" ht="12.75">
      <c r="A167" s="187" t="s">
        <v>110</v>
      </c>
      <c r="B167" s="162">
        <v>1</v>
      </c>
      <c r="C167" s="286">
        <v>0</v>
      </c>
      <c r="D167" s="162">
        <v>2</v>
      </c>
      <c r="E167" s="286">
        <v>3</v>
      </c>
      <c r="F167" s="162">
        <v>11</v>
      </c>
      <c r="G167" s="286">
        <v>16</v>
      </c>
      <c r="H167" s="162">
        <v>8</v>
      </c>
      <c r="I167" s="286">
        <v>14</v>
      </c>
      <c r="J167" s="162">
        <v>37</v>
      </c>
      <c r="K167" s="286">
        <v>40</v>
      </c>
      <c r="L167" s="287">
        <v>132</v>
      </c>
    </row>
    <row r="168" spans="1:12" ht="12.75">
      <c r="A168" s="187" t="s">
        <v>111</v>
      </c>
      <c r="B168" s="162">
        <v>0</v>
      </c>
      <c r="C168" s="286">
        <v>0</v>
      </c>
      <c r="D168" s="162">
        <v>0</v>
      </c>
      <c r="E168" s="286">
        <v>0</v>
      </c>
      <c r="F168" s="162">
        <v>4</v>
      </c>
      <c r="G168" s="286">
        <v>3</v>
      </c>
      <c r="H168" s="162">
        <v>7</v>
      </c>
      <c r="I168" s="286">
        <v>4</v>
      </c>
      <c r="J168" s="162">
        <v>19</v>
      </c>
      <c r="K168" s="286">
        <v>10</v>
      </c>
      <c r="L168" s="287">
        <v>47</v>
      </c>
    </row>
    <row r="169" spans="1:12" ht="12.75">
      <c r="A169" s="187" t="s">
        <v>112</v>
      </c>
      <c r="B169" s="162">
        <v>0</v>
      </c>
      <c r="C169" s="286">
        <v>0</v>
      </c>
      <c r="D169" s="162">
        <v>0</v>
      </c>
      <c r="E169" s="286">
        <v>0</v>
      </c>
      <c r="F169" s="162">
        <v>9</v>
      </c>
      <c r="G169" s="286">
        <v>9</v>
      </c>
      <c r="H169" s="162">
        <v>4</v>
      </c>
      <c r="I169" s="286">
        <v>6</v>
      </c>
      <c r="J169" s="162">
        <v>9</v>
      </c>
      <c r="K169" s="286">
        <v>12</v>
      </c>
      <c r="L169" s="287">
        <v>49</v>
      </c>
    </row>
    <row r="170" spans="1:12" ht="12.75">
      <c r="A170" s="187" t="s">
        <v>113</v>
      </c>
      <c r="B170" s="162">
        <v>1</v>
      </c>
      <c r="C170" s="286">
        <v>0</v>
      </c>
      <c r="D170" s="162">
        <v>4</v>
      </c>
      <c r="E170" s="286">
        <v>1</v>
      </c>
      <c r="F170" s="162">
        <v>6</v>
      </c>
      <c r="G170" s="286">
        <v>0</v>
      </c>
      <c r="H170" s="162">
        <v>6</v>
      </c>
      <c r="I170" s="286">
        <v>3</v>
      </c>
      <c r="J170" s="162">
        <v>12</v>
      </c>
      <c r="K170" s="286">
        <v>5</v>
      </c>
      <c r="L170" s="287">
        <v>38</v>
      </c>
    </row>
    <row r="171" spans="1:12" ht="12.75">
      <c r="A171" s="187" t="s">
        <v>72</v>
      </c>
      <c r="B171" s="162">
        <v>2</v>
      </c>
      <c r="C171" s="286">
        <v>2</v>
      </c>
      <c r="D171" s="162">
        <v>96</v>
      </c>
      <c r="E171" s="286">
        <v>100</v>
      </c>
      <c r="F171" s="162">
        <v>270</v>
      </c>
      <c r="G171" s="286">
        <v>268</v>
      </c>
      <c r="H171" s="162">
        <v>368</v>
      </c>
      <c r="I171" s="286">
        <v>325</v>
      </c>
      <c r="J171" s="162">
        <v>845</v>
      </c>
      <c r="K171" s="286">
        <v>756</v>
      </c>
      <c r="L171" s="287">
        <v>3032</v>
      </c>
    </row>
    <row r="172" spans="1:12" ht="12.75">
      <c r="A172" s="187" t="s">
        <v>114</v>
      </c>
      <c r="B172" s="162">
        <v>0</v>
      </c>
      <c r="C172" s="286">
        <v>0</v>
      </c>
      <c r="D172" s="162">
        <v>0</v>
      </c>
      <c r="E172" s="286">
        <v>0</v>
      </c>
      <c r="F172" s="162">
        <v>5</v>
      </c>
      <c r="G172" s="286">
        <v>2</v>
      </c>
      <c r="H172" s="162">
        <v>4</v>
      </c>
      <c r="I172" s="286">
        <v>1</v>
      </c>
      <c r="J172" s="162">
        <v>11</v>
      </c>
      <c r="K172" s="286">
        <v>15</v>
      </c>
      <c r="L172" s="287">
        <v>38</v>
      </c>
    </row>
    <row r="173" spans="1:12" ht="12.75">
      <c r="A173" s="187" t="s">
        <v>115</v>
      </c>
      <c r="B173" s="162">
        <v>0</v>
      </c>
      <c r="C173" s="286">
        <v>0</v>
      </c>
      <c r="D173" s="162">
        <v>1</v>
      </c>
      <c r="E173" s="286">
        <v>0</v>
      </c>
      <c r="F173" s="162">
        <v>9</v>
      </c>
      <c r="G173" s="286">
        <v>18</v>
      </c>
      <c r="H173" s="162">
        <v>11</v>
      </c>
      <c r="I173" s="286">
        <v>7</v>
      </c>
      <c r="J173" s="162">
        <v>20</v>
      </c>
      <c r="K173" s="286">
        <v>22</v>
      </c>
      <c r="L173" s="287">
        <v>88</v>
      </c>
    </row>
    <row r="174" spans="1:12" ht="12.75">
      <c r="A174" s="187" t="s">
        <v>116</v>
      </c>
      <c r="B174" s="162">
        <v>0</v>
      </c>
      <c r="C174" s="286">
        <v>0</v>
      </c>
      <c r="D174" s="162">
        <v>7</v>
      </c>
      <c r="E174" s="286">
        <v>4</v>
      </c>
      <c r="F174" s="162">
        <v>15</v>
      </c>
      <c r="G174" s="286">
        <v>13</v>
      </c>
      <c r="H174" s="162">
        <v>18</v>
      </c>
      <c r="I174" s="286">
        <v>17</v>
      </c>
      <c r="J174" s="162">
        <v>29</v>
      </c>
      <c r="K174" s="286">
        <v>36</v>
      </c>
      <c r="L174" s="287">
        <v>139</v>
      </c>
    </row>
    <row r="175" spans="1:12" ht="12.75">
      <c r="A175" s="187" t="s">
        <v>117</v>
      </c>
      <c r="B175" s="162">
        <v>0</v>
      </c>
      <c r="C175" s="286">
        <v>2</v>
      </c>
      <c r="D175" s="162">
        <v>12</v>
      </c>
      <c r="E175" s="286">
        <v>8</v>
      </c>
      <c r="F175" s="162">
        <v>26</v>
      </c>
      <c r="G175" s="286">
        <v>28</v>
      </c>
      <c r="H175" s="162">
        <v>30</v>
      </c>
      <c r="I175" s="286">
        <v>31</v>
      </c>
      <c r="J175" s="162">
        <v>78</v>
      </c>
      <c r="K175" s="286">
        <v>75</v>
      </c>
      <c r="L175" s="287">
        <v>290</v>
      </c>
    </row>
    <row r="176" spans="1:12" ht="12.75">
      <c r="A176" s="187" t="s">
        <v>149</v>
      </c>
      <c r="B176" s="162">
        <v>0</v>
      </c>
      <c r="C176" s="286">
        <v>0</v>
      </c>
      <c r="D176" s="162">
        <v>0</v>
      </c>
      <c r="E176" s="286">
        <v>0</v>
      </c>
      <c r="F176" s="162">
        <v>0</v>
      </c>
      <c r="G176" s="286">
        <v>0</v>
      </c>
      <c r="H176" s="162">
        <v>0</v>
      </c>
      <c r="I176" s="286">
        <v>0</v>
      </c>
      <c r="J176" s="162">
        <v>2</v>
      </c>
      <c r="K176" s="286">
        <v>4</v>
      </c>
      <c r="L176" s="287">
        <v>6</v>
      </c>
    </row>
    <row r="177" spans="1:12" ht="12.75">
      <c r="A177" s="187" t="s">
        <v>118</v>
      </c>
      <c r="B177" s="162">
        <v>0</v>
      </c>
      <c r="C177" s="286">
        <v>0</v>
      </c>
      <c r="D177" s="162">
        <v>4</v>
      </c>
      <c r="E177" s="286">
        <v>3</v>
      </c>
      <c r="F177" s="162">
        <v>21</v>
      </c>
      <c r="G177" s="286">
        <v>28</v>
      </c>
      <c r="H177" s="162">
        <v>19</v>
      </c>
      <c r="I177" s="286">
        <v>14</v>
      </c>
      <c r="J177" s="162">
        <v>44</v>
      </c>
      <c r="K177" s="286">
        <v>37</v>
      </c>
      <c r="L177" s="287">
        <v>170</v>
      </c>
    </row>
    <row r="178" spans="1:12" ht="12.75">
      <c r="A178" s="187" t="s">
        <v>119</v>
      </c>
      <c r="B178" s="162">
        <v>0</v>
      </c>
      <c r="C178" s="286">
        <v>0</v>
      </c>
      <c r="D178" s="162">
        <v>11</v>
      </c>
      <c r="E178" s="286">
        <v>6</v>
      </c>
      <c r="F178" s="162">
        <v>16</v>
      </c>
      <c r="G178" s="286">
        <v>22</v>
      </c>
      <c r="H178" s="162">
        <v>20</v>
      </c>
      <c r="I178" s="286">
        <v>10</v>
      </c>
      <c r="J178" s="162">
        <v>50</v>
      </c>
      <c r="K178" s="286">
        <v>42</v>
      </c>
      <c r="L178" s="287">
        <v>177</v>
      </c>
    </row>
    <row r="179" spans="1:12" ht="12.75">
      <c r="A179" s="187" t="s">
        <v>120</v>
      </c>
      <c r="B179" s="162">
        <v>0</v>
      </c>
      <c r="C179" s="286">
        <v>0</v>
      </c>
      <c r="D179" s="162">
        <v>1</v>
      </c>
      <c r="E179" s="286">
        <v>1</v>
      </c>
      <c r="F179" s="162">
        <v>4</v>
      </c>
      <c r="G179" s="286">
        <v>4</v>
      </c>
      <c r="H179" s="162">
        <v>5</v>
      </c>
      <c r="I179" s="286">
        <v>2</v>
      </c>
      <c r="J179" s="162">
        <v>10</v>
      </c>
      <c r="K179" s="286">
        <v>17</v>
      </c>
      <c r="L179" s="287">
        <v>44</v>
      </c>
    </row>
    <row r="180" spans="1:12" ht="12.75">
      <c r="A180" s="187" t="s">
        <v>156</v>
      </c>
      <c r="B180" s="162">
        <v>0</v>
      </c>
      <c r="C180" s="286">
        <v>0</v>
      </c>
      <c r="D180" s="162">
        <v>0</v>
      </c>
      <c r="E180" s="286">
        <v>0</v>
      </c>
      <c r="F180" s="162">
        <v>4</v>
      </c>
      <c r="G180" s="286">
        <v>0</v>
      </c>
      <c r="H180" s="162">
        <v>3</v>
      </c>
      <c r="I180" s="286">
        <v>3</v>
      </c>
      <c r="J180" s="162">
        <v>8</v>
      </c>
      <c r="K180" s="286">
        <v>9</v>
      </c>
      <c r="L180" s="287">
        <v>27</v>
      </c>
    </row>
    <row r="181" spans="1:12" ht="12.75">
      <c r="A181" s="187" t="s">
        <v>121</v>
      </c>
      <c r="B181" s="162">
        <v>0</v>
      </c>
      <c r="C181" s="286">
        <v>0</v>
      </c>
      <c r="D181" s="162">
        <v>6</v>
      </c>
      <c r="E181" s="286">
        <v>8</v>
      </c>
      <c r="F181" s="162">
        <v>12</v>
      </c>
      <c r="G181" s="286">
        <v>7</v>
      </c>
      <c r="H181" s="162">
        <v>16</v>
      </c>
      <c r="I181" s="286">
        <v>10</v>
      </c>
      <c r="J181" s="162">
        <v>33</v>
      </c>
      <c r="K181" s="286">
        <v>37</v>
      </c>
      <c r="L181" s="287">
        <v>129</v>
      </c>
    </row>
    <row r="182" spans="1:12" ht="12.75">
      <c r="A182" s="187" t="s">
        <v>150</v>
      </c>
      <c r="B182" s="162">
        <v>0</v>
      </c>
      <c r="C182" s="286">
        <v>0</v>
      </c>
      <c r="D182" s="162">
        <v>0</v>
      </c>
      <c r="E182" s="286">
        <v>0</v>
      </c>
      <c r="F182" s="162">
        <v>3</v>
      </c>
      <c r="G182" s="286">
        <v>3</v>
      </c>
      <c r="H182" s="162">
        <v>2</v>
      </c>
      <c r="I182" s="286">
        <v>3</v>
      </c>
      <c r="J182" s="162">
        <v>1</v>
      </c>
      <c r="K182" s="286">
        <v>2</v>
      </c>
      <c r="L182" s="287">
        <v>14</v>
      </c>
    </row>
    <row r="183" spans="1:12" ht="12.75">
      <c r="A183" s="187" t="s">
        <v>122</v>
      </c>
      <c r="B183" s="162">
        <v>0</v>
      </c>
      <c r="C183" s="286">
        <v>0</v>
      </c>
      <c r="D183" s="162">
        <v>0</v>
      </c>
      <c r="E183" s="286">
        <v>0</v>
      </c>
      <c r="F183" s="162">
        <v>8</v>
      </c>
      <c r="G183" s="286">
        <v>9</v>
      </c>
      <c r="H183" s="162">
        <v>4</v>
      </c>
      <c r="I183" s="286">
        <v>7</v>
      </c>
      <c r="J183" s="162">
        <v>20</v>
      </c>
      <c r="K183" s="286">
        <v>20</v>
      </c>
      <c r="L183" s="287">
        <v>68</v>
      </c>
    </row>
    <row r="184" spans="1:12" ht="12.75">
      <c r="A184" s="187" t="s">
        <v>123</v>
      </c>
      <c r="B184" s="162">
        <v>5</v>
      </c>
      <c r="C184" s="286">
        <v>3</v>
      </c>
      <c r="D184" s="162">
        <v>3</v>
      </c>
      <c r="E184" s="286">
        <v>2</v>
      </c>
      <c r="F184" s="162">
        <v>5</v>
      </c>
      <c r="G184" s="286">
        <v>7</v>
      </c>
      <c r="H184" s="162">
        <v>5</v>
      </c>
      <c r="I184" s="286">
        <v>9</v>
      </c>
      <c r="J184" s="162">
        <v>15</v>
      </c>
      <c r="K184" s="286">
        <v>18</v>
      </c>
      <c r="L184" s="287">
        <v>72</v>
      </c>
    </row>
    <row r="185" spans="1:12" ht="12.75">
      <c r="A185" s="187" t="s">
        <v>124</v>
      </c>
      <c r="B185" s="162">
        <v>1</v>
      </c>
      <c r="C185" s="286">
        <v>0</v>
      </c>
      <c r="D185" s="162">
        <v>1</v>
      </c>
      <c r="E185" s="286">
        <v>2</v>
      </c>
      <c r="F185" s="162">
        <v>4</v>
      </c>
      <c r="G185" s="286">
        <v>5</v>
      </c>
      <c r="H185" s="162">
        <v>12</v>
      </c>
      <c r="I185" s="286">
        <v>4</v>
      </c>
      <c r="J185" s="162">
        <v>25</v>
      </c>
      <c r="K185" s="286">
        <v>16</v>
      </c>
      <c r="L185" s="287">
        <v>70</v>
      </c>
    </row>
    <row r="186" spans="1:12" ht="12.75">
      <c r="A186" s="187" t="s">
        <v>125</v>
      </c>
      <c r="B186" s="162">
        <v>0</v>
      </c>
      <c r="C186" s="286">
        <v>0</v>
      </c>
      <c r="D186" s="162">
        <v>1</v>
      </c>
      <c r="E186" s="286">
        <v>0</v>
      </c>
      <c r="F186" s="162">
        <v>4</v>
      </c>
      <c r="G186" s="286">
        <v>2</v>
      </c>
      <c r="H186" s="162">
        <v>5</v>
      </c>
      <c r="I186" s="286">
        <v>2</v>
      </c>
      <c r="J186" s="162">
        <v>5</v>
      </c>
      <c r="K186" s="286">
        <v>9</v>
      </c>
      <c r="L186" s="287">
        <v>28</v>
      </c>
    </row>
    <row r="187" spans="1:12" ht="12.75">
      <c r="A187" s="187" t="s">
        <v>126</v>
      </c>
      <c r="B187" s="162">
        <v>0</v>
      </c>
      <c r="C187" s="286">
        <v>0</v>
      </c>
      <c r="D187" s="162">
        <v>0</v>
      </c>
      <c r="E187" s="286">
        <v>0</v>
      </c>
      <c r="F187" s="162">
        <v>11</v>
      </c>
      <c r="G187" s="286">
        <v>14</v>
      </c>
      <c r="H187" s="162">
        <v>20</v>
      </c>
      <c r="I187" s="286">
        <v>14</v>
      </c>
      <c r="J187" s="162">
        <v>32</v>
      </c>
      <c r="K187" s="286">
        <v>33</v>
      </c>
      <c r="L187" s="287">
        <v>124</v>
      </c>
    </row>
    <row r="188" spans="1:12" ht="12.75">
      <c r="A188" s="187" t="s">
        <v>127</v>
      </c>
      <c r="B188" s="162">
        <v>0</v>
      </c>
      <c r="C188" s="286">
        <v>0</v>
      </c>
      <c r="D188" s="162">
        <v>0</v>
      </c>
      <c r="E188" s="286">
        <v>0</v>
      </c>
      <c r="F188" s="162">
        <v>2</v>
      </c>
      <c r="G188" s="286">
        <v>1</v>
      </c>
      <c r="H188" s="162">
        <v>3</v>
      </c>
      <c r="I188" s="286">
        <v>0</v>
      </c>
      <c r="J188" s="162">
        <v>2</v>
      </c>
      <c r="K188" s="286">
        <v>1</v>
      </c>
      <c r="L188" s="287">
        <v>9</v>
      </c>
    </row>
    <row r="189" spans="1:12" ht="12.75">
      <c r="A189" s="187" t="s">
        <v>128</v>
      </c>
      <c r="B189" s="162">
        <v>5</v>
      </c>
      <c r="C189" s="286">
        <v>4</v>
      </c>
      <c r="D189" s="162">
        <v>28</v>
      </c>
      <c r="E189" s="286">
        <v>32</v>
      </c>
      <c r="F189" s="162">
        <v>57</v>
      </c>
      <c r="G189" s="286">
        <v>53</v>
      </c>
      <c r="H189" s="162">
        <v>75</v>
      </c>
      <c r="I189" s="286">
        <v>61</v>
      </c>
      <c r="J189" s="162">
        <v>102</v>
      </c>
      <c r="K189" s="286">
        <v>88</v>
      </c>
      <c r="L189" s="287">
        <v>505</v>
      </c>
    </row>
    <row r="190" spans="1:12" ht="12.75">
      <c r="A190" s="187" t="s">
        <v>370</v>
      </c>
      <c r="B190" s="162">
        <v>0</v>
      </c>
      <c r="C190" s="286">
        <v>0</v>
      </c>
      <c r="D190" s="162">
        <v>0</v>
      </c>
      <c r="E190" s="286">
        <v>0</v>
      </c>
      <c r="F190" s="162">
        <v>2</v>
      </c>
      <c r="G190" s="286">
        <v>3</v>
      </c>
      <c r="H190" s="162">
        <v>1</v>
      </c>
      <c r="I190" s="286">
        <v>1</v>
      </c>
      <c r="J190" s="162">
        <v>4</v>
      </c>
      <c r="K190" s="286">
        <v>5</v>
      </c>
      <c r="L190" s="287">
        <v>16</v>
      </c>
    </row>
    <row r="191" spans="1:12" ht="12.75">
      <c r="A191" s="187" t="s">
        <v>129</v>
      </c>
      <c r="B191" s="162">
        <v>0</v>
      </c>
      <c r="C191" s="286">
        <v>0</v>
      </c>
      <c r="D191" s="162">
        <v>0</v>
      </c>
      <c r="E191" s="286">
        <v>0</v>
      </c>
      <c r="F191" s="162">
        <v>5</v>
      </c>
      <c r="G191" s="286">
        <v>5</v>
      </c>
      <c r="H191" s="162">
        <v>7</v>
      </c>
      <c r="I191" s="286">
        <v>4</v>
      </c>
      <c r="J191" s="162">
        <v>15</v>
      </c>
      <c r="K191" s="286">
        <v>12</v>
      </c>
      <c r="L191" s="287">
        <v>48</v>
      </c>
    </row>
    <row r="192" spans="1:12" ht="12.75">
      <c r="A192" s="187" t="s">
        <v>151</v>
      </c>
      <c r="B192" s="162">
        <v>0</v>
      </c>
      <c r="C192" s="286">
        <v>0</v>
      </c>
      <c r="D192" s="162">
        <v>0</v>
      </c>
      <c r="E192" s="286">
        <v>1</v>
      </c>
      <c r="F192" s="162">
        <v>2</v>
      </c>
      <c r="G192" s="286">
        <v>5</v>
      </c>
      <c r="H192" s="162">
        <v>4</v>
      </c>
      <c r="I192" s="286">
        <v>9</v>
      </c>
      <c r="J192" s="162">
        <v>7</v>
      </c>
      <c r="K192" s="286">
        <v>6</v>
      </c>
      <c r="L192" s="287">
        <v>34</v>
      </c>
    </row>
    <row r="193" spans="1:12" ht="12.75">
      <c r="A193" s="187" t="s">
        <v>130</v>
      </c>
      <c r="B193" s="162">
        <v>0</v>
      </c>
      <c r="C193" s="286">
        <v>0</v>
      </c>
      <c r="D193" s="162">
        <v>8</v>
      </c>
      <c r="E193" s="286">
        <v>5</v>
      </c>
      <c r="F193" s="162">
        <v>13</v>
      </c>
      <c r="G193" s="286">
        <v>15</v>
      </c>
      <c r="H193" s="162">
        <v>15</v>
      </c>
      <c r="I193" s="286">
        <v>15</v>
      </c>
      <c r="J193" s="162">
        <v>45</v>
      </c>
      <c r="K193" s="286">
        <v>19</v>
      </c>
      <c r="L193" s="287">
        <v>135</v>
      </c>
    </row>
    <row r="194" spans="1:12" ht="12.75">
      <c r="A194" s="187" t="s">
        <v>131</v>
      </c>
      <c r="B194" s="162">
        <v>0</v>
      </c>
      <c r="C194" s="286">
        <v>0</v>
      </c>
      <c r="D194" s="162">
        <v>0</v>
      </c>
      <c r="E194" s="286">
        <v>0</v>
      </c>
      <c r="F194" s="162">
        <v>6</v>
      </c>
      <c r="G194" s="286">
        <v>2</v>
      </c>
      <c r="H194" s="162">
        <v>7</v>
      </c>
      <c r="I194" s="286">
        <v>3</v>
      </c>
      <c r="J194" s="162">
        <v>17</v>
      </c>
      <c r="K194" s="286">
        <v>12</v>
      </c>
      <c r="L194" s="287">
        <v>47</v>
      </c>
    </row>
    <row r="195" spans="1:12" ht="12.75">
      <c r="A195" s="187" t="s">
        <v>132</v>
      </c>
      <c r="B195" s="162">
        <v>0</v>
      </c>
      <c r="C195" s="286">
        <v>0</v>
      </c>
      <c r="D195" s="162">
        <v>7</v>
      </c>
      <c r="E195" s="286">
        <v>2</v>
      </c>
      <c r="F195" s="162">
        <v>16</v>
      </c>
      <c r="G195" s="286">
        <v>18</v>
      </c>
      <c r="H195" s="162">
        <v>11</v>
      </c>
      <c r="I195" s="286">
        <v>14</v>
      </c>
      <c r="J195" s="162">
        <v>30</v>
      </c>
      <c r="K195" s="286">
        <v>22</v>
      </c>
      <c r="L195" s="287">
        <v>120</v>
      </c>
    </row>
    <row r="196" spans="1:12" ht="12.75">
      <c r="A196" s="187" t="s">
        <v>152</v>
      </c>
      <c r="B196" s="162">
        <v>0</v>
      </c>
      <c r="C196" s="286">
        <v>0</v>
      </c>
      <c r="D196" s="162">
        <v>0</v>
      </c>
      <c r="E196" s="286">
        <v>0</v>
      </c>
      <c r="F196" s="162">
        <v>0</v>
      </c>
      <c r="G196" s="286">
        <v>0</v>
      </c>
      <c r="H196" s="162">
        <v>14</v>
      </c>
      <c r="I196" s="286">
        <v>16</v>
      </c>
      <c r="J196" s="162">
        <v>28</v>
      </c>
      <c r="K196" s="286">
        <v>20</v>
      </c>
      <c r="L196" s="287">
        <v>78</v>
      </c>
    </row>
    <row r="197" spans="1:12" ht="12.75">
      <c r="A197" s="187" t="s">
        <v>133</v>
      </c>
      <c r="B197" s="162">
        <v>0</v>
      </c>
      <c r="C197" s="286">
        <v>0</v>
      </c>
      <c r="D197" s="162">
        <v>0</v>
      </c>
      <c r="E197" s="286">
        <v>0</v>
      </c>
      <c r="F197" s="162">
        <v>0</v>
      </c>
      <c r="G197" s="286">
        <v>0</v>
      </c>
      <c r="H197" s="162">
        <v>3</v>
      </c>
      <c r="I197" s="286">
        <v>5</v>
      </c>
      <c r="J197" s="162">
        <v>4</v>
      </c>
      <c r="K197" s="286">
        <v>9</v>
      </c>
      <c r="L197" s="287">
        <v>21</v>
      </c>
    </row>
    <row r="198" spans="1:12" ht="12.75">
      <c r="A198" s="187" t="s">
        <v>134</v>
      </c>
      <c r="B198" s="162">
        <v>0</v>
      </c>
      <c r="C198" s="286">
        <v>0</v>
      </c>
      <c r="D198" s="162">
        <v>1</v>
      </c>
      <c r="E198" s="286">
        <v>1</v>
      </c>
      <c r="F198" s="162">
        <v>1</v>
      </c>
      <c r="G198" s="286">
        <v>3</v>
      </c>
      <c r="H198" s="162">
        <v>4</v>
      </c>
      <c r="I198" s="286">
        <v>4</v>
      </c>
      <c r="J198" s="162">
        <v>17</v>
      </c>
      <c r="K198" s="286">
        <v>11</v>
      </c>
      <c r="L198" s="287">
        <v>42</v>
      </c>
    </row>
    <row r="199" spans="1:12" ht="12.75">
      <c r="A199" s="187" t="s">
        <v>153</v>
      </c>
      <c r="B199" s="162">
        <v>0</v>
      </c>
      <c r="C199" s="286">
        <v>0</v>
      </c>
      <c r="D199" s="162">
        <v>0</v>
      </c>
      <c r="E199" s="286">
        <v>0</v>
      </c>
      <c r="F199" s="162">
        <v>2</v>
      </c>
      <c r="G199" s="286">
        <v>3</v>
      </c>
      <c r="H199" s="162">
        <v>0</v>
      </c>
      <c r="I199" s="286">
        <v>3</v>
      </c>
      <c r="J199" s="162">
        <v>10</v>
      </c>
      <c r="K199" s="286">
        <v>8</v>
      </c>
      <c r="L199" s="287">
        <v>26</v>
      </c>
    </row>
    <row r="200" spans="1:12" ht="12.75">
      <c r="A200" s="187" t="s">
        <v>135</v>
      </c>
      <c r="B200" s="162">
        <v>0</v>
      </c>
      <c r="C200" s="286">
        <v>0</v>
      </c>
      <c r="D200" s="162">
        <v>2</v>
      </c>
      <c r="E200" s="286">
        <v>1</v>
      </c>
      <c r="F200" s="162">
        <v>3</v>
      </c>
      <c r="G200" s="286">
        <v>2</v>
      </c>
      <c r="H200" s="162">
        <v>3</v>
      </c>
      <c r="I200" s="286">
        <v>6</v>
      </c>
      <c r="J200" s="162">
        <v>7</v>
      </c>
      <c r="K200" s="286">
        <v>11</v>
      </c>
      <c r="L200" s="287">
        <v>35</v>
      </c>
    </row>
    <row r="201" spans="1:12" ht="12.75">
      <c r="A201" s="187" t="s">
        <v>136</v>
      </c>
      <c r="B201" s="162">
        <v>0</v>
      </c>
      <c r="C201" s="286">
        <v>0</v>
      </c>
      <c r="D201" s="162">
        <v>0</v>
      </c>
      <c r="E201" s="286">
        <v>0</v>
      </c>
      <c r="F201" s="162">
        <v>11</v>
      </c>
      <c r="G201" s="286">
        <v>9</v>
      </c>
      <c r="H201" s="162">
        <v>17</v>
      </c>
      <c r="I201" s="286">
        <v>13</v>
      </c>
      <c r="J201" s="162">
        <v>26</v>
      </c>
      <c r="K201" s="286">
        <v>35</v>
      </c>
      <c r="L201" s="287">
        <v>111</v>
      </c>
    </row>
    <row r="202" spans="1:12" s="110" customFormat="1" ht="51" customHeight="1">
      <c r="A202" s="118" t="s">
        <v>107</v>
      </c>
      <c r="B202" s="185" t="s">
        <v>92</v>
      </c>
      <c r="C202" s="185" t="s">
        <v>93</v>
      </c>
      <c r="D202" s="185" t="s">
        <v>94</v>
      </c>
      <c r="E202" s="185" t="s">
        <v>95</v>
      </c>
      <c r="F202" s="185" t="s">
        <v>96</v>
      </c>
      <c r="G202" s="185" t="s">
        <v>97</v>
      </c>
      <c r="H202" s="185" t="s">
        <v>98</v>
      </c>
      <c r="I202" s="185" t="s">
        <v>99</v>
      </c>
      <c r="J202" s="185" t="s">
        <v>100</v>
      </c>
      <c r="K202" s="185" t="s">
        <v>101</v>
      </c>
      <c r="L202" s="185" t="s">
        <v>371</v>
      </c>
    </row>
    <row r="203" spans="1:12" ht="12.75">
      <c r="A203" s="187" t="s">
        <v>137</v>
      </c>
      <c r="B203" s="162">
        <v>0</v>
      </c>
      <c r="C203" s="286">
        <v>0</v>
      </c>
      <c r="D203" s="162">
        <v>8</v>
      </c>
      <c r="E203" s="286">
        <v>10</v>
      </c>
      <c r="F203" s="162">
        <v>17</v>
      </c>
      <c r="G203" s="286">
        <v>19</v>
      </c>
      <c r="H203" s="162">
        <v>17</v>
      </c>
      <c r="I203" s="286">
        <v>18</v>
      </c>
      <c r="J203" s="162">
        <v>12</v>
      </c>
      <c r="K203" s="286">
        <v>15</v>
      </c>
      <c r="L203" s="287">
        <v>116</v>
      </c>
    </row>
    <row r="204" spans="1:12" ht="12.75">
      <c r="A204" s="187" t="s">
        <v>138</v>
      </c>
      <c r="B204" s="162">
        <v>0</v>
      </c>
      <c r="C204" s="286">
        <v>0</v>
      </c>
      <c r="D204" s="162">
        <v>4</v>
      </c>
      <c r="E204" s="286">
        <v>1</v>
      </c>
      <c r="F204" s="162">
        <v>7</v>
      </c>
      <c r="G204" s="286">
        <v>5</v>
      </c>
      <c r="H204" s="162">
        <v>6</v>
      </c>
      <c r="I204" s="286">
        <v>4</v>
      </c>
      <c r="J204" s="162">
        <v>8</v>
      </c>
      <c r="K204" s="286">
        <v>13</v>
      </c>
      <c r="L204" s="287">
        <v>48</v>
      </c>
    </row>
    <row r="205" spans="1:12" ht="12.75">
      <c r="A205" s="187" t="s">
        <v>139</v>
      </c>
      <c r="B205" s="162">
        <v>0</v>
      </c>
      <c r="C205" s="286">
        <v>0</v>
      </c>
      <c r="D205" s="162">
        <v>1</v>
      </c>
      <c r="E205" s="286">
        <v>0</v>
      </c>
      <c r="F205" s="162">
        <v>4</v>
      </c>
      <c r="G205" s="286">
        <v>6</v>
      </c>
      <c r="H205" s="162">
        <v>2</v>
      </c>
      <c r="I205" s="286">
        <v>2</v>
      </c>
      <c r="J205" s="162">
        <v>7</v>
      </c>
      <c r="K205" s="286">
        <v>10</v>
      </c>
      <c r="L205" s="287">
        <v>32</v>
      </c>
    </row>
    <row r="206" spans="1:12" ht="12.75">
      <c r="A206" s="187" t="s">
        <v>140</v>
      </c>
      <c r="B206" s="162">
        <v>0</v>
      </c>
      <c r="C206" s="286">
        <v>0</v>
      </c>
      <c r="D206" s="162">
        <v>7</v>
      </c>
      <c r="E206" s="286">
        <v>4</v>
      </c>
      <c r="F206" s="162">
        <v>6</v>
      </c>
      <c r="G206" s="286">
        <v>10</v>
      </c>
      <c r="H206" s="162">
        <v>7</v>
      </c>
      <c r="I206" s="286">
        <v>7</v>
      </c>
      <c r="J206" s="162">
        <v>7</v>
      </c>
      <c r="K206" s="286">
        <v>10</v>
      </c>
      <c r="L206" s="287">
        <v>58</v>
      </c>
    </row>
    <row r="207" spans="1:12" ht="12.75">
      <c r="A207" s="187" t="s">
        <v>141</v>
      </c>
      <c r="B207" s="162">
        <v>0</v>
      </c>
      <c r="C207" s="286">
        <v>0</v>
      </c>
      <c r="D207" s="162">
        <v>1</v>
      </c>
      <c r="E207" s="286">
        <v>0</v>
      </c>
      <c r="F207" s="162">
        <v>4</v>
      </c>
      <c r="G207" s="286">
        <v>4</v>
      </c>
      <c r="H207" s="162">
        <v>7</v>
      </c>
      <c r="I207" s="286">
        <v>19</v>
      </c>
      <c r="J207" s="162">
        <v>16</v>
      </c>
      <c r="K207" s="286">
        <v>13</v>
      </c>
      <c r="L207" s="287">
        <v>64</v>
      </c>
    </row>
    <row r="208" spans="1:12" ht="12.75">
      <c r="A208" s="187" t="s">
        <v>142</v>
      </c>
      <c r="B208" s="162">
        <v>1</v>
      </c>
      <c r="C208" s="286">
        <v>4</v>
      </c>
      <c r="D208" s="162">
        <v>8</v>
      </c>
      <c r="E208" s="286">
        <v>6</v>
      </c>
      <c r="F208" s="162">
        <v>23</v>
      </c>
      <c r="G208" s="286">
        <v>23</v>
      </c>
      <c r="H208" s="162">
        <v>33</v>
      </c>
      <c r="I208" s="286">
        <v>32</v>
      </c>
      <c r="J208" s="162">
        <v>71</v>
      </c>
      <c r="K208" s="286">
        <v>55</v>
      </c>
      <c r="L208" s="287">
        <v>256</v>
      </c>
    </row>
    <row r="209" spans="1:12" ht="12.75">
      <c r="A209" s="187" t="s">
        <v>143</v>
      </c>
      <c r="B209" s="162">
        <v>0</v>
      </c>
      <c r="C209" s="286">
        <v>0</v>
      </c>
      <c r="D209" s="162">
        <v>0</v>
      </c>
      <c r="E209" s="286">
        <v>0</v>
      </c>
      <c r="F209" s="162">
        <v>29</v>
      </c>
      <c r="G209" s="286">
        <v>28</v>
      </c>
      <c r="H209" s="162">
        <v>32</v>
      </c>
      <c r="I209" s="286">
        <v>20</v>
      </c>
      <c r="J209" s="162">
        <v>84</v>
      </c>
      <c r="K209" s="286">
        <v>63</v>
      </c>
      <c r="L209" s="287">
        <v>256</v>
      </c>
    </row>
    <row r="210" spans="1:12" ht="12.75">
      <c r="A210" s="187" t="s">
        <v>144</v>
      </c>
      <c r="B210" s="162">
        <v>0</v>
      </c>
      <c r="C210" s="286">
        <v>0</v>
      </c>
      <c r="D210" s="162">
        <v>12</v>
      </c>
      <c r="E210" s="286">
        <v>6</v>
      </c>
      <c r="F210" s="162">
        <v>9</v>
      </c>
      <c r="G210" s="286">
        <v>13</v>
      </c>
      <c r="H210" s="162">
        <v>10</v>
      </c>
      <c r="I210" s="286">
        <v>9</v>
      </c>
      <c r="J210" s="162">
        <v>30</v>
      </c>
      <c r="K210" s="286">
        <v>27</v>
      </c>
      <c r="L210" s="287">
        <v>116</v>
      </c>
    </row>
    <row r="211" spans="1:12" ht="12.75">
      <c r="A211" s="187" t="s">
        <v>145</v>
      </c>
      <c r="B211" s="162">
        <v>0</v>
      </c>
      <c r="C211" s="286">
        <v>0</v>
      </c>
      <c r="D211" s="162">
        <v>1</v>
      </c>
      <c r="E211" s="286">
        <v>7</v>
      </c>
      <c r="F211" s="162">
        <v>5</v>
      </c>
      <c r="G211" s="286">
        <v>7</v>
      </c>
      <c r="H211" s="162">
        <v>10</v>
      </c>
      <c r="I211" s="286">
        <v>4</v>
      </c>
      <c r="J211" s="162">
        <v>17</v>
      </c>
      <c r="K211" s="286">
        <v>21</v>
      </c>
      <c r="L211" s="287">
        <v>72</v>
      </c>
    </row>
    <row r="212" spans="1:12" ht="12.75">
      <c r="A212" s="187" t="s">
        <v>146</v>
      </c>
      <c r="B212" s="162">
        <v>0</v>
      </c>
      <c r="C212" s="286">
        <v>0</v>
      </c>
      <c r="D212" s="162">
        <v>5</v>
      </c>
      <c r="E212" s="286">
        <v>5</v>
      </c>
      <c r="F212" s="162">
        <v>18</v>
      </c>
      <c r="G212" s="286">
        <v>16</v>
      </c>
      <c r="H212" s="162">
        <v>15</v>
      </c>
      <c r="I212" s="286">
        <v>15</v>
      </c>
      <c r="J212" s="162">
        <v>27</v>
      </c>
      <c r="K212" s="286">
        <v>17</v>
      </c>
      <c r="L212" s="287">
        <v>118</v>
      </c>
    </row>
    <row r="213" spans="1:12" ht="12.75">
      <c r="A213" s="187" t="s">
        <v>147</v>
      </c>
      <c r="B213" s="162">
        <v>0</v>
      </c>
      <c r="C213" s="286">
        <v>0</v>
      </c>
      <c r="D213" s="162">
        <v>1</v>
      </c>
      <c r="E213" s="286">
        <v>0</v>
      </c>
      <c r="F213" s="162">
        <v>6</v>
      </c>
      <c r="G213" s="286">
        <v>6</v>
      </c>
      <c r="H213" s="162">
        <v>5</v>
      </c>
      <c r="I213" s="286">
        <v>1</v>
      </c>
      <c r="J213" s="162">
        <v>13</v>
      </c>
      <c r="K213" s="286">
        <v>8</v>
      </c>
      <c r="L213" s="287">
        <v>40</v>
      </c>
    </row>
    <row r="214" spans="1:12" ht="12.75">
      <c r="A214" s="187" t="s">
        <v>148</v>
      </c>
      <c r="B214" s="162">
        <v>0</v>
      </c>
      <c r="C214" s="286">
        <v>0</v>
      </c>
      <c r="D214" s="162">
        <v>0</v>
      </c>
      <c r="E214" s="286">
        <v>0</v>
      </c>
      <c r="F214" s="162">
        <v>17</v>
      </c>
      <c r="G214" s="286">
        <v>30</v>
      </c>
      <c r="H214" s="162">
        <v>30</v>
      </c>
      <c r="I214" s="286">
        <v>18</v>
      </c>
      <c r="J214" s="162">
        <v>25</v>
      </c>
      <c r="K214" s="286">
        <v>36</v>
      </c>
      <c r="L214" s="287">
        <v>156</v>
      </c>
    </row>
    <row r="215" spans="1:12" s="194" customFormat="1" ht="24.75" customHeight="1">
      <c r="A215" s="190" t="s">
        <v>73</v>
      </c>
      <c r="B215" s="189">
        <f>SUM(B166:B214)</f>
        <v>16</v>
      </c>
      <c r="C215" s="189">
        <f aca="true" t="shared" si="9" ref="C215:L215">SUM(C166:C214)</f>
        <v>15</v>
      </c>
      <c r="D215" s="189">
        <f t="shared" si="9"/>
        <v>244</v>
      </c>
      <c r="E215" s="189">
        <f t="shared" si="9"/>
        <v>220</v>
      </c>
      <c r="F215" s="189">
        <f t="shared" si="9"/>
        <v>726</v>
      </c>
      <c r="G215" s="189">
        <f t="shared" si="9"/>
        <v>757</v>
      </c>
      <c r="H215" s="189">
        <f t="shared" si="9"/>
        <v>916</v>
      </c>
      <c r="I215" s="189">
        <f t="shared" si="9"/>
        <v>802</v>
      </c>
      <c r="J215" s="189">
        <f t="shared" si="9"/>
        <v>1965</v>
      </c>
      <c r="K215" s="189">
        <f t="shared" si="9"/>
        <v>1781</v>
      </c>
      <c r="L215" s="189">
        <f t="shared" si="9"/>
        <v>7442</v>
      </c>
    </row>
    <row r="216" spans="1:12" s="42" customFormat="1" ht="24.75" customHeight="1">
      <c r="A216" s="73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</row>
    <row r="217" spans="1:12" s="70" customFormat="1" ht="49.5" customHeight="1">
      <c r="A217" s="188" t="s">
        <v>591</v>
      </c>
      <c r="B217" s="541" t="s">
        <v>573</v>
      </c>
      <c r="C217" s="542"/>
      <c r="D217" s="542"/>
      <c r="E217" s="542"/>
      <c r="F217" s="542"/>
      <c r="G217" s="542"/>
      <c r="H217" s="542"/>
      <c r="I217" s="542"/>
      <c r="J217" s="542"/>
      <c r="K217" s="542"/>
      <c r="L217" s="543"/>
    </row>
    <row r="218" spans="1:12" s="110" customFormat="1" ht="51" customHeight="1">
      <c r="A218" s="118" t="s">
        <v>107</v>
      </c>
      <c r="B218" s="185" t="s">
        <v>92</v>
      </c>
      <c r="C218" s="185" t="s">
        <v>93</v>
      </c>
      <c r="D218" s="185" t="s">
        <v>94</v>
      </c>
      <c r="E218" s="185" t="s">
        <v>95</v>
      </c>
      <c r="F218" s="185" t="s">
        <v>96</v>
      </c>
      <c r="G218" s="185" t="s">
        <v>97</v>
      </c>
      <c r="H218" s="185" t="s">
        <v>98</v>
      </c>
      <c r="I218" s="185" t="s">
        <v>99</v>
      </c>
      <c r="J218" s="185" t="s">
        <v>100</v>
      </c>
      <c r="K218" s="185" t="s">
        <v>101</v>
      </c>
      <c r="L218" s="185" t="s">
        <v>371</v>
      </c>
    </row>
    <row r="219" spans="1:12" ht="12.75">
      <c r="A219" s="187" t="s">
        <v>280</v>
      </c>
      <c r="B219" s="162">
        <v>1</v>
      </c>
      <c r="C219" s="286">
        <v>2</v>
      </c>
      <c r="D219" s="162">
        <v>1</v>
      </c>
      <c r="E219" s="286">
        <v>3</v>
      </c>
      <c r="F219" s="162">
        <v>3</v>
      </c>
      <c r="G219" s="286">
        <v>5</v>
      </c>
      <c r="H219" s="162">
        <v>6</v>
      </c>
      <c r="I219" s="286">
        <v>4</v>
      </c>
      <c r="J219" s="162">
        <v>14</v>
      </c>
      <c r="K219" s="286">
        <v>11</v>
      </c>
      <c r="L219" s="287">
        <v>50</v>
      </c>
    </row>
    <row r="220" spans="1:12" ht="12.75">
      <c r="A220" s="187" t="s">
        <v>281</v>
      </c>
      <c r="B220" s="162">
        <v>0</v>
      </c>
      <c r="C220" s="286">
        <v>3</v>
      </c>
      <c r="D220" s="162">
        <v>0</v>
      </c>
      <c r="E220" s="286">
        <v>0</v>
      </c>
      <c r="F220" s="162">
        <v>2</v>
      </c>
      <c r="G220" s="286">
        <v>4</v>
      </c>
      <c r="H220" s="162">
        <v>2</v>
      </c>
      <c r="I220" s="286">
        <v>3</v>
      </c>
      <c r="J220" s="162">
        <v>4</v>
      </c>
      <c r="K220" s="286">
        <v>1</v>
      </c>
      <c r="L220" s="287">
        <v>19</v>
      </c>
    </row>
    <row r="221" spans="1:12" ht="12.75">
      <c r="A221" s="187" t="s">
        <v>282</v>
      </c>
      <c r="B221" s="162">
        <v>0</v>
      </c>
      <c r="C221" s="286">
        <v>1</v>
      </c>
      <c r="D221" s="162">
        <v>3</v>
      </c>
      <c r="E221" s="286">
        <v>2</v>
      </c>
      <c r="F221" s="162">
        <v>7</v>
      </c>
      <c r="G221" s="286">
        <v>6</v>
      </c>
      <c r="H221" s="162">
        <v>7</v>
      </c>
      <c r="I221" s="286">
        <v>3</v>
      </c>
      <c r="J221" s="162">
        <v>27</v>
      </c>
      <c r="K221" s="286">
        <v>22</v>
      </c>
      <c r="L221" s="287">
        <v>78</v>
      </c>
    </row>
    <row r="222" spans="1:12" ht="12.75">
      <c r="A222" s="187" t="s">
        <v>283</v>
      </c>
      <c r="B222" s="162">
        <v>2</v>
      </c>
      <c r="C222" s="286">
        <v>0</v>
      </c>
      <c r="D222" s="162">
        <v>11</v>
      </c>
      <c r="E222" s="286">
        <v>10</v>
      </c>
      <c r="F222" s="162">
        <v>15</v>
      </c>
      <c r="G222" s="286">
        <v>16</v>
      </c>
      <c r="H222" s="162">
        <v>20</v>
      </c>
      <c r="I222" s="286">
        <v>7</v>
      </c>
      <c r="J222" s="162">
        <v>52</v>
      </c>
      <c r="K222" s="286">
        <v>57</v>
      </c>
      <c r="L222" s="287">
        <v>190</v>
      </c>
    </row>
    <row r="223" spans="1:12" ht="12.75">
      <c r="A223" s="187" t="s">
        <v>284</v>
      </c>
      <c r="B223" s="162">
        <v>2</v>
      </c>
      <c r="C223" s="286">
        <v>3</v>
      </c>
      <c r="D223" s="162">
        <v>5</v>
      </c>
      <c r="E223" s="286">
        <v>6</v>
      </c>
      <c r="F223" s="162">
        <v>6</v>
      </c>
      <c r="G223" s="286">
        <v>6</v>
      </c>
      <c r="H223" s="162">
        <v>9</v>
      </c>
      <c r="I223" s="286">
        <v>8</v>
      </c>
      <c r="J223" s="162">
        <v>4</v>
      </c>
      <c r="K223" s="286">
        <v>7</v>
      </c>
      <c r="L223" s="287">
        <v>56</v>
      </c>
    </row>
    <row r="224" spans="1:12" ht="12.75">
      <c r="A224" s="187" t="s">
        <v>298</v>
      </c>
      <c r="B224" s="162">
        <v>2</v>
      </c>
      <c r="C224" s="286">
        <v>2</v>
      </c>
      <c r="D224" s="162">
        <v>0</v>
      </c>
      <c r="E224" s="286">
        <v>2</v>
      </c>
      <c r="F224" s="162">
        <v>5</v>
      </c>
      <c r="G224" s="286">
        <v>3</v>
      </c>
      <c r="H224" s="162">
        <v>2</v>
      </c>
      <c r="I224" s="286">
        <v>3</v>
      </c>
      <c r="J224" s="162">
        <v>5</v>
      </c>
      <c r="K224" s="286">
        <v>7</v>
      </c>
      <c r="L224" s="287">
        <v>31</v>
      </c>
    </row>
    <row r="225" spans="1:12" ht="12.75">
      <c r="A225" s="187" t="s">
        <v>285</v>
      </c>
      <c r="B225" s="162">
        <v>1</v>
      </c>
      <c r="C225" s="286">
        <v>1</v>
      </c>
      <c r="D225" s="162">
        <v>3</v>
      </c>
      <c r="E225" s="286">
        <v>2</v>
      </c>
      <c r="F225" s="162">
        <v>11</v>
      </c>
      <c r="G225" s="286">
        <v>7</v>
      </c>
      <c r="H225" s="162">
        <v>7</v>
      </c>
      <c r="I225" s="286">
        <v>10</v>
      </c>
      <c r="J225" s="162">
        <v>25</v>
      </c>
      <c r="K225" s="286">
        <v>31</v>
      </c>
      <c r="L225" s="287">
        <v>98</v>
      </c>
    </row>
    <row r="226" spans="1:12" ht="12.75">
      <c r="A226" s="187" t="s">
        <v>74</v>
      </c>
      <c r="B226" s="162">
        <v>20</v>
      </c>
      <c r="C226" s="286">
        <v>24</v>
      </c>
      <c r="D226" s="162">
        <v>35</v>
      </c>
      <c r="E226" s="286">
        <v>40</v>
      </c>
      <c r="F226" s="162">
        <v>97</v>
      </c>
      <c r="G226" s="286">
        <v>77</v>
      </c>
      <c r="H226" s="162">
        <v>118</v>
      </c>
      <c r="I226" s="286">
        <v>126</v>
      </c>
      <c r="J226" s="162">
        <v>295</v>
      </c>
      <c r="K226" s="286">
        <v>246</v>
      </c>
      <c r="L226" s="287">
        <v>1078</v>
      </c>
    </row>
    <row r="227" spans="1:12" ht="12.75">
      <c r="A227" s="187" t="s">
        <v>299</v>
      </c>
      <c r="B227" s="162">
        <v>0</v>
      </c>
      <c r="C227" s="286">
        <v>0</v>
      </c>
      <c r="D227" s="162">
        <v>0</v>
      </c>
      <c r="E227" s="286">
        <v>0</v>
      </c>
      <c r="F227" s="162">
        <v>5</v>
      </c>
      <c r="G227" s="286">
        <v>2</v>
      </c>
      <c r="H227" s="162">
        <v>4</v>
      </c>
      <c r="I227" s="286">
        <v>6</v>
      </c>
      <c r="J227" s="162">
        <v>2</v>
      </c>
      <c r="K227" s="286">
        <v>0</v>
      </c>
      <c r="L227" s="287">
        <v>19</v>
      </c>
    </row>
    <row r="228" spans="1:12" ht="12.75">
      <c r="A228" s="187" t="s">
        <v>286</v>
      </c>
      <c r="B228" s="162">
        <v>0</v>
      </c>
      <c r="C228" s="286">
        <v>0</v>
      </c>
      <c r="D228" s="162">
        <v>0</v>
      </c>
      <c r="E228" s="286">
        <v>0</v>
      </c>
      <c r="F228" s="162">
        <v>2</v>
      </c>
      <c r="G228" s="286">
        <v>2</v>
      </c>
      <c r="H228" s="162">
        <v>1</v>
      </c>
      <c r="I228" s="286">
        <v>5</v>
      </c>
      <c r="J228" s="162">
        <v>3</v>
      </c>
      <c r="K228" s="286">
        <v>5</v>
      </c>
      <c r="L228" s="287">
        <v>18</v>
      </c>
    </row>
    <row r="229" spans="1:12" ht="12.75">
      <c r="A229" s="187" t="s">
        <v>287</v>
      </c>
      <c r="B229" s="162">
        <v>1</v>
      </c>
      <c r="C229" s="286">
        <v>1</v>
      </c>
      <c r="D229" s="162">
        <v>4</v>
      </c>
      <c r="E229" s="286">
        <v>3</v>
      </c>
      <c r="F229" s="162">
        <v>3</v>
      </c>
      <c r="G229" s="286">
        <v>2</v>
      </c>
      <c r="H229" s="162">
        <v>8</v>
      </c>
      <c r="I229" s="286">
        <v>4</v>
      </c>
      <c r="J229" s="162">
        <v>4</v>
      </c>
      <c r="K229" s="286">
        <v>4</v>
      </c>
      <c r="L229" s="287">
        <v>34</v>
      </c>
    </row>
    <row r="230" spans="1:12" ht="12.75">
      <c r="A230" s="187" t="s">
        <v>288</v>
      </c>
      <c r="B230" s="162">
        <v>0</v>
      </c>
      <c r="C230" s="286">
        <v>0</v>
      </c>
      <c r="D230" s="162">
        <v>1</v>
      </c>
      <c r="E230" s="286">
        <v>0</v>
      </c>
      <c r="F230" s="162">
        <v>4</v>
      </c>
      <c r="G230" s="286">
        <v>0</v>
      </c>
      <c r="H230" s="162">
        <v>4</v>
      </c>
      <c r="I230" s="286">
        <v>5</v>
      </c>
      <c r="J230" s="162">
        <v>10</v>
      </c>
      <c r="K230" s="286">
        <v>2</v>
      </c>
      <c r="L230" s="287">
        <v>26</v>
      </c>
    </row>
    <row r="231" spans="1:12" ht="12.75">
      <c r="A231" s="187" t="s">
        <v>231</v>
      </c>
      <c r="B231" s="162">
        <v>2</v>
      </c>
      <c r="C231" s="286">
        <v>2</v>
      </c>
      <c r="D231" s="162">
        <v>4</v>
      </c>
      <c r="E231" s="286">
        <v>3</v>
      </c>
      <c r="F231" s="162">
        <v>5</v>
      </c>
      <c r="G231" s="286">
        <v>3</v>
      </c>
      <c r="H231" s="162">
        <v>3</v>
      </c>
      <c r="I231" s="286">
        <v>2</v>
      </c>
      <c r="J231" s="162">
        <v>4</v>
      </c>
      <c r="K231" s="286">
        <v>8</v>
      </c>
      <c r="L231" s="287">
        <v>36</v>
      </c>
    </row>
    <row r="232" spans="1:12" ht="12.75">
      <c r="A232" s="187" t="s">
        <v>289</v>
      </c>
      <c r="B232" s="162">
        <v>1</v>
      </c>
      <c r="C232" s="286">
        <v>2</v>
      </c>
      <c r="D232" s="162">
        <v>0</v>
      </c>
      <c r="E232" s="286">
        <v>2</v>
      </c>
      <c r="F232" s="162">
        <v>2</v>
      </c>
      <c r="G232" s="286">
        <v>2</v>
      </c>
      <c r="H232" s="162">
        <v>4</v>
      </c>
      <c r="I232" s="286">
        <v>3</v>
      </c>
      <c r="J232" s="162">
        <v>8</v>
      </c>
      <c r="K232" s="286">
        <v>6</v>
      </c>
      <c r="L232" s="287">
        <v>30</v>
      </c>
    </row>
    <row r="233" spans="1:12" ht="12.75">
      <c r="A233" s="187" t="s">
        <v>300</v>
      </c>
      <c r="B233" s="162">
        <v>0</v>
      </c>
      <c r="C233" s="286">
        <v>1</v>
      </c>
      <c r="D233" s="162">
        <v>3</v>
      </c>
      <c r="E233" s="286">
        <v>3</v>
      </c>
      <c r="F233" s="162">
        <v>1</v>
      </c>
      <c r="G233" s="286">
        <v>1</v>
      </c>
      <c r="H233" s="162">
        <v>7</v>
      </c>
      <c r="I233" s="286">
        <v>5</v>
      </c>
      <c r="J233" s="162">
        <v>8</v>
      </c>
      <c r="K233" s="286">
        <v>11</v>
      </c>
      <c r="L233" s="287">
        <v>40</v>
      </c>
    </row>
    <row r="234" spans="1:12" ht="12.75">
      <c r="A234" s="187" t="s">
        <v>230</v>
      </c>
      <c r="B234" s="162">
        <v>1</v>
      </c>
      <c r="C234" s="286">
        <v>1</v>
      </c>
      <c r="D234" s="162">
        <v>2</v>
      </c>
      <c r="E234" s="286">
        <v>1</v>
      </c>
      <c r="F234" s="162">
        <v>8</v>
      </c>
      <c r="G234" s="286">
        <v>8</v>
      </c>
      <c r="H234" s="162">
        <v>9</v>
      </c>
      <c r="I234" s="286">
        <v>6</v>
      </c>
      <c r="J234" s="162">
        <v>15</v>
      </c>
      <c r="K234" s="286">
        <v>15</v>
      </c>
      <c r="L234" s="287">
        <v>66</v>
      </c>
    </row>
    <row r="235" spans="1:12" ht="12.75">
      <c r="A235" s="187" t="s">
        <v>448</v>
      </c>
      <c r="B235" s="162">
        <v>0</v>
      </c>
      <c r="C235" s="286">
        <v>0</v>
      </c>
      <c r="D235" s="162">
        <v>1</v>
      </c>
      <c r="E235" s="286">
        <v>0</v>
      </c>
      <c r="F235" s="162">
        <v>1</v>
      </c>
      <c r="G235" s="286">
        <v>0</v>
      </c>
      <c r="H235" s="162">
        <v>2</v>
      </c>
      <c r="I235" s="286">
        <v>1</v>
      </c>
      <c r="J235" s="162">
        <v>2</v>
      </c>
      <c r="K235" s="286">
        <v>3</v>
      </c>
      <c r="L235" s="287">
        <v>10</v>
      </c>
    </row>
    <row r="236" spans="1:12" ht="12.75">
      <c r="A236" s="187" t="s">
        <v>290</v>
      </c>
      <c r="B236" s="162">
        <v>0</v>
      </c>
      <c r="C236" s="286">
        <v>0</v>
      </c>
      <c r="D236" s="162">
        <v>6</v>
      </c>
      <c r="E236" s="286">
        <v>3</v>
      </c>
      <c r="F236" s="162">
        <v>2</v>
      </c>
      <c r="G236" s="286">
        <v>6</v>
      </c>
      <c r="H236" s="162">
        <v>1</v>
      </c>
      <c r="I236" s="286">
        <v>3</v>
      </c>
      <c r="J236" s="162">
        <v>6</v>
      </c>
      <c r="K236" s="286">
        <v>9</v>
      </c>
      <c r="L236" s="287">
        <v>36</v>
      </c>
    </row>
    <row r="237" spans="1:12" ht="12.75">
      <c r="A237" s="187" t="s">
        <v>291</v>
      </c>
      <c r="B237" s="162">
        <v>3</v>
      </c>
      <c r="C237" s="286">
        <v>0</v>
      </c>
      <c r="D237" s="162">
        <v>2</v>
      </c>
      <c r="E237" s="286">
        <v>0</v>
      </c>
      <c r="F237" s="162">
        <v>2</v>
      </c>
      <c r="G237" s="286">
        <v>5</v>
      </c>
      <c r="H237" s="162">
        <v>1</v>
      </c>
      <c r="I237" s="286">
        <v>2</v>
      </c>
      <c r="J237" s="162">
        <v>8</v>
      </c>
      <c r="K237" s="286">
        <v>12</v>
      </c>
      <c r="L237" s="287">
        <v>35</v>
      </c>
    </row>
    <row r="238" spans="1:12" ht="12.75">
      <c r="A238" s="187" t="s">
        <v>446</v>
      </c>
      <c r="B238" s="162">
        <v>0</v>
      </c>
      <c r="C238" s="286">
        <v>0</v>
      </c>
      <c r="D238" s="162">
        <v>0</v>
      </c>
      <c r="E238" s="286">
        <v>0</v>
      </c>
      <c r="F238" s="162">
        <v>0</v>
      </c>
      <c r="G238" s="286">
        <v>0</v>
      </c>
      <c r="H238" s="162">
        <v>0</v>
      </c>
      <c r="I238" s="286">
        <v>0</v>
      </c>
      <c r="J238" s="162">
        <v>4</v>
      </c>
      <c r="K238" s="286">
        <v>6</v>
      </c>
      <c r="L238" s="287">
        <v>10</v>
      </c>
    </row>
    <row r="239" spans="1:12" s="194" customFormat="1" ht="24.75" customHeight="1">
      <c r="A239" s="190" t="s">
        <v>75</v>
      </c>
      <c r="B239" s="189">
        <f>SUM(B219:B238)</f>
        <v>36</v>
      </c>
      <c r="C239" s="189">
        <f aca="true" t="shared" si="10" ref="C239:L239">SUM(C219:C238)</f>
        <v>43</v>
      </c>
      <c r="D239" s="189">
        <f t="shared" si="10"/>
        <v>81</v>
      </c>
      <c r="E239" s="189">
        <f t="shared" si="10"/>
        <v>80</v>
      </c>
      <c r="F239" s="189">
        <f t="shared" si="10"/>
        <v>181</v>
      </c>
      <c r="G239" s="189">
        <f t="shared" si="10"/>
        <v>155</v>
      </c>
      <c r="H239" s="189">
        <f t="shared" si="10"/>
        <v>215</v>
      </c>
      <c r="I239" s="189">
        <f t="shared" si="10"/>
        <v>206</v>
      </c>
      <c r="J239" s="189">
        <f t="shared" si="10"/>
        <v>500</v>
      </c>
      <c r="K239" s="189">
        <f t="shared" si="10"/>
        <v>463</v>
      </c>
      <c r="L239" s="189">
        <f t="shared" si="10"/>
        <v>1960</v>
      </c>
    </row>
    <row r="242" spans="1:12" s="70" customFormat="1" ht="49.5" customHeight="1">
      <c r="A242" s="188" t="s">
        <v>591</v>
      </c>
      <c r="B242" s="541" t="s">
        <v>572</v>
      </c>
      <c r="C242" s="542"/>
      <c r="D242" s="542"/>
      <c r="E242" s="542"/>
      <c r="F242" s="542"/>
      <c r="G242" s="542"/>
      <c r="H242" s="542"/>
      <c r="I242" s="542"/>
      <c r="J242" s="542"/>
      <c r="K242" s="542"/>
      <c r="L242" s="543"/>
    </row>
    <row r="243" spans="1:12" s="110" customFormat="1" ht="51" customHeight="1">
      <c r="A243" s="118" t="s">
        <v>107</v>
      </c>
      <c r="B243" s="185" t="s">
        <v>92</v>
      </c>
      <c r="C243" s="185" t="s">
        <v>93</v>
      </c>
      <c r="D243" s="185" t="s">
        <v>94</v>
      </c>
      <c r="E243" s="185" t="s">
        <v>95</v>
      </c>
      <c r="F243" s="185" t="s">
        <v>96</v>
      </c>
      <c r="G243" s="185" t="s">
        <v>97</v>
      </c>
      <c r="H243" s="185" t="s">
        <v>98</v>
      </c>
      <c r="I243" s="185" t="s">
        <v>99</v>
      </c>
      <c r="J243" s="185" t="s">
        <v>100</v>
      </c>
      <c r="K243" s="185" t="s">
        <v>101</v>
      </c>
      <c r="L243" s="185" t="s">
        <v>371</v>
      </c>
    </row>
    <row r="244" spans="1:12" ht="12.75">
      <c r="A244" s="187" t="s">
        <v>259</v>
      </c>
      <c r="B244" s="162">
        <v>0</v>
      </c>
      <c r="C244" s="286">
        <v>0</v>
      </c>
      <c r="D244" s="162">
        <v>0</v>
      </c>
      <c r="E244" s="286">
        <v>0</v>
      </c>
      <c r="F244" s="162">
        <v>10</v>
      </c>
      <c r="G244" s="286">
        <v>10</v>
      </c>
      <c r="H244" s="162">
        <v>10</v>
      </c>
      <c r="I244" s="286">
        <v>9</v>
      </c>
      <c r="J244" s="162">
        <v>32</v>
      </c>
      <c r="K244" s="286">
        <v>35</v>
      </c>
      <c r="L244" s="287">
        <v>106</v>
      </c>
    </row>
    <row r="245" spans="1:12" ht="12.75">
      <c r="A245" s="187" t="s">
        <v>258</v>
      </c>
      <c r="B245" s="162">
        <v>0</v>
      </c>
      <c r="C245" s="286">
        <v>0</v>
      </c>
      <c r="D245" s="162">
        <v>7</v>
      </c>
      <c r="E245" s="286">
        <v>2</v>
      </c>
      <c r="F245" s="162">
        <v>16</v>
      </c>
      <c r="G245" s="286">
        <v>4</v>
      </c>
      <c r="H245" s="162">
        <v>14</v>
      </c>
      <c r="I245" s="286">
        <v>13</v>
      </c>
      <c r="J245" s="162">
        <v>25</v>
      </c>
      <c r="K245" s="286">
        <v>30</v>
      </c>
      <c r="L245" s="287">
        <v>111</v>
      </c>
    </row>
    <row r="246" spans="1:12" ht="12.75">
      <c r="A246" s="187" t="s">
        <v>513</v>
      </c>
      <c r="B246" s="162">
        <v>0</v>
      </c>
      <c r="C246" s="286">
        <v>0</v>
      </c>
      <c r="D246" s="162">
        <v>0</v>
      </c>
      <c r="E246" s="286">
        <v>0</v>
      </c>
      <c r="F246" s="162">
        <v>0</v>
      </c>
      <c r="G246" s="286">
        <v>0</v>
      </c>
      <c r="H246" s="162">
        <v>5</v>
      </c>
      <c r="I246" s="286">
        <v>2</v>
      </c>
      <c r="J246" s="162">
        <v>5</v>
      </c>
      <c r="K246" s="286">
        <v>7</v>
      </c>
      <c r="L246" s="287">
        <v>19</v>
      </c>
    </row>
    <row r="247" spans="1:12" ht="12.75">
      <c r="A247" s="187" t="s">
        <v>512</v>
      </c>
      <c r="B247" s="162">
        <v>0</v>
      </c>
      <c r="C247" s="286">
        <v>0</v>
      </c>
      <c r="D247" s="162">
        <v>0</v>
      </c>
      <c r="E247" s="286">
        <v>2</v>
      </c>
      <c r="F247" s="162">
        <v>6</v>
      </c>
      <c r="G247" s="286">
        <v>0</v>
      </c>
      <c r="H247" s="162">
        <v>4</v>
      </c>
      <c r="I247" s="286">
        <v>4</v>
      </c>
      <c r="J247" s="162">
        <v>7</v>
      </c>
      <c r="K247" s="286">
        <v>13</v>
      </c>
      <c r="L247" s="287">
        <v>36</v>
      </c>
    </row>
    <row r="248" spans="1:12" ht="12.75">
      <c r="A248" s="187" t="s">
        <v>292</v>
      </c>
      <c r="B248" s="162">
        <v>0</v>
      </c>
      <c r="C248" s="286">
        <v>0</v>
      </c>
      <c r="D248" s="162">
        <v>1</v>
      </c>
      <c r="E248" s="286">
        <v>4</v>
      </c>
      <c r="F248" s="162">
        <v>2</v>
      </c>
      <c r="G248" s="286">
        <v>0</v>
      </c>
      <c r="H248" s="162">
        <v>0</v>
      </c>
      <c r="I248" s="286">
        <v>2</v>
      </c>
      <c r="J248" s="162">
        <v>5</v>
      </c>
      <c r="K248" s="286">
        <v>2</v>
      </c>
      <c r="L248" s="287">
        <v>16</v>
      </c>
    </row>
    <row r="249" spans="1:12" ht="12.75">
      <c r="A249" s="187" t="s">
        <v>515</v>
      </c>
      <c r="B249" s="162">
        <v>0</v>
      </c>
      <c r="C249" s="286">
        <v>0</v>
      </c>
      <c r="D249" s="162">
        <v>2</v>
      </c>
      <c r="E249" s="286">
        <v>3</v>
      </c>
      <c r="F249" s="162">
        <v>6</v>
      </c>
      <c r="G249" s="286">
        <v>5</v>
      </c>
      <c r="H249" s="162">
        <v>6</v>
      </c>
      <c r="I249" s="286">
        <v>2</v>
      </c>
      <c r="J249" s="162">
        <v>7</v>
      </c>
      <c r="K249" s="286">
        <v>11</v>
      </c>
      <c r="L249" s="287">
        <v>42</v>
      </c>
    </row>
    <row r="250" spans="1:12" ht="12.75">
      <c r="A250" s="187" t="s">
        <v>257</v>
      </c>
      <c r="B250" s="162">
        <v>0</v>
      </c>
      <c r="C250" s="286">
        <v>2</v>
      </c>
      <c r="D250" s="162">
        <v>2</v>
      </c>
      <c r="E250" s="286">
        <v>5</v>
      </c>
      <c r="F250" s="162">
        <v>4</v>
      </c>
      <c r="G250" s="286">
        <v>4</v>
      </c>
      <c r="H250" s="162">
        <v>4</v>
      </c>
      <c r="I250" s="286">
        <v>4</v>
      </c>
      <c r="J250" s="162">
        <v>30</v>
      </c>
      <c r="K250" s="286">
        <v>29</v>
      </c>
      <c r="L250" s="287">
        <v>84</v>
      </c>
    </row>
    <row r="251" spans="1:12" ht="12.75">
      <c r="A251" s="187" t="s">
        <v>293</v>
      </c>
      <c r="B251" s="162">
        <v>0</v>
      </c>
      <c r="C251" s="286">
        <v>0</v>
      </c>
      <c r="D251" s="162">
        <v>2</v>
      </c>
      <c r="E251" s="286">
        <v>3</v>
      </c>
      <c r="F251" s="162">
        <v>6</v>
      </c>
      <c r="G251" s="286">
        <v>8</v>
      </c>
      <c r="H251" s="162">
        <v>8</v>
      </c>
      <c r="I251" s="286">
        <v>12</v>
      </c>
      <c r="J251" s="162">
        <v>28</v>
      </c>
      <c r="K251" s="286">
        <v>16</v>
      </c>
      <c r="L251" s="287">
        <v>83</v>
      </c>
    </row>
    <row r="252" spans="1:12" ht="12.75">
      <c r="A252" s="187" t="s">
        <v>294</v>
      </c>
      <c r="B252" s="162">
        <v>0</v>
      </c>
      <c r="C252" s="286">
        <v>0</v>
      </c>
      <c r="D252" s="162">
        <v>1</v>
      </c>
      <c r="E252" s="286">
        <v>0</v>
      </c>
      <c r="F252" s="162">
        <v>3</v>
      </c>
      <c r="G252" s="286">
        <v>5</v>
      </c>
      <c r="H252" s="162">
        <v>2</v>
      </c>
      <c r="I252" s="286">
        <v>3</v>
      </c>
      <c r="J252" s="162">
        <v>14</v>
      </c>
      <c r="K252" s="286">
        <v>8</v>
      </c>
      <c r="L252" s="287">
        <v>36</v>
      </c>
    </row>
    <row r="253" spans="1:12" ht="12.75">
      <c r="A253" s="187" t="s">
        <v>511</v>
      </c>
      <c r="B253" s="162">
        <v>0</v>
      </c>
      <c r="C253" s="286">
        <v>3</v>
      </c>
      <c r="D253" s="162">
        <v>8</v>
      </c>
      <c r="E253" s="286">
        <v>4</v>
      </c>
      <c r="F253" s="162">
        <v>13</v>
      </c>
      <c r="G253" s="286">
        <v>13</v>
      </c>
      <c r="H253" s="162">
        <v>59</v>
      </c>
      <c r="I253" s="286">
        <v>53</v>
      </c>
      <c r="J253" s="162">
        <v>88</v>
      </c>
      <c r="K253" s="286">
        <v>79</v>
      </c>
      <c r="L253" s="287">
        <v>320</v>
      </c>
    </row>
    <row r="254" spans="1:12" ht="12.75">
      <c r="A254" s="187" t="s">
        <v>295</v>
      </c>
      <c r="B254" s="162">
        <v>0</v>
      </c>
      <c r="C254" s="286">
        <v>0</v>
      </c>
      <c r="D254" s="162">
        <v>6</v>
      </c>
      <c r="E254" s="286">
        <v>7</v>
      </c>
      <c r="F254" s="162">
        <v>9</v>
      </c>
      <c r="G254" s="286">
        <v>5</v>
      </c>
      <c r="H254" s="162">
        <v>4</v>
      </c>
      <c r="I254" s="286">
        <v>1</v>
      </c>
      <c r="J254" s="162">
        <v>8</v>
      </c>
      <c r="K254" s="286">
        <v>13</v>
      </c>
      <c r="L254" s="287">
        <v>53</v>
      </c>
    </row>
    <row r="255" spans="1:12" ht="12.75">
      <c r="A255" s="187" t="s">
        <v>256</v>
      </c>
      <c r="B255" s="162">
        <v>3</v>
      </c>
      <c r="C255" s="286">
        <v>2</v>
      </c>
      <c r="D255" s="162">
        <v>6</v>
      </c>
      <c r="E255" s="286">
        <v>10</v>
      </c>
      <c r="F255" s="162">
        <v>18</v>
      </c>
      <c r="G255" s="286">
        <v>11</v>
      </c>
      <c r="H255" s="162">
        <v>38</v>
      </c>
      <c r="I255" s="286">
        <v>34</v>
      </c>
      <c r="J255" s="162">
        <v>84</v>
      </c>
      <c r="K255" s="286">
        <v>68</v>
      </c>
      <c r="L255" s="287">
        <v>274</v>
      </c>
    </row>
    <row r="256" spans="1:12" ht="12.75">
      <c r="A256" s="187" t="s">
        <v>255</v>
      </c>
      <c r="B256" s="162">
        <v>0</v>
      </c>
      <c r="C256" s="286">
        <v>0</v>
      </c>
      <c r="D256" s="162">
        <v>3</v>
      </c>
      <c r="E256" s="286">
        <v>7</v>
      </c>
      <c r="F256" s="162">
        <v>11</v>
      </c>
      <c r="G256" s="286">
        <v>11</v>
      </c>
      <c r="H256" s="162">
        <v>5</v>
      </c>
      <c r="I256" s="286">
        <v>8</v>
      </c>
      <c r="J256" s="162">
        <v>29</v>
      </c>
      <c r="K256" s="286">
        <v>20</v>
      </c>
      <c r="L256" s="287">
        <v>94</v>
      </c>
    </row>
    <row r="257" spans="1:12" ht="12.75">
      <c r="A257" s="187" t="s">
        <v>76</v>
      </c>
      <c r="B257" s="162">
        <v>10</v>
      </c>
      <c r="C257" s="286">
        <v>8</v>
      </c>
      <c r="D257" s="162">
        <v>31</v>
      </c>
      <c r="E257" s="286">
        <v>33</v>
      </c>
      <c r="F257" s="162">
        <v>83</v>
      </c>
      <c r="G257" s="286">
        <v>64</v>
      </c>
      <c r="H257" s="162">
        <v>103</v>
      </c>
      <c r="I257" s="286">
        <v>107</v>
      </c>
      <c r="J257" s="162">
        <v>315</v>
      </c>
      <c r="K257" s="286">
        <v>250</v>
      </c>
      <c r="L257" s="287">
        <v>1004</v>
      </c>
    </row>
    <row r="258" spans="1:12" ht="12.75">
      <c r="A258" s="187" t="s">
        <v>296</v>
      </c>
      <c r="B258" s="162">
        <v>0</v>
      </c>
      <c r="C258" s="286">
        <v>0</v>
      </c>
      <c r="D258" s="162">
        <v>0</v>
      </c>
      <c r="E258" s="286">
        <v>0</v>
      </c>
      <c r="F258" s="162">
        <v>4</v>
      </c>
      <c r="G258" s="286">
        <v>4</v>
      </c>
      <c r="H258" s="162">
        <v>8</v>
      </c>
      <c r="I258" s="286">
        <v>3</v>
      </c>
      <c r="J258" s="162">
        <v>5</v>
      </c>
      <c r="K258" s="286">
        <v>4</v>
      </c>
      <c r="L258" s="287">
        <v>28</v>
      </c>
    </row>
    <row r="259" spans="1:12" ht="12.75">
      <c r="A259" s="187" t="s">
        <v>254</v>
      </c>
      <c r="B259" s="162">
        <v>0</v>
      </c>
      <c r="C259" s="286">
        <v>1</v>
      </c>
      <c r="D259" s="162">
        <v>2</v>
      </c>
      <c r="E259" s="286">
        <v>3</v>
      </c>
      <c r="F259" s="162">
        <v>10</v>
      </c>
      <c r="G259" s="286">
        <v>9</v>
      </c>
      <c r="H259" s="162">
        <v>6</v>
      </c>
      <c r="I259" s="286">
        <v>7</v>
      </c>
      <c r="J259" s="162">
        <v>34</v>
      </c>
      <c r="K259" s="286">
        <v>30</v>
      </c>
      <c r="L259" s="287">
        <v>102</v>
      </c>
    </row>
    <row r="260" spans="1:12" ht="12.75">
      <c r="A260" s="187" t="s">
        <v>514</v>
      </c>
      <c r="B260" s="162">
        <v>0</v>
      </c>
      <c r="C260" s="286">
        <v>0</v>
      </c>
      <c r="D260" s="162">
        <v>0</v>
      </c>
      <c r="E260" s="286">
        <v>1</v>
      </c>
      <c r="F260" s="162">
        <v>4</v>
      </c>
      <c r="G260" s="286">
        <v>3</v>
      </c>
      <c r="H260" s="162">
        <v>4</v>
      </c>
      <c r="I260" s="286">
        <v>4</v>
      </c>
      <c r="J260" s="162">
        <v>7</v>
      </c>
      <c r="K260" s="286">
        <v>1</v>
      </c>
      <c r="L260" s="287">
        <v>24</v>
      </c>
    </row>
    <row r="261" spans="1:12" ht="12.75">
      <c r="A261" s="187" t="s">
        <v>516</v>
      </c>
      <c r="B261" s="162">
        <v>3</v>
      </c>
      <c r="C261" s="286">
        <v>0</v>
      </c>
      <c r="D261" s="162">
        <v>3</v>
      </c>
      <c r="E261" s="286">
        <v>4</v>
      </c>
      <c r="F261" s="162">
        <v>3</v>
      </c>
      <c r="G261" s="286">
        <v>4</v>
      </c>
      <c r="H261" s="162">
        <v>9</v>
      </c>
      <c r="I261" s="286">
        <v>0</v>
      </c>
      <c r="J261" s="162">
        <v>7</v>
      </c>
      <c r="K261" s="286">
        <v>7</v>
      </c>
      <c r="L261" s="287">
        <v>40</v>
      </c>
    </row>
    <row r="262" spans="1:12" s="194" customFormat="1" ht="27.75" customHeight="1">
      <c r="A262" s="190" t="s">
        <v>77</v>
      </c>
      <c r="B262" s="189">
        <f>SUM(B244:B261)</f>
        <v>16</v>
      </c>
      <c r="C262" s="189">
        <f aca="true" t="shared" si="11" ref="C262:L262">SUM(C244:C261)</f>
        <v>16</v>
      </c>
      <c r="D262" s="189">
        <f t="shared" si="11"/>
        <v>74</v>
      </c>
      <c r="E262" s="189">
        <f t="shared" si="11"/>
        <v>88</v>
      </c>
      <c r="F262" s="189">
        <f t="shared" si="11"/>
        <v>208</v>
      </c>
      <c r="G262" s="189">
        <f t="shared" si="11"/>
        <v>160</v>
      </c>
      <c r="H262" s="189">
        <f t="shared" si="11"/>
        <v>289</v>
      </c>
      <c r="I262" s="189">
        <f t="shared" si="11"/>
        <v>268</v>
      </c>
      <c r="J262" s="189">
        <f t="shared" si="11"/>
        <v>730</v>
      </c>
      <c r="K262" s="189">
        <f t="shared" si="11"/>
        <v>623</v>
      </c>
      <c r="L262" s="189">
        <f t="shared" si="11"/>
        <v>2472</v>
      </c>
    </row>
    <row r="265" spans="1:12" s="70" customFormat="1" ht="49.5" customHeight="1">
      <c r="A265" s="188" t="s">
        <v>591</v>
      </c>
      <c r="B265" s="541" t="s">
        <v>571</v>
      </c>
      <c r="C265" s="542"/>
      <c r="D265" s="542"/>
      <c r="E265" s="542"/>
      <c r="F265" s="542"/>
      <c r="G265" s="542"/>
      <c r="H265" s="542"/>
      <c r="I265" s="542"/>
      <c r="J265" s="542"/>
      <c r="K265" s="542"/>
      <c r="L265" s="543"/>
    </row>
    <row r="266" spans="1:12" s="110" customFormat="1" ht="51" customHeight="1">
      <c r="A266" s="118" t="s">
        <v>107</v>
      </c>
      <c r="B266" s="185" t="s">
        <v>92</v>
      </c>
      <c r="C266" s="185" t="s">
        <v>93</v>
      </c>
      <c r="D266" s="185" t="s">
        <v>94</v>
      </c>
      <c r="E266" s="185" t="s">
        <v>95</v>
      </c>
      <c r="F266" s="185" t="s">
        <v>96</v>
      </c>
      <c r="G266" s="185" t="s">
        <v>97</v>
      </c>
      <c r="H266" s="185" t="s">
        <v>98</v>
      </c>
      <c r="I266" s="185" t="s">
        <v>99</v>
      </c>
      <c r="J266" s="185" t="s">
        <v>100</v>
      </c>
      <c r="K266" s="185" t="s">
        <v>101</v>
      </c>
      <c r="L266" s="185" t="s">
        <v>371</v>
      </c>
    </row>
    <row r="267" spans="1:12" ht="12.75">
      <c r="A267" s="187" t="s">
        <v>484</v>
      </c>
      <c r="B267" s="162">
        <v>0</v>
      </c>
      <c r="C267" s="286">
        <v>0</v>
      </c>
      <c r="D267" s="162">
        <v>0</v>
      </c>
      <c r="E267" s="286">
        <v>0</v>
      </c>
      <c r="F267" s="162">
        <v>0</v>
      </c>
      <c r="G267" s="286">
        <v>0</v>
      </c>
      <c r="H267" s="162">
        <v>10</v>
      </c>
      <c r="I267" s="286">
        <v>7</v>
      </c>
      <c r="J267" s="162">
        <v>12</v>
      </c>
      <c r="K267" s="286">
        <v>13</v>
      </c>
      <c r="L267" s="287">
        <v>42</v>
      </c>
    </row>
    <row r="268" spans="1:12" ht="12.75">
      <c r="A268" s="187" t="s">
        <v>492</v>
      </c>
      <c r="B268" s="162">
        <v>0</v>
      </c>
      <c r="C268" s="286">
        <v>0</v>
      </c>
      <c r="D268" s="162">
        <v>0</v>
      </c>
      <c r="E268" s="286">
        <v>0</v>
      </c>
      <c r="F268" s="162">
        <v>4</v>
      </c>
      <c r="G268" s="286">
        <v>4</v>
      </c>
      <c r="H268" s="162">
        <v>4</v>
      </c>
      <c r="I268" s="286">
        <v>2</v>
      </c>
      <c r="J268" s="162">
        <v>21</v>
      </c>
      <c r="K268" s="286">
        <v>23</v>
      </c>
      <c r="L268" s="287">
        <v>58</v>
      </c>
    </row>
    <row r="269" spans="1:12" ht="12.75">
      <c r="A269" s="187" t="s">
        <v>501</v>
      </c>
      <c r="B269" s="162">
        <v>0</v>
      </c>
      <c r="C269" s="286">
        <v>0</v>
      </c>
      <c r="D269" s="162">
        <v>0</v>
      </c>
      <c r="E269" s="286">
        <v>0</v>
      </c>
      <c r="F269" s="162">
        <v>1</v>
      </c>
      <c r="G269" s="286">
        <v>4</v>
      </c>
      <c r="H269" s="162">
        <v>1</v>
      </c>
      <c r="I269" s="286">
        <v>1</v>
      </c>
      <c r="J269" s="162">
        <v>0</v>
      </c>
      <c r="K269" s="286">
        <v>3</v>
      </c>
      <c r="L269" s="287">
        <v>10</v>
      </c>
    </row>
    <row r="270" spans="1:12" ht="22.5">
      <c r="A270" s="187" t="s">
        <v>270</v>
      </c>
      <c r="B270" s="162">
        <v>0</v>
      </c>
      <c r="C270" s="286">
        <v>1</v>
      </c>
      <c r="D270" s="162">
        <v>3</v>
      </c>
      <c r="E270" s="286">
        <v>1</v>
      </c>
      <c r="F270" s="162">
        <v>2</v>
      </c>
      <c r="G270" s="286">
        <v>1</v>
      </c>
      <c r="H270" s="162">
        <v>5</v>
      </c>
      <c r="I270" s="286">
        <v>3</v>
      </c>
      <c r="J270" s="162">
        <v>17</v>
      </c>
      <c r="K270" s="286">
        <v>19</v>
      </c>
      <c r="L270" s="287">
        <v>52</v>
      </c>
    </row>
    <row r="271" spans="1:12" ht="12.75">
      <c r="A271" s="187" t="s">
        <v>269</v>
      </c>
      <c r="B271" s="162">
        <v>6</v>
      </c>
      <c r="C271" s="286">
        <v>5</v>
      </c>
      <c r="D271" s="162">
        <v>18</v>
      </c>
      <c r="E271" s="286">
        <v>21</v>
      </c>
      <c r="F271" s="162">
        <v>48</v>
      </c>
      <c r="G271" s="286">
        <v>52</v>
      </c>
      <c r="H271" s="162">
        <v>73</v>
      </c>
      <c r="I271" s="286">
        <v>76</v>
      </c>
      <c r="J271" s="162">
        <v>134</v>
      </c>
      <c r="K271" s="286">
        <v>122</v>
      </c>
      <c r="L271" s="287">
        <v>555</v>
      </c>
    </row>
    <row r="272" spans="1:12" ht="12.75">
      <c r="A272" s="187" t="s">
        <v>268</v>
      </c>
      <c r="B272" s="162">
        <v>0</v>
      </c>
      <c r="C272" s="286">
        <v>0</v>
      </c>
      <c r="D272" s="162">
        <v>0</v>
      </c>
      <c r="E272" s="286">
        <v>0</v>
      </c>
      <c r="F272" s="162">
        <v>14</v>
      </c>
      <c r="G272" s="286">
        <v>10</v>
      </c>
      <c r="H272" s="162">
        <v>18</v>
      </c>
      <c r="I272" s="286">
        <v>13</v>
      </c>
      <c r="J272" s="162">
        <v>38</v>
      </c>
      <c r="K272" s="286">
        <v>31</v>
      </c>
      <c r="L272" s="287">
        <v>124</v>
      </c>
    </row>
    <row r="273" spans="1:12" ht="12.75">
      <c r="A273" s="187" t="s">
        <v>500</v>
      </c>
      <c r="B273" s="162">
        <v>0</v>
      </c>
      <c r="C273" s="286">
        <v>0</v>
      </c>
      <c r="D273" s="162">
        <v>0</v>
      </c>
      <c r="E273" s="286">
        <v>0</v>
      </c>
      <c r="F273" s="162">
        <v>0</v>
      </c>
      <c r="G273" s="286">
        <v>0</v>
      </c>
      <c r="H273" s="162">
        <v>0</v>
      </c>
      <c r="I273" s="286">
        <v>0</v>
      </c>
      <c r="J273" s="162">
        <v>8</v>
      </c>
      <c r="K273" s="286">
        <v>9</v>
      </c>
      <c r="L273" s="287">
        <v>17</v>
      </c>
    </row>
    <row r="274" spans="1:12" ht="12.75">
      <c r="A274" s="187" t="s">
        <v>267</v>
      </c>
      <c r="B274" s="162">
        <v>6</v>
      </c>
      <c r="C274" s="286">
        <v>8</v>
      </c>
      <c r="D274" s="162">
        <v>35</v>
      </c>
      <c r="E274" s="286">
        <v>32</v>
      </c>
      <c r="F274" s="162">
        <v>57</v>
      </c>
      <c r="G274" s="286">
        <v>49</v>
      </c>
      <c r="H274" s="162">
        <v>68</v>
      </c>
      <c r="I274" s="286">
        <v>68</v>
      </c>
      <c r="J274" s="162">
        <v>271</v>
      </c>
      <c r="K274" s="286">
        <v>225</v>
      </c>
      <c r="L274" s="287">
        <v>819</v>
      </c>
    </row>
    <row r="275" spans="1:12" ht="12.75">
      <c r="A275" s="187" t="s">
        <v>266</v>
      </c>
      <c r="B275" s="162">
        <v>0</v>
      </c>
      <c r="C275" s="286">
        <v>0</v>
      </c>
      <c r="D275" s="162">
        <v>0</v>
      </c>
      <c r="E275" s="286">
        <v>0</v>
      </c>
      <c r="F275" s="162">
        <v>12</v>
      </c>
      <c r="G275" s="286">
        <v>7</v>
      </c>
      <c r="H275" s="162">
        <v>3</v>
      </c>
      <c r="I275" s="286">
        <v>5</v>
      </c>
      <c r="J275" s="162">
        <v>31</v>
      </c>
      <c r="K275" s="286">
        <v>28</v>
      </c>
      <c r="L275" s="287">
        <v>86</v>
      </c>
    </row>
    <row r="276" spans="1:12" ht="12.75">
      <c r="A276" s="187" t="s">
        <v>499</v>
      </c>
      <c r="B276" s="162">
        <v>0</v>
      </c>
      <c r="C276" s="286">
        <v>0</v>
      </c>
      <c r="D276" s="162">
        <v>0</v>
      </c>
      <c r="E276" s="286">
        <v>0</v>
      </c>
      <c r="F276" s="162">
        <v>0</v>
      </c>
      <c r="G276" s="286">
        <v>0</v>
      </c>
      <c r="H276" s="162">
        <v>6</v>
      </c>
      <c r="I276" s="286">
        <v>6</v>
      </c>
      <c r="J276" s="162">
        <v>0</v>
      </c>
      <c r="K276" s="286">
        <v>0</v>
      </c>
      <c r="L276" s="287">
        <v>12</v>
      </c>
    </row>
    <row r="277" spans="1:12" ht="12.75">
      <c r="A277" s="187" t="s">
        <v>301</v>
      </c>
      <c r="B277" s="162">
        <v>0</v>
      </c>
      <c r="C277" s="286">
        <v>0</v>
      </c>
      <c r="D277" s="162">
        <v>0</v>
      </c>
      <c r="E277" s="286">
        <v>0</v>
      </c>
      <c r="F277" s="162">
        <v>5</v>
      </c>
      <c r="G277" s="286">
        <v>5</v>
      </c>
      <c r="H277" s="162">
        <v>3</v>
      </c>
      <c r="I277" s="286">
        <v>5</v>
      </c>
      <c r="J277" s="162">
        <v>15</v>
      </c>
      <c r="K277" s="286">
        <v>11</v>
      </c>
      <c r="L277" s="287">
        <v>44</v>
      </c>
    </row>
    <row r="278" spans="1:12" ht="12.75">
      <c r="A278" s="187" t="s">
        <v>302</v>
      </c>
      <c r="B278" s="162">
        <v>0</v>
      </c>
      <c r="C278" s="286">
        <v>0</v>
      </c>
      <c r="D278" s="162">
        <v>0</v>
      </c>
      <c r="E278" s="286">
        <v>0</v>
      </c>
      <c r="F278" s="162">
        <v>2</v>
      </c>
      <c r="G278" s="286">
        <v>3</v>
      </c>
      <c r="H278" s="162">
        <v>1</v>
      </c>
      <c r="I278" s="286">
        <v>4</v>
      </c>
      <c r="J278" s="162">
        <v>15</v>
      </c>
      <c r="K278" s="286">
        <v>13</v>
      </c>
      <c r="L278" s="287">
        <v>38</v>
      </c>
    </row>
    <row r="279" spans="1:12" ht="12.75">
      <c r="A279" s="187" t="s">
        <v>491</v>
      </c>
      <c r="B279" s="162">
        <v>0</v>
      </c>
      <c r="C279" s="286">
        <v>0</v>
      </c>
      <c r="D279" s="162">
        <v>1</v>
      </c>
      <c r="E279" s="286">
        <v>2</v>
      </c>
      <c r="F279" s="162">
        <v>6</v>
      </c>
      <c r="G279" s="286">
        <v>3</v>
      </c>
      <c r="H279" s="162">
        <v>5</v>
      </c>
      <c r="I279" s="286">
        <v>0</v>
      </c>
      <c r="J279" s="162">
        <v>7</v>
      </c>
      <c r="K279" s="286">
        <v>6</v>
      </c>
      <c r="L279" s="287">
        <v>30</v>
      </c>
    </row>
    <row r="280" spans="1:12" ht="12.75">
      <c r="A280" s="187" t="s">
        <v>265</v>
      </c>
      <c r="B280" s="162">
        <v>0</v>
      </c>
      <c r="C280" s="286">
        <v>0</v>
      </c>
      <c r="D280" s="162">
        <v>0</v>
      </c>
      <c r="E280" s="286">
        <v>0</v>
      </c>
      <c r="F280" s="162">
        <v>4</v>
      </c>
      <c r="G280" s="286">
        <v>3</v>
      </c>
      <c r="H280" s="162">
        <v>8</v>
      </c>
      <c r="I280" s="286">
        <v>6</v>
      </c>
      <c r="J280" s="162">
        <v>19</v>
      </c>
      <c r="K280" s="286">
        <v>27</v>
      </c>
      <c r="L280" s="287">
        <v>67</v>
      </c>
    </row>
    <row r="281" spans="1:12" ht="12.75">
      <c r="A281" s="187" t="s">
        <v>490</v>
      </c>
      <c r="B281" s="162">
        <v>0</v>
      </c>
      <c r="C281" s="286">
        <v>0</v>
      </c>
      <c r="D281" s="162">
        <v>0</v>
      </c>
      <c r="E281" s="286">
        <v>0</v>
      </c>
      <c r="F281" s="162">
        <v>0</v>
      </c>
      <c r="G281" s="286">
        <v>2</v>
      </c>
      <c r="H281" s="162">
        <v>0</v>
      </c>
      <c r="I281" s="286">
        <v>3</v>
      </c>
      <c r="J281" s="162">
        <v>0</v>
      </c>
      <c r="K281" s="286">
        <v>0</v>
      </c>
      <c r="L281" s="287">
        <v>5</v>
      </c>
    </row>
    <row r="282" spans="1:12" ht="12.75">
      <c r="A282" s="187" t="s">
        <v>489</v>
      </c>
      <c r="B282" s="162">
        <v>0</v>
      </c>
      <c r="C282" s="286">
        <v>0</v>
      </c>
      <c r="D282" s="162">
        <v>0</v>
      </c>
      <c r="E282" s="286">
        <v>1</v>
      </c>
      <c r="F282" s="162">
        <v>4</v>
      </c>
      <c r="G282" s="286">
        <v>2</v>
      </c>
      <c r="H282" s="162">
        <v>1</v>
      </c>
      <c r="I282" s="286">
        <v>6</v>
      </c>
      <c r="J282" s="162">
        <v>12</v>
      </c>
      <c r="K282" s="286">
        <v>8</v>
      </c>
      <c r="L282" s="287">
        <v>34</v>
      </c>
    </row>
    <row r="283" spans="1:12" ht="12.75">
      <c r="A283" s="187" t="s">
        <v>498</v>
      </c>
      <c r="B283" s="162">
        <v>0</v>
      </c>
      <c r="C283" s="286">
        <v>0</v>
      </c>
      <c r="D283" s="162">
        <v>0</v>
      </c>
      <c r="E283" s="286">
        <v>0</v>
      </c>
      <c r="F283" s="162">
        <v>0</v>
      </c>
      <c r="G283" s="286">
        <v>0</v>
      </c>
      <c r="H283" s="162">
        <v>0</v>
      </c>
      <c r="I283" s="286">
        <v>0</v>
      </c>
      <c r="J283" s="162">
        <v>2</v>
      </c>
      <c r="K283" s="286">
        <v>5</v>
      </c>
      <c r="L283" s="287">
        <v>7</v>
      </c>
    </row>
    <row r="284" spans="1:12" ht="12.75">
      <c r="A284" s="187" t="s">
        <v>488</v>
      </c>
      <c r="B284" s="162">
        <v>0</v>
      </c>
      <c r="C284" s="286">
        <v>0</v>
      </c>
      <c r="D284" s="162">
        <v>0</v>
      </c>
      <c r="E284" s="286">
        <v>0</v>
      </c>
      <c r="F284" s="162">
        <v>2</v>
      </c>
      <c r="G284" s="286">
        <v>1</v>
      </c>
      <c r="H284" s="162">
        <v>2</v>
      </c>
      <c r="I284" s="286">
        <v>3</v>
      </c>
      <c r="J284" s="162">
        <v>9</v>
      </c>
      <c r="K284" s="286">
        <v>3</v>
      </c>
      <c r="L284" s="287">
        <v>20</v>
      </c>
    </row>
    <row r="285" spans="1:12" ht="12.75">
      <c r="A285" s="187" t="s">
        <v>497</v>
      </c>
      <c r="B285" s="162">
        <v>0</v>
      </c>
      <c r="C285" s="286">
        <v>0</v>
      </c>
      <c r="D285" s="162">
        <v>0</v>
      </c>
      <c r="E285" s="286">
        <v>0</v>
      </c>
      <c r="F285" s="162">
        <v>0</v>
      </c>
      <c r="G285" s="286">
        <v>0</v>
      </c>
      <c r="H285" s="162">
        <v>0</v>
      </c>
      <c r="I285" s="286">
        <v>0</v>
      </c>
      <c r="J285" s="162">
        <v>2</v>
      </c>
      <c r="K285" s="286">
        <v>4</v>
      </c>
      <c r="L285" s="287">
        <v>6</v>
      </c>
    </row>
    <row r="286" spans="1:12" ht="12.75">
      <c r="A286" s="187" t="s">
        <v>303</v>
      </c>
      <c r="B286" s="162">
        <v>0</v>
      </c>
      <c r="C286" s="286">
        <v>0</v>
      </c>
      <c r="D286" s="162">
        <v>1</v>
      </c>
      <c r="E286" s="286">
        <v>0</v>
      </c>
      <c r="F286" s="162">
        <v>4</v>
      </c>
      <c r="G286" s="286">
        <v>1</v>
      </c>
      <c r="H286" s="162">
        <v>1</v>
      </c>
      <c r="I286" s="286">
        <v>5</v>
      </c>
      <c r="J286" s="162">
        <v>17</v>
      </c>
      <c r="K286" s="286">
        <v>10</v>
      </c>
      <c r="L286" s="287">
        <v>39</v>
      </c>
    </row>
    <row r="287" spans="1:12" ht="12.75">
      <c r="A287" s="187" t="s">
        <v>487</v>
      </c>
      <c r="B287" s="162">
        <v>0</v>
      </c>
      <c r="C287" s="286">
        <v>0</v>
      </c>
      <c r="D287" s="162">
        <v>0</v>
      </c>
      <c r="E287" s="286">
        <v>0</v>
      </c>
      <c r="F287" s="162">
        <v>0</v>
      </c>
      <c r="G287" s="286">
        <v>2</v>
      </c>
      <c r="H287" s="162">
        <v>4</v>
      </c>
      <c r="I287" s="286">
        <v>2</v>
      </c>
      <c r="J287" s="162">
        <v>5</v>
      </c>
      <c r="K287" s="286">
        <v>3</v>
      </c>
      <c r="L287" s="287">
        <v>16</v>
      </c>
    </row>
    <row r="288" spans="1:12" ht="12.75">
      <c r="A288" s="187" t="s">
        <v>496</v>
      </c>
      <c r="B288" s="162">
        <v>0</v>
      </c>
      <c r="C288" s="286">
        <v>0</v>
      </c>
      <c r="D288" s="162">
        <v>0</v>
      </c>
      <c r="E288" s="286">
        <v>0</v>
      </c>
      <c r="F288" s="162">
        <v>0</v>
      </c>
      <c r="G288" s="286">
        <v>0</v>
      </c>
      <c r="H288" s="162">
        <v>0</v>
      </c>
      <c r="I288" s="286">
        <v>0</v>
      </c>
      <c r="J288" s="162">
        <v>11</v>
      </c>
      <c r="K288" s="286">
        <v>3</v>
      </c>
      <c r="L288" s="287">
        <v>14</v>
      </c>
    </row>
    <row r="289" spans="1:12" ht="12.75">
      <c r="A289" s="187" t="s">
        <v>304</v>
      </c>
      <c r="B289" s="162">
        <v>1</v>
      </c>
      <c r="C289" s="286">
        <v>2</v>
      </c>
      <c r="D289" s="162">
        <v>2</v>
      </c>
      <c r="E289" s="286">
        <v>3</v>
      </c>
      <c r="F289" s="162">
        <v>6</v>
      </c>
      <c r="G289" s="286">
        <v>2</v>
      </c>
      <c r="H289" s="162">
        <v>5</v>
      </c>
      <c r="I289" s="286">
        <v>4</v>
      </c>
      <c r="J289" s="162">
        <v>21</v>
      </c>
      <c r="K289" s="286">
        <v>16</v>
      </c>
      <c r="L289" s="287">
        <v>62</v>
      </c>
    </row>
    <row r="290" spans="1:12" ht="12.75">
      <c r="A290" s="187" t="s">
        <v>503</v>
      </c>
      <c r="B290" s="162">
        <v>0</v>
      </c>
      <c r="C290" s="286">
        <v>0</v>
      </c>
      <c r="D290" s="162">
        <v>0</v>
      </c>
      <c r="E290" s="286">
        <v>0</v>
      </c>
      <c r="F290" s="162">
        <v>0</v>
      </c>
      <c r="G290" s="286">
        <v>1</v>
      </c>
      <c r="H290" s="162">
        <v>0</v>
      </c>
      <c r="I290" s="286">
        <v>2</v>
      </c>
      <c r="J290" s="162">
        <v>3</v>
      </c>
      <c r="K290" s="286">
        <v>9</v>
      </c>
      <c r="L290" s="287">
        <v>15</v>
      </c>
    </row>
    <row r="291" spans="1:12" s="194" customFormat="1" ht="31.5" customHeight="1">
      <c r="A291" s="190" t="s">
        <v>78</v>
      </c>
      <c r="B291" s="189">
        <f>SUM(B267:B290)</f>
        <v>13</v>
      </c>
      <c r="C291" s="189">
        <f aca="true" t="shared" si="12" ref="C291:L291">SUM(C267:C290)</f>
        <v>16</v>
      </c>
      <c r="D291" s="189">
        <f t="shared" si="12"/>
        <v>60</v>
      </c>
      <c r="E291" s="189">
        <f t="shared" si="12"/>
        <v>60</v>
      </c>
      <c r="F291" s="189">
        <f t="shared" si="12"/>
        <v>171</v>
      </c>
      <c r="G291" s="189">
        <f t="shared" si="12"/>
        <v>152</v>
      </c>
      <c r="H291" s="189">
        <f t="shared" si="12"/>
        <v>218</v>
      </c>
      <c r="I291" s="189">
        <f t="shared" si="12"/>
        <v>221</v>
      </c>
      <c r="J291" s="189">
        <f t="shared" si="12"/>
        <v>670</v>
      </c>
      <c r="K291" s="189">
        <f t="shared" si="12"/>
        <v>591</v>
      </c>
      <c r="L291" s="189">
        <f t="shared" si="12"/>
        <v>2172</v>
      </c>
    </row>
    <row r="294" spans="1:12" s="70" customFormat="1" ht="49.5" customHeight="1">
      <c r="A294" s="188" t="s">
        <v>591</v>
      </c>
      <c r="B294" s="541" t="s">
        <v>570</v>
      </c>
      <c r="C294" s="542"/>
      <c r="D294" s="542"/>
      <c r="E294" s="542"/>
      <c r="F294" s="542"/>
      <c r="G294" s="542"/>
      <c r="H294" s="542"/>
      <c r="I294" s="542"/>
      <c r="J294" s="542"/>
      <c r="K294" s="542"/>
      <c r="L294" s="543"/>
    </row>
    <row r="295" spans="1:12" s="110" customFormat="1" ht="51" customHeight="1">
      <c r="A295" s="118" t="s">
        <v>107</v>
      </c>
      <c r="B295" s="185" t="s">
        <v>92</v>
      </c>
      <c r="C295" s="185" t="s">
        <v>93</v>
      </c>
      <c r="D295" s="185" t="s">
        <v>94</v>
      </c>
      <c r="E295" s="185" t="s">
        <v>95</v>
      </c>
      <c r="F295" s="185" t="s">
        <v>96</v>
      </c>
      <c r="G295" s="185" t="s">
        <v>97</v>
      </c>
      <c r="H295" s="185" t="s">
        <v>98</v>
      </c>
      <c r="I295" s="185" t="s">
        <v>99</v>
      </c>
      <c r="J295" s="185" t="s">
        <v>100</v>
      </c>
      <c r="K295" s="185" t="s">
        <v>101</v>
      </c>
      <c r="L295" s="185" t="s">
        <v>371</v>
      </c>
    </row>
    <row r="296" spans="1:12" ht="12.75">
      <c r="A296" s="187" t="s">
        <v>305</v>
      </c>
      <c r="B296" s="162">
        <v>0</v>
      </c>
      <c r="C296" s="286">
        <v>0</v>
      </c>
      <c r="D296" s="162">
        <v>0</v>
      </c>
      <c r="E296" s="286">
        <v>2</v>
      </c>
      <c r="F296" s="162">
        <v>6</v>
      </c>
      <c r="G296" s="286">
        <v>11</v>
      </c>
      <c r="H296" s="162">
        <v>13</v>
      </c>
      <c r="I296" s="286">
        <v>6</v>
      </c>
      <c r="J296" s="162">
        <v>22</v>
      </c>
      <c r="K296" s="286">
        <v>18</v>
      </c>
      <c r="L296" s="287">
        <v>78</v>
      </c>
    </row>
    <row r="297" spans="1:12" ht="12.75">
      <c r="A297" s="187" t="s">
        <v>306</v>
      </c>
      <c r="B297" s="162">
        <v>3</v>
      </c>
      <c r="C297" s="286">
        <v>1</v>
      </c>
      <c r="D297" s="162">
        <v>6</v>
      </c>
      <c r="E297" s="286">
        <v>5</v>
      </c>
      <c r="F297" s="162">
        <v>8</v>
      </c>
      <c r="G297" s="286">
        <v>4</v>
      </c>
      <c r="H297" s="162">
        <v>6</v>
      </c>
      <c r="I297" s="286">
        <v>8</v>
      </c>
      <c r="J297" s="162">
        <v>21</v>
      </c>
      <c r="K297" s="286">
        <v>18</v>
      </c>
      <c r="L297" s="287">
        <v>80</v>
      </c>
    </row>
    <row r="298" spans="1:12" ht="12.75">
      <c r="A298" s="187" t="s">
        <v>532</v>
      </c>
      <c r="B298" s="162">
        <v>0</v>
      </c>
      <c r="C298" s="286">
        <v>0</v>
      </c>
      <c r="D298" s="162">
        <v>0</v>
      </c>
      <c r="E298" s="286">
        <v>0</v>
      </c>
      <c r="F298" s="162">
        <v>3</v>
      </c>
      <c r="G298" s="286">
        <v>2</v>
      </c>
      <c r="H298" s="162">
        <v>3</v>
      </c>
      <c r="I298" s="286">
        <v>4</v>
      </c>
      <c r="J298" s="162">
        <v>7</v>
      </c>
      <c r="K298" s="286">
        <v>5</v>
      </c>
      <c r="L298" s="287">
        <v>24</v>
      </c>
    </row>
    <row r="299" spans="1:12" ht="12.75">
      <c r="A299" s="187" t="s">
        <v>307</v>
      </c>
      <c r="B299" s="162">
        <v>2</v>
      </c>
      <c r="C299" s="286">
        <v>0</v>
      </c>
      <c r="D299" s="162">
        <v>2</v>
      </c>
      <c r="E299" s="286">
        <v>1</v>
      </c>
      <c r="F299" s="162">
        <v>5</v>
      </c>
      <c r="G299" s="286">
        <v>5</v>
      </c>
      <c r="H299" s="162">
        <v>6</v>
      </c>
      <c r="I299" s="286">
        <v>6</v>
      </c>
      <c r="J299" s="162">
        <v>25</v>
      </c>
      <c r="K299" s="286">
        <v>10</v>
      </c>
      <c r="L299" s="287">
        <v>62</v>
      </c>
    </row>
    <row r="300" spans="1:12" ht="12.75">
      <c r="A300" s="187" t="s">
        <v>260</v>
      </c>
      <c r="B300" s="162">
        <v>0</v>
      </c>
      <c r="C300" s="286">
        <v>0</v>
      </c>
      <c r="D300" s="162">
        <v>0</v>
      </c>
      <c r="E300" s="286">
        <v>0</v>
      </c>
      <c r="F300" s="162">
        <v>6</v>
      </c>
      <c r="G300" s="286">
        <v>0</v>
      </c>
      <c r="H300" s="162">
        <v>0</v>
      </c>
      <c r="I300" s="286">
        <v>2</v>
      </c>
      <c r="J300" s="162">
        <v>0</v>
      </c>
      <c r="K300" s="286">
        <v>1</v>
      </c>
      <c r="L300" s="287">
        <v>9</v>
      </c>
    </row>
    <row r="301" spans="1:12" ht="12.75">
      <c r="A301" s="187" t="s">
        <v>531</v>
      </c>
      <c r="B301" s="162">
        <v>0</v>
      </c>
      <c r="C301" s="286">
        <v>0</v>
      </c>
      <c r="D301" s="162">
        <v>0</v>
      </c>
      <c r="E301" s="286">
        <v>0</v>
      </c>
      <c r="F301" s="162">
        <v>3</v>
      </c>
      <c r="G301" s="286">
        <v>4</v>
      </c>
      <c r="H301" s="162">
        <v>5</v>
      </c>
      <c r="I301" s="286">
        <v>5</v>
      </c>
      <c r="J301" s="162">
        <v>12</v>
      </c>
      <c r="K301" s="286">
        <v>11</v>
      </c>
      <c r="L301" s="287">
        <v>40</v>
      </c>
    </row>
    <row r="302" spans="1:12" ht="12.75">
      <c r="A302" s="187" t="s">
        <v>530</v>
      </c>
      <c r="B302" s="162">
        <v>0</v>
      </c>
      <c r="C302" s="286">
        <v>0</v>
      </c>
      <c r="D302" s="162">
        <v>0</v>
      </c>
      <c r="E302" s="286">
        <v>0</v>
      </c>
      <c r="F302" s="162">
        <v>3</v>
      </c>
      <c r="G302" s="286">
        <v>1</v>
      </c>
      <c r="H302" s="162">
        <v>4</v>
      </c>
      <c r="I302" s="286">
        <v>5</v>
      </c>
      <c r="J302" s="162">
        <v>5</v>
      </c>
      <c r="K302" s="286">
        <v>3</v>
      </c>
      <c r="L302" s="287">
        <v>21</v>
      </c>
    </row>
    <row r="303" spans="1:12" ht="12.75">
      <c r="A303" s="187" t="s">
        <v>308</v>
      </c>
      <c r="B303" s="162">
        <v>0</v>
      </c>
      <c r="C303" s="286">
        <v>0</v>
      </c>
      <c r="D303" s="162">
        <v>2</v>
      </c>
      <c r="E303" s="286">
        <v>1</v>
      </c>
      <c r="F303" s="162">
        <v>19</v>
      </c>
      <c r="G303" s="286">
        <v>22</v>
      </c>
      <c r="H303" s="162">
        <v>34</v>
      </c>
      <c r="I303" s="286">
        <v>21</v>
      </c>
      <c r="J303" s="162">
        <v>78</v>
      </c>
      <c r="K303" s="286">
        <v>58</v>
      </c>
      <c r="L303" s="287">
        <v>235</v>
      </c>
    </row>
    <row r="304" spans="1:12" ht="12.75">
      <c r="A304" s="187" t="s">
        <v>79</v>
      </c>
      <c r="B304" s="162">
        <v>15</v>
      </c>
      <c r="C304" s="286">
        <v>14</v>
      </c>
      <c r="D304" s="162">
        <v>37</v>
      </c>
      <c r="E304" s="286">
        <v>30</v>
      </c>
      <c r="F304" s="162">
        <v>61</v>
      </c>
      <c r="G304" s="286">
        <v>65</v>
      </c>
      <c r="H304" s="162">
        <v>93</v>
      </c>
      <c r="I304" s="286">
        <v>77</v>
      </c>
      <c r="J304" s="162">
        <v>98</v>
      </c>
      <c r="K304" s="286">
        <v>95</v>
      </c>
      <c r="L304" s="287">
        <v>585</v>
      </c>
    </row>
    <row r="305" spans="1:12" ht="12.75">
      <c r="A305" s="187" t="s">
        <v>529</v>
      </c>
      <c r="B305" s="162">
        <v>0</v>
      </c>
      <c r="C305" s="286">
        <v>0</v>
      </c>
      <c r="D305" s="162">
        <v>0</v>
      </c>
      <c r="E305" s="286">
        <v>0</v>
      </c>
      <c r="F305" s="162">
        <v>1</v>
      </c>
      <c r="G305" s="286">
        <v>2</v>
      </c>
      <c r="H305" s="162">
        <v>6</v>
      </c>
      <c r="I305" s="286">
        <v>7</v>
      </c>
      <c r="J305" s="162">
        <v>13</v>
      </c>
      <c r="K305" s="286">
        <v>9</v>
      </c>
      <c r="L305" s="287">
        <v>38</v>
      </c>
    </row>
    <row r="306" spans="1:12" ht="12.75">
      <c r="A306" s="187" t="s">
        <v>309</v>
      </c>
      <c r="B306" s="162">
        <v>0</v>
      </c>
      <c r="C306" s="286">
        <v>0</v>
      </c>
      <c r="D306" s="162">
        <v>3</v>
      </c>
      <c r="E306" s="286">
        <v>0</v>
      </c>
      <c r="F306" s="162">
        <v>3</v>
      </c>
      <c r="G306" s="286">
        <v>7</v>
      </c>
      <c r="H306" s="162">
        <v>7</v>
      </c>
      <c r="I306" s="286">
        <v>6</v>
      </c>
      <c r="J306" s="162">
        <v>17</v>
      </c>
      <c r="K306" s="286">
        <v>25</v>
      </c>
      <c r="L306" s="287">
        <v>68</v>
      </c>
    </row>
    <row r="307" spans="1:12" ht="12.75">
      <c r="A307" s="187" t="s">
        <v>310</v>
      </c>
      <c r="B307" s="162">
        <v>0</v>
      </c>
      <c r="C307" s="286">
        <v>0</v>
      </c>
      <c r="D307" s="162">
        <v>1</v>
      </c>
      <c r="E307" s="286">
        <v>4</v>
      </c>
      <c r="F307" s="162">
        <v>5</v>
      </c>
      <c r="G307" s="286">
        <v>4</v>
      </c>
      <c r="H307" s="162">
        <v>9</v>
      </c>
      <c r="I307" s="286">
        <v>6</v>
      </c>
      <c r="J307" s="162">
        <v>13</v>
      </c>
      <c r="K307" s="286">
        <v>10</v>
      </c>
      <c r="L307" s="287">
        <v>52</v>
      </c>
    </row>
    <row r="308" spans="1:12" s="194" customFormat="1" ht="21.75" customHeight="1">
      <c r="A308" s="190" t="s">
        <v>80</v>
      </c>
      <c r="B308" s="189">
        <f>SUM(B296:B307)</f>
        <v>20</v>
      </c>
      <c r="C308" s="189">
        <f aca="true" t="shared" si="13" ref="C308:L308">SUM(C296:C307)</f>
        <v>15</v>
      </c>
      <c r="D308" s="189">
        <f t="shared" si="13"/>
        <v>51</v>
      </c>
      <c r="E308" s="189">
        <f t="shared" si="13"/>
        <v>43</v>
      </c>
      <c r="F308" s="189">
        <f t="shared" si="13"/>
        <v>123</v>
      </c>
      <c r="G308" s="189">
        <f t="shared" si="13"/>
        <v>127</v>
      </c>
      <c r="H308" s="189">
        <f t="shared" si="13"/>
        <v>186</v>
      </c>
      <c r="I308" s="189">
        <f t="shared" si="13"/>
        <v>153</v>
      </c>
      <c r="J308" s="189">
        <f t="shared" si="13"/>
        <v>311</v>
      </c>
      <c r="K308" s="189">
        <f t="shared" si="13"/>
        <v>263</v>
      </c>
      <c r="L308" s="189">
        <f t="shared" si="13"/>
        <v>1292</v>
      </c>
    </row>
  </sheetData>
  <sheetProtection password="EFAE" sheet="1" objects="1" scenarios="1"/>
  <mergeCells count="16">
    <mergeCell ref="B294:L294"/>
    <mergeCell ref="B164:L164"/>
    <mergeCell ref="B217:L217"/>
    <mergeCell ref="B242:L242"/>
    <mergeCell ref="B265:L265"/>
    <mergeCell ref="B37:L37"/>
    <mergeCell ref="B60:L60"/>
    <mergeCell ref="B88:L88"/>
    <mergeCell ref="B126:L126"/>
    <mergeCell ref="A3:A4"/>
    <mergeCell ref="B1:L1"/>
    <mergeCell ref="B3:C3"/>
    <mergeCell ref="D3:E3"/>
    <mergeCell ref="F3:G3"/>
    <mergeCell ref="H3:I3"/>
    <mergeCell ref="J3:K3"/>
  </mergeCells>
  <printOptions horizontalCentered="1"/>
  <pageMargins left="0.3937007874015748" right="0.3937007874015748" top="0.1968503937007874" bottom="0.3937007874015748" header="0.5118110236220472" footer="0.1968503937007874"/>
  <pageSetup horizontalDpi="600" verticalDpi="600" orientation="landscape" paperSize="9" r:id="rId2"/>
  <headerFooter alignWithMargins="0">
    <oddFooter>&amp;C&amp;7&amp;P</oddFooter>
  </headerFooter>
  <rowBreaks count="8" manualBreakCount="8">
    <brk id="36" max="255" man="1"/>
    <brk id="59" max="255" man="1"/>
    <brk id="87" max="255" man="1"/>
    <brk id="125" max="255" man="1"/>
    <brk id="216" max="255" man="1"/>
    <brk id="241" max="255" man="1"/>
    <brk id="264" max="255" man="1"/>
    <brk id="29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1"/>
  <sheetViews>
    <sheetView zoomScale="75" zoomScaleNormal="75" workbookViewId="0" topLeftCell="A1">
      <selection activeCell="A29" sqref="A29"/>
    </sheetView>
  </sheetViews>
  <sheetFormatPr defaultColWidth="9.140625" defaultRowHeight="12.75"/>
  <cols>
    <col min="1" max="1" width="22.421875" style="46" customWidth="1"/>
    <col min="2" max="2" width="8.7109375" style="46" customWidth="1"/>
    <col min="3" max="3" width="8.8515625" style="46" customWidth="1"/>
    <col min="4" max="4" width="10.421875" style="46" customWidth="1"/>
    <col min="5" max="5" width="9.00390625" style="46" customWidth="1"/>
    <col min="6" max="6" width="8.7109375" style="46" customWidth="1"/>
    <col min="7" max="7" width="8.28125" style="46" customWidth="1"/>
    <col min="8" max="8" width="8.28125" style="46" bestFit="1" customWidth="1"/>
    <col min="9" max="9" width="8.421875" style="46" customWidth="1"/>
    <col min="10" max="10" width="8.7109375" style="46" bestFit="1" customWidth="1"/>
    <col min="11" max="11" width="9.00390625" style="46" customWidth="1"/>
    <col min="12" max="12" width="10.7109375" style="46" customWidth="1"/>
    <col min="13" max="16384" width="9.140625" style="46" customWidth="1"/>
  </cols>
  <sheetData>
    <row r="1" spans="1:13" s="54" customFormat="1" ht="42.75" customHeight="1">
      <c r="A1" s="48" t="s">
        <v>592</v>
      </c>
      <c r="B1" s="541" t="s">
        <v>407</v>
      </c>
      <c r="C1" s="542"/>
      <c r="D1" s="542"/>
      <c r="E1" s="542"/>
      <c r="F1" s="542"/>
      <c r="G1" s="542"/>
      <c r="H1" s="542"/>
      <c r="I1" s="542"/>
      <c r="J1" s="542"/>
      <c r="K1" s="542"/>
      <c r="L1" s="543"/>
      <c r="M1" s="191"/>
    </row>
    <row r="2" s="88" customFormat="1" ht="7.5" customHeight="1">
      <c r="A2" s="54"/>
    </row>
    <row r="3" spans="1:13" s="54" customFormat="1" ht="33.75" customHeight="1">
      <c r="A3" s="607" t="s">
        <v>311</v>
      </c>
      <c r="B3" s="611" t="s">
        <v>102</v>
      </c>
      <c r="C3" s="610"/>
      <c r="D3" s="611" t="s">
        <v>103</v>
      </c>
      <c r="E3" s="610"/>
      <c r="F3" s="611" t="s">
        <v>104</v>
      </c>
      <c r="G3" s="610"/>
      <c r="H3" s="611" t="s">
        <v>86</v>
      </c>
      <c r="I3" s="610"/>
      <c r="J3" s="611" t="s">
        <v>87</v>
      </c>
      <c r="K3" s="610"/>
      <c r="L3" s="341" t="s">
        <v>88</v>
      </c>
      <c r="M3" s="70"/>
    </row>
    <row r="4" spans="1:13" s="54" customFormat="1" ht="39.75" customHeight="1">
      <c r="A4" s="608"/>
      <c r="B4" s="85" t="s">
        <v>63</v>
      </c>
      <c r="C4" s="86" t="s">
        <v>54</v>
      </c>
      <c r="D4" s="85" t="s">
        <v>63</v>
      </c>
      <c r="E4" s="86" t="s">
        <v>54</v>
      </c>
      <c r="F4" s="85" t="s">
        <v>63</v>
      </c>
      <c r="G4" s="86" t="s">
        <v>54</v>
      </c>
      <c r="H4" s="85" t="s">
        <v>63</v>
      </c>
      <c r="I4" s="86" t="s">
        <v>54</v>
      </c>
      <c r="J4" s="85" t="s">
        <v>63</v>
      </c>
      <c r="K4" s="86" t="s">
        <v>54</v>
      </c>
      <c r="L4" s="85" t="s">
        <v>63</v>
      </c>
      <c r="M4" s="70"/>
    </row>
    <row r="5" spans="1:13" s="54" customFormat="1" ht="12">
      <c r="A5" s="182" t="s">
        <v>64</v>
      </c>
      <c r="B5" s="368">
        <f>B40+C40</f>
        <v>56</v>
      </c>
      <c r="C5" s="156">
        <f aca="true" t="shared" si="0" ref="C5:C14">B5/L5*100</f>
        <v>7.588075880758807</v>
      </c>
      <c r="D5" s="368">
        <f>D40+E40</f>
        <v>149</v>
      </c>
      <c r="E5" s="156">
        <f aca="true" t="shared" si="1" ref="E5:E14">D5/L5*100</f>
        <v>20.18970189701897</v>
      </c>
      <c r="F5" s="368">
        <f>F40+G40</f>
        <v>190</v>
      </c>
      <c r="G5" s="156">
        <f aca="true" t="shared" si="2" ref="G5:G14">F5/L5*100</f>
        <v>25.745257452574528</v>
      </c>
      <c r="H5" s="368">
        <f>H40+I40</f>
        <v>122</v>
      </c>
      <c r="I5" s="156">
        <f aca="true" t="shared" si="3" ref="I5:I14">H5/L5*100</f>
        <v>16.53116531165312</v>
      </c>
      <c r="J5" s="368">
        <f>J40+K40</f>
        <v>221</v>
      </c>
      <c r="K5" s="156">
        <f aca="true" t="shared" si="4" ref="K5:K14">J5/L5*100</f>
        <v>29.945799457994582</v>
      </c>
      <c r="L5" s="369">
        <f aca="true" t="shared" si="5" ref="L5:L13">B5+D5+F5+H5+J5</f>
        <v>738</v>
      </c>
      <c r="M5" s="70"/>
    </row>
    <row r="6" spans="1:13" s="54" customFormat="1" ht="12">
      <c r="A6" s="192" t="s">
        <v>66</v>
      </c>
      <c r="B6" s="370">
        <f>B60+C60</f>
        <v>25</v>
      </c>
      <c r="C6" s="98">
        <f t="shared" si="0"/>
        <v>1.5693659761456373</v>
      </c>
      <c r="D6" s="370">
        <f>D60+E60</f>
        <v>138</v>
      </c>
      <c r="E6" s="98">
        <f t="shared" si="1"/>
        <v>8.662900188323917</v>
      </c>
      <c r="F6" s="370">
        <f>F60+G60</f>
        <v>307</v>
      </c>
      <c r="G6" s="98">
        <f t="shared" si="2"/>
        <v>19.271814187068426</v>
      </c>
      <c r="H6" s="370">
        <f>H60+I60</f>
        <v>313</v>
      </c>
      <c r="I6" s="98">
        <f t="shared" si="3"/>
        <v>19.648462021343377</v>
      </c>
      <c r="J6" s="370">
        <f>J60+K60</f>
        <v>810</v>
      </c>
      <c r="K6" s="98">
        <f t="shared" si="4"/>
        <v>50.847457627118644</v>
      </c>
      <c r="L6" s="371">
        <f t="shared" si="5"/>
        <v>1593</v>
      </c>
      <c r="M6" s="70"/>
    </row>
    <row r="7" spans="1:13" s="54" customFormat="1" ht="12">
      <c r="A7" s="192" t="s">
        <v>91</v>
      </c>
      <c r="B7" s="370">
        <f>B93+C93</f>
        <v>44</v>
      </c>
      <c r="C7" s="98">
        <f t="shared" si="0"/>
        <v>1.7001545595054095</v>
      </c>
      <c r="D7" s="370">
        <f>D93+E93</f>
        <v>203</v>
      </c>
      <c r="E7" s="98">
        <f t="shared" si="1"/>
        <v>7.843894899536322</v>
      </c>
      <c r="F7" s="370">
        <f>F93+G93</f>
        <v>512</v>
      </c>
      <c r="G7" s="98">
        <f t="shared" si="2"/>
        <v>19.783616692426584</v>
      </c>
      <c r="H7" s="370">
        <f>H93+I93</f>
        <v>539</v>
      </c>
      <c r="I7" s="98">
        <f t="shared" si="3"/>
        <v>20.826893353941266</v>
      </c>
      <c r="J7" s="370">
        <f>J93+K93</f>
        <v>1290</v>
      </c>
      <c r="K7" s="98">
        <f t="shared" si="4"/>
        <v>49.84544049459041</v>
      </c>
      <c r="L7" s="371">
        <f t="shared" si="5"/>
        <v>2588</v>
      </c>
      <c r="M7" s="70"/>
    </row>
    <row r="8" spans="1:13" s="54" customFormat="1" ht="12">
      <c r="A8" s="192" t="s">
        <v>70</v>
      </c>
      <c r="B8" s="370">
        <f>B128+C128</f>
        <v>85</v>
      </c>
      <c r="C8" s="98">
        <f t="shared" si="0"/>
        <v>2.627511591962906</v>
      </c>
      <c r="D8" s="370">
        <f>D128+E128</f>
        <v>271</v>
      </c>
      <c r="E8" s="98">
        <f t="shared" si="1"/>
        <v>8.377125193199381</v>
      </c>
      <c r="F8" s="370">
        <f>F128+G128</f>
        <v>612</v>
      </c>
      <c r="G8" s="98">
        <f t="shared" si="2"/>
        <v>18.91808346213292</v>
      </c>
      <c r="H8" s="370">
        <f>H128+I128</f>
        <v>697</v>
      </c>
      <c r="I8" s="98">
        <f t="shared" si="3"/>
        <v>21.545595054095827</v>
      </c>
      <c r="J8" s="370">
        <f>J128+K128</f>
        <v>1570</v>
      </c>
      <c r="K8" s="98">
        <f t="shared" si="4"/>
        <v>48.53168469860896</v>
      </c>
      <c r="L8" s="371">
        <f t="shared" si="5"/>
        <v>3235</v>
      </c>
      <c r="M8" s="70"/>
    </row>
    <row r="9" spans="1:13" s="54" customFormat="1" ht="12">
      <c r="A9" s="192" t="s">
        <v>72</v>
      </c>
      <c r="B9" s="370">
        <f>B175+C175</f>
        <v>21</v>
      </c>
      <c r="C9" s="98">
        <f t="shared" si="0"/>
        <v>0.36796916067986685</v>
      </c>
      <c r="D9" s="370">
        <f>D175+E175</f>
        <v>416</v>
      </c>
      <c r="E9" s="98">
        <f t="shared" si="1"/>
        <v>7.289293849658314</v>
      </c>
      <c r="F9" s="370">
        <f>F175+G175</f>
        <v>1125</v>
      </c>
      <c r="G9" s="98">
        <f t="shared" si="2"/>
        <v>19.71263360785001</v>
      </c>
      <c r="H9" s="370">
        <f>H175+I175</f>
        <v>1251</v>
      </c>
      <c r="I9" s="98">
        <f t="shared" si="3"/>
        <v>21.92044857192921</v>
      </c>
      <c r="J9" s="370">
        <f>J175+K175</f>
        <v>2894</v>
      </c>
      <c r="K9" s="98">
        <f t="shared" si="4"/>
        <v>50.7096548098826</v>
      </c>
      <c r="L9" s="371">
        <f t="shared" si="5"/>
        <v>5707</v>
      </c>
      <c r="M9" s="70"/>
    </row>
    <row r="10" spans="1:13" s="54" customFormat="1" ht="12">
      <c r="A10" s="192" t="s">
        <v>74</v>
      </c>
      <c r="B10" s="370">
        <f>B195+C195</f>
        <v>60</v>
      </c>
      <c r="C10" s="98">
        <f t="shared" si="0"/>
        <v>4.264392324093817</v>
      </c>
      <c r="D10" s="370">
        <f>D195+E195</f>
        <v>137</v>
      </c>
      <c r="E10" s="98">
        <f t="shared" si="1"/>
        <v>9.737029140014215</v>
      </c>
      <c r="F10" s="370">
        <f>F195+G195</f>
        <v>281</v>
      </c>
      <c r="G10" s="98">
        <f t="shared" si="2"/>
        <v>19.971570717839374</v>
      </c>
      <c r="H10" s="370">
        <f>H195+I195</f>
        <v>311</v>
      </c>
      <c r="I10" s="98">
        <f t="shared" si="3"/>
        <v>22.103766879886283</v>
      </c>
      <c r="J10" s="370">
        <f>J195+K195</f>
        <v>618</v>
      </c>
      <c r="K10" s="98">
        <f t="shared" si="4"/>
        <v>43.923240938166316</v>
      </c>
      <c r="L10" s="371">
        <f t="shared" si="5"/>
        <v>1407</v>
      </c>
      <c r="M10" s="70"/>
    </row>
    <row r="11" spans="1:13" s="54" customFormat="1" ht="12">
      <c r="A11" s="192" t="s">
        <v>76</v>
      </c>
      <c r="B11" s="370">
        <f>B212+C212</f>
        <v>18</v>
      </c>
      <c r="C11" s="98">
        <f t="shared" si="0"/>
        <v>1.5241320914479255</v>
      </c>
      <c r="D11" s="370">
        <f>D212+E212</f>
        <v>99</v>
      </c>
      <c r="E11" s="98">
        <f t="shared" si="1"/>
        <v>8.38272650296359</v>
      </c>
      <c r="F11" s="370">
        <f>F212+G212</f>
        <v>216</v>
      </c>
      <c r="G11" s="98">
        <f t="shared" si="2"/>
        <v>18.289585097375106</v>
      </c>
      <c r="H11" s="370">
        <f>H212+I212</f>
        <v>249</v>
      </c>
      <c r="I11" s="98">
        <f t="shared" si="3"/>
        <v>21.083827265029637</v>
      </c>
      <c r="J11" s="370">
        <f>J212+K212</f>
        <v>599</v>
      </c>
      <c r="K11" s="98">
        <f t="shared" si="4"/>
        <v>50.71972904318375</v>
      </c>
      <c r="L11" s="371">
        <f t="shared" si="5"/>
        <v>1181</v>
      </c>
      <c r="M11" s="70"/>
    </row>
    <row r="12" spans="1:13" s="54" customFormat="1" ht="12">
      <c r="A12" s="192" t="s">
        <v>89</v>
      </c>
      <c r="B12" s="370">
        <f>B228+C228</f>
        <v>29</v>
      </c>
      <c r="C12" s="98">
        <f t="shared" si="0"/>
        <v>2.493551160791058</v>
      </c>
      <c r="D12" s="370">
        <f>D228+E228</f>
        <v>115</v>
      </c>
      <c r="E12" s="98">
        <f t="shared" si="1"/>
        <v>9.888220120378332</v>
      </c>
      <c r="F12" s="370">
        <f>F228+G228</f>
        <v>183</v>
      </c>
      <c r="G12" s="98">
        <f t="shared" si="2"/>
        <v>15.735167669819432</v>
      </c>
      <c r="H12" s="370">
        <f>H228+I228</f>
        <v>250</v>
      </c>
      <c r="I12" s="98">
        <f t="shared" si="3"/>
        <v>21.496130696474637</v>
      </c>
      <c r="J12" s="370">
        <f>J228+K228</f>
        <v>586</v>
      </c>
      <c r="K12" s="98">
        <f t="shared" si="4"/>
        <v>50.38693035253654</v>
      </c>
      <c r="L12" s="371">
        <f t="shared" si="5"/>
        <v>1163</v>
      </c>
      <c r="M12" s="70"/>
    </row>
    <row r="13" spans="1:13" s="54" customFormat="1" ht="12">
      <c r="A13" s="360" t="s">
        <v>79</v>
      </c>
      <c r="B13" s="382">
        <f>B240+C240</f>
        <v>35</v>
      </c>
      <c r="C13" s="467">
        <f t="shared" si="0"/>
        <v>3.19926873857404</v>
      </c>
      <c r="D13" s="382">
        <f>D240+E240</f>
        <v>90</v>
      </c>
      <c r="E13" s="467">
        <f t="shared" si="1"/>
        <v>8.226691042047532</v>
      </c>
      <c r="F13" s="382">
        <f>F240+G240</f>
        <v>209</v>
      </c>
      <c r="G13" s="467">
        <f t="shared" si="2"/>
        <v>19.10420475319927</v>
      </c>
      <c r="H13" s="382">
        <f>H240+I240</f>
        <v>268</v>
      </c>
      <c r="I13" s="467">
        <f t="shared" si="3"/>
        <v>24.49725776965265</v>
      </c>
      <c r="J13" s="382">
        <f>J240+K240</f>
        <v>492</v>
      </c>
      <c r="K13" s="467">
        <f t="shared" si="4"/>
        <v>44.97257769652651</v>
      </c>
      <c r="L13" s="383">
        <f t="shared" si="5"/>
        <v>1094</v>
      </c>
      <c r="M13" s="70"/>
    </row>
    <row r="14" spans="1:13" s="201" customFormat="1" ht="19.5" customHeight="1">
      <c r="A14" s="84" t="s">
        <v>58</v>
      </c>
      <c r="B14" s="472">
        <f>SUM(B5:B13)</f>
        <v>373</v>
      </c>
      <c r="C14" s="473">
        <f t="shared" si="0"/>
        <v>1.9940126162728538</v>
      </c>
      <c r="D14" s="472">
        <f>SUM(D5:D13)</f>
        <v>1618</v>
      </c>
      <c r="E14" s="473">
        <f t="shared" si="1"/>
        <v>8.649631134395381</v>
      </c>
      <c r="F14" s="472">
        <f>SUM(F5:F13)</f>
        <v>3635</v>
      </c>
      <c r="G14" s="473">
        <f t="shared" si="2"/>
        <v>19.43226772158666</v>
      </c>
      <c r="H14" s="472">
        <f>SUM(H5:H13)</f>
        <v>4000</v>
      </c>
      <c r="I14" s="473">
        <f t="shared" si="3"/>
        <v>21.38351331123704</v>
      </c>
      <c r="J14" s="472">
        <f>SUM(J5:J13)</f>
        <v>9080</v>
      </c>
      <c r="K14" s="473">
        <f t="shared" si="4"/>
        <v>48.540575216508074</v>
      </c>
      <c r="L14" s="101">
        <f>SUM(L5:L13)</f>
        <v>18706</v>
      </c>
      <c r="M14" s="70"/>
    </row>
    <row r="15" spans="1:8" s="88" customFormat="1" ht="12" customHeight="1">
      <c r="A15" s="67" t="s">
        <v>185</v>
      </c>
      <c r="H15" s="39"/>
    </row>
    <row r="17" spans="3:8" ht="12.75">
      <c r="C17" s="67" t="s">
        <v>102</v>
      </c>
      <c r="D17" s="67" t="s">
        <v>103</v>
      </c>
      <c r="E17" s="67" t="s">
        <v>104</v>
      </c>
      <c r="F17" s="67" t="s">
        <v>86</v>
      </c>
      <c r="G17" s="67" t="s">
        <v>87</v>
      </c>
      <c r="H17" s="67"/>
    </row>
    <row r="18" spans="3:8" ht="12.75">
      <c r="C18" s="269">
        <f>B14</f>
        <v>373</v>
      </c>
      <c r="D18" s="269">
        <f>D14</f>
        <v>1618</v>
      </c>
      <c r="E18" s="269">
        <f>F14</f>
        <v>3635</v>
      </c>
      <c r="F18" s="269">
        <f>H14</f>
        <v>4000</v>
      </c>
      <c r="G18" s="269">
        <f>J14</f>
        <v>9080</v>
      </c>
      <c r="H18" s="67"/>
    </row>
    <row r="26" s="254" customFormat="1" ht="51.75" customHeight="1"/>
    <row r="27" s="254" customFormat="1" ht="33" customHeight="1"/>
    <row r="28" spans="1:12" ht="33" customHeight="1">
      <c r="A28" s="612" t="s">
        <v>53</v>
      </c>
      <c r="B28" s="613"/>
      <c r="C28" s="613"/>
      <c r="D28" s="613"/>
      <c r="E28" s="613"/>
      <c r="F28" s="613"/>
      <c r="G28" s="613"/>
      <c r="H28" s="613"/>
      <c r="I28" s="613"/>
      <c r="J28" s="613"/>
      <c r="K28" s="613"/>
      <c r="L28" s="613"/>
    </row>
    <row r="29" spans="1:13" s="67" customFormat="1" ht="50.25" customHeight="1">
      <c r="A29" s="188" t="s">
        <v>592</v>
      </c>
      <c r="B29" s="506" t="s">
        <v>406</v>
      </c>
      <c r="C29" s="506"/>
      <c r="D29" s="506"/>
      <c r="E29" s="506"/>
      <c r="F29" s="506"/>
      <c r="G29" s="506"/>
      <c r="H29" s="506"/>
      <c r="I29" s="506"/>
      <c r="J29" s="506"/>
      <c r="K29" s="506"/>
      <c r="L29" s="507"/>
      <c r="M29" s="65"/>
    </row>
    <row r="30" spans="1:12" s="186" customFormat="1" ht="51" customHeight="1">
      <c r="A30" s="118" t="s">
        <v>107</v>
      </c>
      <c r="B30" s="185" t="s">
        <v>92</v>
      </c>
      <c r="C30" s="185" t="s">
        <v>93</v>
      </c>
      <c r="D30" s="185" t="s">
        <v>94</v>
      </c>
      <c r="E30" s="185" t="s">
        <v>95</v>
      </c>
      <c r="F30" s="185" t="s">
        <v>96</v>
      </c>
      <c r="G30" s="185" t="s">
        <v>97</v>
      </c>
      <c r="H30" s="185" t="s">
        <v>98</v>
      </c>
      <c r="I30" s="185" t="s">
        <v>99</v>
      </c>
      <c r="J30" s="185" t="s">
        <v>100</v>
      </c>
      <c r="K30" s="185" t="s">
        <v>101</v>
      </c>
      <c r="L30" s="185" t="s">
        <v>371</v>
      </c>
    </row>
    <row r="31" spans="1:12" s="89" customFormat="1" ht="12.75">
      <c r="A31" s="361" t="s">
        <v>157</v>
      </c>
      <c r="B31" s="265">
        <v>0</v>
      </c>
      <c r="C31" s="266">
        <v>1</v>
      </c>
      <c r="D31" s="267">
        <v>1</v>
      </c>
      <c r="E31" s="266">
        <v>2</v>
      </c>
      <c r="F31" s="267">
        <v>5</v>
      </c>
      <c r="G31" s="266">
        <v>0</v>
      </c>
      <c r="H31" s="267">
        <v>1</v>
      </c>
      <c r="I31" s="266">
        <v>0</v>
      </c>
      <c r="J31" s="267">
        <v>4</v>
      </c>
      <c r="K31" s="266">
        <v>7</v>
      </c>
      <c r="L31" s="268">
        <v>21</v>
      </c>
    </row>
    <row r="32" spans="1:12" s="89" customFormat="1" ht="12.75">
      <c r="A32" s="362" t="s">
        <v>158</v>
      </c>
      <c r="B32" s="260">
        <v>1</v>
      </c>
      <c r="C32" s="258">
        <v>1</v>
      </c>
      <c r="D32" s="259">
        <v>4</v>
      </c>
      <c r="E32" s="258">
        <v>5</v>
      </c>
      <c r="F32" s="259">
        <v>6</v>
      </c>
      <c r="G32" s="258">
        <v>2</v>
      </c>
      <c r="H32" s="259">
        <v>4</v>
      </c>
      <c r="I32" s="258">
        <v>5</v>
      </c>
      <c r="J32" s="259">
        <v>2</v>
      </c>
      <c r="K32" s="258">
        <v>2</v>
      </c>
      <c r="L32" s="257">
        <v>32</v>
      </c>
    </row>
    <row r="33" spans="1:12" s="89" customFormat="1" ht="12.75">
      <c r="A33" s="362" t="s">
        <v>159</v>
      </c>
      <c r="B33" s="260">
        <v>0</v>
      </c>
      <c r="C33" s="258">
        <v>0</v>
      </c>
      <c r="D33" s="259">
        <v>1</v>
      </c>
      <c r="E33" s="258">
        <v>2</v>
      </c>
      <c r="F33" s="259">
        <v>7</v>
      </c>
      <c r="G33" s="258">
        <v>0</v>
      </c>
      <c r="H33" s="259">
        <v>0</v>
      </c>
      <c r="I33" s="258">
        <v>2</v>
      </c>
      <c r="J33" s="259">
        <v>1</v>
      </c>
      <c r="K33" s="258">
        <v>2</v>
      </c>
      <c r="L33" s="257">
        <v>15</v>
      </c>
    </row>
    <row r="34" spans="1:12" s="89" customFormat="1" ht="12.75">
      <c r="A34" s="362" t="s">
        <v>160</v>
      </c>
      <c r="B34" s="260">
        <v>4</v>
      </c>
      <c r="C34" s="258">
        <v>7</v>
      </c>
      <c r="D34" s="259">
        <v>5</v>
      </c>
      <c r="E34" s="258">
        <v>6</v>
      </c>
      <c r="F34" s="259">
        <v>4</v>
      </c>
      <c r="G34" s="258">
        <v>6</v>
      </c>
      <c r="H34" s="259">
        <v>5</v>
      </c>
      <c r="I34" s="258">
        <v>6</v>
      </c>
      <c r="J34" s="259">
        <v>7</v>
      </c>
      <c r="K34" s="258">
        <v>4</v>
      </c>
      <c r="L34" s="257">
        <v>54</v>
      </c>
    </row>
    <row r="35" spans="1:12" s="89" customFormat="1" ht="12.75">
      <c r="A35" s="362" t="s">
        <v>161</v>
      </c>
      <c r="B35" s="260">
        <v>0</v>
      </c>
      <c r="C35" s="258">
        <v>0</v>
      </c>
      <c r="D35" s="259">
        <v>2</v>
      </c>
      <c r="E35" s="258">
        <v>3</v>
      </c>
      <c r="F35" s="259">
        <v>6</v>
      </c>
      <c r="G35" s="258">
        <v>1</v>
      </c>
      <c r="H35" s="259">
        <v>1</v>
      </c>
      <c r="I35" s="258">
        <v>1</v>
      </c>
      <c r="J35" s="259">
        <v>4</v>
      </c>
      <c r="K35" s="258">
        <v>3</v>
      </c>
      <c r="L35" s="257">
        <v>21</v>
      </c>
    </row>
    <row r="36" spans="1:12" s="89" customFormat="1" ht="12.75">
      <c r="A36" s="362" t="s">
        <v>162</v>
      </c>
      <c r="B36" s="260">
        <v>0</v>
      </c>
      <c r="C36" s="258">
        <v>2</v>
      </c>
      <c r="D36" s="259">
        <v>1</v>
      </c>
      <c r="E36" s="258">
        <v>4</v>
      </c>
      <c r="F36" s="259">
        <v>10</v>
      </c>
      <c r="G36" s="258">
        <v>0</v>
      </c>
      <c r="H36" s="259">
        <v>4</v>
      </c>
      <c r="I36" s="258">
        <v>6</v>
      </c>
      <c r="J36" s="259">
        <v>1</v>
      </c>
      <c r="K36" s="258">
        <v>4</v>
      </c>
      <c r="L36" s="257">
        <v>32</v>
      </c>
    </row>
    <row r="37" spans="1:12" s="89" customFormat="1" ht="12.75">
      <c r="A37" s="362" t="s">
        <v>64</v>
      </c>
      <c r="B37" s="260">
        <v>6</v>
      </c>
      <c r="C37" s="258">
        <v>27</v>
      </c>
      <c r="D37" s="259">
        <v>42</v>
      </c>
      <c r="E37" s="258">
        <v>50</v>
      </c>
      <c r="F37" s="259">
        <v>118</v>
      </c>
      <c r="G37" s="258">
        <v>7</v>
      </c>
      <c r="H37" s="259">
        <v>27</v>
      </c>
      <c r="I37" s="258">
        <v>38</v>
      </c>
      <c r="J37" s="259">
        <v>58</v>
      </c>
      <c r="K37" s="258">
        <v>93</v>
      </c>
      <c r="L37" s="257">
        <v>466</v>
      </c>
    </row>
    <row r="38" spans="1:12" s="89" customFormat="1" ht="12.75">
      <c r="A38" s="362" t="s">
        <v>163</v>
      </c>
      <c r="B38" s="260">
        <v>2</v>
      </c>
      <c r="C38" s="258">
        <v>1</v>
      </c>
      <c r="D38" s="259">
        <v>6</v>
      </c>
      <c r="E38" s="258">
        <v>5</v>
      </c>
      <c r="F38" s="259">
        <v>4</v>
      </c>
      <c r="G38" s="258">
        <v>2</v>
      </c>
      <c r="H38" s="259">
        <v>7</v>
      </c>
      <c r="I38" s="258">
        <v>2</v>
      </c>
      <c r="J38" s="259">
        <v>3</v>
      </c>
      <c r="K38" s="258">
        <v>4</v>
      </c>
      <c r="L38" s="257">
        <v>36</v>
      </c>
    </row>
    <row r="39" spans="1:12" s="89" customFormat="1" ht="12.75">
      <c r="A39" s="363" t="s">
        <v>164</v>
      </c>
      <c r="B39" s="261">
        <v>1</v>
      </c>
      <c r="C39" s="262">
        <v>3</v>
      </c>
      <c r="D39" s="263">
        <v>3</v>
      </c>
      <c r="E39" s="262">
        <v>7</v>
      </c>
      <c r="F39" s="263">
        <v>11</v>
      </c>
      <c r="G39" s="262">
        <v>1</v>
      </c>
      <c r="H39" s="263">
        <v>5</v>
      </c>
      <c r="I39" s="262">
        <v>8</v>
      </c>
      <c r="J39" s="263">
        <v>6</v>
      </c>
      <c r="K39" s="262">
        <v>16</v>
      </c>
      <c r="L39" s="264">
        <v>61</v>
      </c>
    </row>
    <row r="40" spans="1:12" s="194" customFormat="1" ht="30" customHeight="1">
      <c r="A40" s="190" t="s">
        <v>65</v>
      </c>
      <c r="B40" s="189">
        <f>SUM(B31:B39)</f>
        <v>14</v>
      </c>
      <c r="C40" s="189">
        <f aca="true" t="shared" si="6" ref="C40:L40">SUM(C31:C39)</f>
        <v>42</v>
      </c>
      <c r="D40" s="189">
        <f t="shared" si="6"/>
        <v>65</v>
      </c>
      <c r="E40" s="189">
        <f t="shared" si="6"/>
        <v>84</v>
      </c>
      <c r="F40" s="189">
        <f t="shared" si="6"/>
        <v>171</v>
      </c>
      <c r="G40" s="189">
        <f t="shared" si="6"/>
        <v>19</v>
      </c>
      <c r="H40" s="189">
        <f t="shared" si="6"/>
        <v>54</v>
      </c>
      <c r="I40" s="189">
        <f t="shared" si="6"/>
        <v>68</v>
      </c>
      <c r="J40" s="189">
        <f t="shared" si="6"/>
        <v>86</v>
      </c>
      <c r="K40" s="189">
        <f t="shared" si="6"/>
        <v>135</v>
      </c>
      <c r="L40" s="189">
        <f t="shared" si="6"/>
        <v>738</v>
      </c>
    </row>
    <row r="43" spans="1:13" s="67" customFormat="1" ht="50.25" customHeight="1">
      <c r="A43" s="188" t="s">
        <v>592</v>
      </c>
      <c r="B43" s="506" t="s">
        <v>428</v>
      </c>
      <c r="C43" s="506"/>
      <c r="D43" s="506"/>
      <c r="E43" s="506"/>
      <c r="F43" s="506"/>
      <c r="G43" s="506"/>
      <c r="H43" s="506"/>
      <c r="I43" s="506"/>
      <c r="J43" s="506"/>
      <c r="K43" s="506"/>
      <c r="L43" s="507"/>
      <c r="M43" s="65"/>
    </row>
    <row r="44" spans="1:12" s="186" customFormat="1" ht="51" customHeight="1">
      <c r="A44" s="118" t="s">
        <v>107</v>
      </c>
      <c r="B44" s="196" t="s">
        <v>92</v>
      </c>
      <c r="C44" s="185" t="s">
        <v>93</v>
      </c>
      <c r="D44" s="185" t="s">
        <v>94</v>
      </c>
      <c r="E44" s="185" t="s">
        <v>95</v>
      </c>
      <c r="F44" s="185" t="s">
        <v>96</v>
      </c>
      <c r="G44" s="185" t="s">
        <v>97</v>
      </c>
      <c r="H44" s="185" t="s">
        <v>98</v>
      </c>
      <c r="I44" s="185" t="s">
        <v>99</v>
      </c>
      <c r="J44" s="185" t="s">
        <v>100</v>
      </c>
      <c r="K44" s="185" t="s">
        <v>101</v>
      </c>
      <c r="L44" s="185" t="s">
        <v>371</v>
      </c>
    </row>
    <row r="45" spans="1:12" s="89" customFormat="1" ht="12.75">
      <c r="A45" s="362" t="s">
        <v>165</v>
      </c>
      <c r="B45" s="260">
        <v>6</v>
      </c>
      <c r="C45" s="258">
        <v>2</v>
      </c>
      <c r="D45" s="259">
        <v>6</v>
      </c>
      <c r="E45" s="258">
        <v>3</v>
      </c>
      <c r="F45" s="259">
        <v>5</v>
      </c>
      <c r="G45" s="258">
        <v>5</v>
      </c>
      <c r="H45" s="259">
        <v>2</v>
      </c>
      <c r="I45" s="258">
        <v>3</v>
      </c>
      <c r="J45" s="259">
        <v>19</v>
      </c>
      <c r="K45" s="258">
        <v>12</v>
      </c>
      <c r="L45" s="257">
        <v>63</v>
      </c>
    </row>
    <row r="46" spans="1:12" s="89" customFormat="1" ht="12.75">
      <c r="A46" s="362" t="s">
        <v>166</v>
      </c>
      <c r="B46" s="260">
        <v>0</v>
      </c>
      <c r="C46" s="258">
        <v>0</v>
      </c>
      <c r="D46" s="259">
        <v>2</v>
      </c>
      <c r="E46" s="258">
        <v>2</v>
      </c>
      <c r="F46" s="259">
        <v>3</v>
      </c>
      <c r="G46" s="258">
        <v>1</v>
      </c>
      <c r="H46" s="259">
        <v>7</v>
      </c>
      <c r="I46" s="258">
        <v>4</v>
      </c>
      <c r="J46" s="259">
        <v>3</v>
      </c>
      <c r="K46" s="258">
        <v>6</v>
      </c>
      <c r="L46" s="257">
        <v>28</v>
      </c>
    </row>
    <row r="47" spans="1:12" s="89" customFormat="1" ht="12.75">
      <c r="A47" s="362" t="s">
        <v>167</v>
      </c>
      <c r="B47" s="260">
        <v>0</v>
      </c>
      <c r="C47" s="258">
        <v>0</v>
      </c>
      <c r="D47" s="259">
        <v>4</v>
      </c>
      <c r="E47" s="258">
        <v>4</v>
      </c>
      <c r="F47" s="259">
        <v>5</v>
      </c>
      <c r="G47" s="258">
        <v>3</v>
      </c>
      <c r="H47" s="259">
        <v>17</v>
      </c>
      <c r="I47" s="258">
        <v>12</v>
      </c>
      <c r="J47" s="259">
        <v>22</v>
      </c>
      <c r="K47" s="258">
        <v>13</v>
      </c>
      <c r="L47" s="257">
        <v>80</v>
      </c>
    </row>
    <row r="48" spans="1:12" s="89" customFormat="1" ht="12.75">
      <c r="A48" s="362" t="s">
        <v>429</v>
      </c>
      <c r="B48" s="260">
        <v>1</v>
      </c>
      <c r="C48" s="258">
        <v>0</v>
      </c>
      <c r="D48" s="259">
        <v>8</v>
      </c>
      <c r="E48" s="258">
        <v>0</v>
      </c>
      <c r="F48" s="259">
        <v>3</v>
      </c>
      <c r="G48" s="258">
        <v>6</v>
      </c>
      <c r="H48" s="259">
        <v>1</v>
      </c>
      <c r="I48" s="258">
        <v>2</v>
      </c>
      <c r="J48" s="259">
        <v>7</v>
      </c>
      <c r="K48" s="258">
        <v>8</v>
      </c>
      <c r="L48" s="257">
        <v>36</v>
      </c>
    </row>
    <row r="49" spans="1:12" s="89" customFormat="1" ht="12.75">
      <c r="A49" s="362" t="s">
        <v>168</v>
      </c>
      <c r="B49" s="260">
        <v>2</v>
      </c>
      <c r="C49" s="258">
        <v>0</v>
      </c>
      <c r="D49" s="259">
        <v>3</v>
      </c>
      <c r="E49" s="258">
        <v>3</v>
      </c>
      <c r="F49" s="259">
        <v>4</v>
      </c>
      <c r="G49" s="258">
        <v>5</v>
      </c>
      <c r="H49" s="259">
        <v>4</v>
      </c>
      <c r="I49" s="258">
        <v>7</v>
      </c>
      <c r="J49" s="259">
        <v>27</v>
      </c>
      <c r="K49" s="258">
        <v>14</v>
      </c>
      <c r="L49" s="257">
        <v>69</v>
      </c>
    </row>
    <row r="50" spans="1:12" s="89" customFormat="1" ht="12.75">
      <c r="A50" s="362" t="s">
        <v>169</v>
      </c>
      <c r="B50" s="260">
        <v>4</v>
      </c>
      <c r="C50" s="258">
        <v>0</v>
      </c>
      <c r="D50" s="259">
        <v>6</v>
      </c>
      <c r="E50" s="258">
        <v>2</v>
      </c>
      <c r="F50" s="259">
        <v>11</v>
      </c>
      <c r="G50" s="258">
        <v>6</v>
      </c>
      <c r="H50" s="259">
        <v>9</v>
      </c>
      <c r="I50" s="258">
        <v>9</v>
      </c>
      <c r="J50" s="259">
        <v>13</v>
      </c>
      <c r="K50" s="258">
        <v>17</v>
      </c>
      <c r="L50" s="257">
        <v>77</v>
      </c>
    </row>
    <row r="51" spans="1:12" s="89" customFormat="1" ht="12.75">
      <c r="A51" s="362" t="s">
        <v>170</v>
      </c>
      <c r="B51" s="260">
        <v>0</v>
      </c>
      <c r="C51" s="258">
        <v>0</v>
      </c>
      <c r="D51" s="259">
        <v>1</v>
      </c>
      <c r="E51" s="258">
        <v>0</v>
      </c>
      <c r="F51" s="259">
        <v>2</v>
      </c>
      <c r="G51" s="258">
        <v>3</v>
      </c>
      <c r="H51" s="259">
        <v>5</v>
      </c>
      <c r="I51" s="258">
        <v>0</v>
      </c>
      <c r="J51" s="259">
        <v>12</v>
      </c>
      <c r="K51" s="258">
        <v>3</v>
      </c>
      <c r="L51" s="257">
        <v>26</v>
      </c>
    </row>
    <row r="52" spans="1:12" s="89" customFormat="1" ht="12.75">
      <c r="A52" s="362" t="s">
        <v>171</v>
      </c>
      <c r="B52" s="260">
        <v>2</v>
      </c>
      <c r="C52" s="258">
        <v>0</v>
      </c>
      <c r="D52" s="259">
        <v>1</v>
      </c>
      <c r="E52" s="258">
        <v>3</v>
      </c>
      <c r="F52" s="259">
        <v>3</v>
      </c>
      <c r="G52" s="258">
        <v>3</v>
      </c>
      <c r="H52" s="259">
        <v>1</v>
      </c>
      <c r="I52" s="258">
        <v>5</v>
      </c>
      <c r="J52" s="259">
        <v>14</v>
      </c>
      <c r="K52" s="258">
        <v>11</v>
      </c>
      <c r="L52" s="257">
        <v>43</v>
      </c>
    </row>
    <row r="53" spans="1:12" s="89" customFormat="1" ht="12.75">
      <c r="A53" s="362" t="s">
        <v>172</v>
      </c>
      <c r="B53" s="260">
        <v>0</v>
      </c>
      <c r="C53" s="258">
        <v>0</v>
      </c>
      <c r="D53" s="259">
        <v>0</v>
      </c>
      <c r="E53" s="258">
        <v>0</v>
      </c>
      <c r="F53" s="259">
        <v>0</v>
      </c>
      <c r="G53" s="258">
        <v>0</v>
      </c>
      <c r="H53" s="259">
        <v>0</v>
      </c>
      <c r="I53" s="258">
        <v>0</v>
      </c>
      <c r="J53" s="259">
        <v>10</v>
      </c>
      <c r="K53" s="258">
        <v>10</v>
      </c>
      <c r="L53" s="257">
        <v>20</v>
      </c>
    </row>
    <row r="54" spans="1:12" s="89" customFormat="1" ht="12.75">
      <c r="A54" s="362" t="s">
        <v>173</v>
      </c>
      <c r="B54" s="260">
        <v>2</v>
      </c>
      <c r="C54" s="258">
        <v>1</v>
      </c>
      <c r="D54" s="259">
        <v>5</v>
      </c>
      <c r="E54" s="258">
        <v>1</v>
      </c>
      <c r="F54" s="259">
        <v>8</v>
      </c>
      <c r="G54" s="258">
        <v>7</v>
      </c>
      <c r="H54" s="259">
        <v>9</v>
      </c>
      <c r="I54" s="258">
        <v>10</v>
      </c>
      <c r="J54" s="259">
        <v>16</v>
      </c>
      <c r="K54" s="258">
        <v>13</v>
      </c>
      <c r="L54" s="257">
        <v>72</v>
      </c>
    </row>
    <row r="55" spans="1:12" s="89" customFormat="1" ht="12.75">
      <c r="A55" s="362" t="s">
        <v>24</v>
      </c>
      <c r="B55" s="260">
        <v>0</v>
      </c>
      <c r="C55" s="258">
        <v>0</v>
      </c>
      <c r="D55" s="259">
        <v>1</v>
      </c>
      <c r="E55" s="258">
        <v>0</v>
      </c>
      <c r="F55" s="259">
        <v>1</v>
      </c>
      <c r="G55" s="258">
        <v>2</v>
      </c>
      <c r="H55" s="259">
        <v>1</v>
      </c>
      <c r="I55" s="258">
        <v>3</v>
      </c>
      <c r="J55" s="259">
        <v>8</v>
      </c>
      <c r="K55" s="258">
        <v>3</v>
      </c>
      <c r="L55" s="257">
        <v>19</v>
      </c>
    </row>
    <row r="56" spans="1:12" s="89" customFormat="1" ht="12.75">
      <c r="A56" s="362" t="s">
        <v>66</v>
      </c>
      <c r="B56" s="260">
        <v>0</v>
      </c>
      <c r="C56" s="258">
        <v>0</v>
      </c>
      <c r="D56" s="259">
        <v>38</v>
      </c>
      <c r="E56" s="258">
        <v>37</v>
      </c>
      <c r="F56" s="259">
        <v>99</v>
      </c>
      <c r="G56" s="258">
        <v>86</v>
      </c>
      <c r="H56" s="259">
        <v>83</v>
      </c>
      <c r="I56" s="258">
        <v>74</v>
      </c>
      <c r="J56" s="259">
        <v>247</v>
      </c>
      <c r="K56" s="258">
        <v>216</v>
      </c>
      <c r="L56" s="257">
        <v>880</v>
      </c>
    </row>
    <row r="57" spans="1:12" s="89" customFormat="1" ht="12.75">
      <c r="A57" s="362" t="s">
        <v>175</v>
      </c>
      <c r="B57" s="260">
        <v>5</v>
      </c>
      <c r="C57" s="258">
        <v>0</v>
      </c>
      <c r="D57" s="259">
        <v>5</v>
      </c>
      <c r="E57" s="258">
        <v>3</v>
      </c>
      <c r="F57" s="259">
        <v>8</v>
      </c>
      <c r="G57" s="258">
        <v>8</v>
      </c>
      <c r="H57" s="259">
        <v>9</v>
      </c>
      <c r="I57" s="258">
        <v>10</v>
      </c>
      <c r="J57" s="259">
        <v>13</v>
      </c>
      <c r="K57" s="258">
        <v>21</v>
      </c>
      <c r="L57" s="257">
        <v>82</v>
      </c>
    </row>
    <row r="58" spans="1:12" s="89" customFormat="1" ht="12.75">
      <c r="A58" s="362" t="s">
        <v>176</v>
      </c>
      <c r="B58" s="260">
        <v>0</v>
      </c>
      <c r="C58" s="258">
        <v>0</v>
      </c>
      <c r="D58" s="259">
        <v>0</v>
      </c>
      <c r="E58" s="258">
        <v>0</v>
      </c>
      <c r="F58" s="259">
        <v>6</v>
      </c>
      <c r="G58" s="258">
        <v>5</v>
      </c>
      <c r="H58" s="259">
        <v>12</v>
      </c>
      <c r="I58" s="258">
        <v>8</v>
      </c>
      <c r="J58" s="259">
        <v>15</v>
      </c>
      <c r="K58" s="258">
        <v>17</v>
      </c>
      <c r="L58" s="257">
        <v>63</v>
      </c>
    </row>
    <row r="59" spans="1:12" s="89" customFormat="1" ht="12.75">
      <c r="A59" s="362" t="s">
        <v>177</v>
      </c>
      <c r="B59" s="260">
        <v>0</v>
      </c>
      <c r="C59" s="258">
        <v>0</v>
      </c>
      <c r="D59" s="259">
        <v>0</v>
      </c>
      <c r="E59" s="258">
        <v>0</v>
      </c>
      <c r="F59" s="259">
        <v>4</v>
      </c>
      <c r="G59" s="258">
        <v>5</v>
      </c>
      <c r="H59" s="259">
        <v>3</v>
      </c>
      <c r="I59" s="258">
        <v>3</v>
      </c>
      <c r="J59" s="259">
        <v>14</v>
      </c>
      <c r="K59" s="258">
        <v>6</v>
      </c>
      <c r="L59" s="257">
        <v>35</v>
      </c>
    </row>
    <row r="60" spans="1:12" s="194" customFormat="1" ht="30" customHeight="1">
      <c r="A60" s="190" t="s">
        <v>67</v>
      </c>
      <c r="B60" s="198">
        <f>SUM(B45:B59)</f>
        <v>22</v>
      </c>
      <c r="C60" s="198">
        <f aca="true" t="shared" si="7" ref="C60:L60">SUM(C45:C59)</f>
        <v>3</v>
      </c>
      <c r="D60" s="198">
        <f t="shared" si="7"/>
        <v>80</v>
      </c>
      <c r="E60" s="198">
        <f t="shared" si="7"/>
        <v>58</v>
      </c>
      <c r="F60" s="198">
        <f t="shared" si="7"/>
        <v>162</v>
      </c>
      <c r="G60" s="198">
        <f t="shared" si="7"/>
        <v>145</v>
      </c>
      <c r="H60" s="198">
        <f t="shared" si="7"/>
        <v>163</v>
      </c>
      <c r="I60" s="198">
        <f t="shared" si="7"/>
        <v>150</v>
      </c>
      <c r="J60" s="198">
        <f t="shared" si="7"/>
        <v>440</v>
      </c>
      <c r="K60" s="198">
        <f t="shared" si="7"/>
        <v>370</v>
      </c>
      <c r="L60" s="198">
        <f t="shared" si="7"/>
        <v>1593</v>
      </c>
    </row>
    <row r="61" spans="14:18" s="364" customFormat="1" ht="12.75">
      <c r="N61" s="89"/>
      <c r="O61" s="89"/>
      <c r="P61" s="89"/>
      <c r="Q61" s="89"/>
      <c r="R61" s="89"/>
    </row>
    <row r="62" spans="1:18" s="364" customFormat="1" ht="12.75">
      <c r="A62" s="59" t="s">
        <v>178</v>
      </c>
      <c r="N62" s="89"/>
      <c r="O62" s="89"/>
      <c r="P62" s="89"/>
      <c r="Q62" s="89"/>
      <c r="R62" s="89"/>
    </row>
    <row r="63" spans="1:18" s="366" customFormat="1" ht="12.75">
      <c r="A63" s="59" t="s">
        <v>274</v>
      </c>
      <c r="N63" s="89"/>
      <c r="O63" s="89"/>
      <c r="P63" s="89"/>
      <c r="Q63" s="89"/>
      <c r="R63" s="89"/>
    </row>
    <row r="64" spans="14:18" ht="12.75">
      <c r="N64" s="89"/>
      <c r="O64" s="89"/>
      <c r="P64" s="89"/>
      <c r="Q64" s="89"/>
      <c r="R64" s="89"/>
    </row>
    <row r="65" spans="1:13" s="67" customFormat="1" ht="50.25" customHeight="1">
      <c r="A65" s="188" t="s">
        <v>592</v>
      </c>
      <c r="B65" s="505" t="s">
        <v>431</v>
      </c>
      <c r="C65" s="506"/>
      <c r="D65" s="506"/>
      <c r="E65" s="506"/>
      <c r="F65" s="506"/>
      <c r="G65" s="506"/>
      <c r="H65" s="506"/>
      <c r="I65" s="506"/>
      <c r="J65" s="506"/>
      <c r="K65" s="506"/>
      <c r="L65" s="507"/>
      <c r="M65" s="65"/>
    </row>
    <row r="66" spans="1:12" s="186" customFormat="1" ht="51" customHeight="1">
      <c r="A66" s="118" t="s">
        <v>107</v>
      </c>
      <c r="B66" s="196" t="s">
        <v>92</v>
      </c>
      <c r="C66" s="185" t="s">
        <v>93</v>
      </c>
      <c r="D66" s="185" t="s">
        <v>94</v>
      </c>
      <c r="E66" s="185" t="s">
        <v>95</v>
      </c>
      <c r="F66" s="185" t="s">
        <v>96</v>
      </c>
      <c r="G66" s="185" t="s">
        <v>97</v>
      </c>
      <c r="H66" s="185" t="s">
        <v>98</v>
      </c>
      <c r="I66" s="185" t="s">
        <v>99</v>
      </c>
      <c r="J66" s="185" t="s">
        <v>100</v>
      </c>
      <c r="K66" s="185" t="s">
        <v>101</v>
      </c>
      <c r="L66" s="185" t="s">
        <v>371</v>
      </c>
    </row>
    <row r="67" spans="1:12" s="89" customFormat="1" ht="12.75">
      <c r="A67" s="362" t="s">
        <v>193</v>
      </c>
      <c r="B67" s="260">
        <v>0</v>
      </c>
      <c r="C67" s="258">
        <v>0</v>
      </c>
      <c r="D67" s="259">
        <v>3</v>
      </c>
      <c r="E67" s="258">
        <v>2</v>
      </c>
      <c r="F67" s="259">
        <v>8</v>
      </c>
      <c r="G67" s="258">
        <v>4</v>
      </c>
      <c r="H67" s="259">
        <v>10</v>
      </c>
      <c r="I67" s="258">
        <v>9</v>
      </c>
      <c r="J67" s="259">
        <v>28</v>
      </c>
      <c r="K67" s="258">
        <v>30</v>
      </c>
      <c r="L67" s="257">
        <v>94</v>
      </c>
    </row>
    <row r="68" spans="1:12" s="89" customFormat="1" ht="12.75">
      <c r="A68" s="362" t="s">
        <v>194</v>
      </c>
      <c r="B68" s="260">
        <v>0</v>
      </c>
      <c r="C68" s="258">
        <v>0</v>
      </c>
      <c r="D68" s="259">
        <v>3</v>
      </c>
      <c r="E68" s="258">
        <v>1</v>
      </c>
      <c r="F68" s="259">
        <v>7</v>
      </c>
      <c r="G68" s="258">
        <v>6</v>
      </c>
      <c r="H68" s="259">
        <v>0</v>
      </c>
      <c r="I68" s="258">
        <v>2</v>
      </c>
      <c r="J68" s="259">
        <v>9</v>
      </c>
      <c r="K68" s="258">
        <v>8</v>
      </c>
      <c r="L68" s="257">
        <v>36</v>
      </c>
    </row>
    <row r="69" spans="1:12" s="89" customFormat="1" ht="12.75">
      <c r="A69" s="362" t="s">
        <v>195</v>
      </c>
      <c r="B69" s="260">
        <v>0</v>
      </c>
      <c r="C69" s="258">
        <v>0</v>
      </c>
      <c r="D69" s="259">
        <v>7</v>
      </c>
      <c r="E69" s="258">
        <v>1</v>
      </c>
      <c r="F69" s="259">
        <v>4</v>
      </c>
      <c r="G69" s="258">
        <v>6</v>
      </c>
      <c r="H69" s="259">
        <v>6</v>
      </c>
      <c r="I69" s="258">
        <v>7</v>
      </c>
      <c r="J69" s="259">
        <v>16</v>
      </c>
      <c r="K69" s="258">
        <v>9</v>
      </c>
      <c r="L69" s="257">
        <v>56</v>
      </c>
    </row>
    <row r="70" spans="1:12" s="89" customFormat="1" ht="12.75">
      <c r="A70" s="362" t="s">
        <v>196</v>
      </c>
      <c r="B70" s="260">
        <v>0</v>
      </c>
      <c r="C70" s="258">
        <v>0</v>
      </c>
      <c r="D70" s="259">
        <v>2</v>
      </c>
      <c r="E70" s="258">
        <v>0</v>
      </c>
      <c r="F70" s="259">
        <v>8</v>
      </c>
      <c r="G70" s="258">
        <v>4</v>
      </c>
      <c r="H70" s="259">
        <v>7</v>
      </c>
      <c r="I70" s="258">
        <v>1</v>
      </c>
      <c r="J70" s="259">
        <v>16</v>
      </c>
      <c r="K70" s="258">
        <v>18</v>
      </c>
      <c r="L70" s="257">
        <v>56</v>
      </c>
    </row>
    <row r="71" spans="1:12" s="89" customFormat="1" ht="12.75">
      <c r="A71" s="362" t="s">
        <v>197</v>
      </c>
      <c r="B71" s="260">
        <v>1</v>
      </c>
      <c r="C71" s="258">
        <v>4</v>
      </c>
      <c r="D71" s="259">
        <v>4</v>
      </c>
      <c r="E71" s="258">
        <v>1</v>
      </c>
      <c r="F71" s="259">
        <v>8</v>
      </c>
      <c r="G71" s="258">
        <v>7</v>
      </c>
      <c r="H71" s="259">
        <v>2</v>
      </c>
      <c r="I71" s="258">
        <v>5</v>
      </c>
      <c r="J71" s="259">
        <v>15</v>
      </c>
      <c r="K71" s="258">
        <v>5</v>
      </c>
      <c r="L71" s="257">
        <v>52</v>
      </c>
    </row>
    <row r="72" spans="1:12" s="89" customFormat="1" ht="12.75">
      <c r="A72" s="362" t="s">
        <v>198</v>
      </c>
      <c r="B72" s="260">
        <v>0</v>
      </c>
      <c r="C72" s="258">
        <v>0</v>
      </c>
      <c r="D72" s="259">
        <v>2</v>
      </c>
      <c r="E72" s="258">
        <v>0</v>
      </c>
      <c r="F72" s="259">
        <v>6</v>
      </c>
      <c r="G72" s="258">
        <v>5</v>
      </c>
      <c r="H72" s="259">
        <v>2</v>
      </c>
      <c r="I72" s="258">
        <v>3</v>
      </c>
      <c r="J72" s="259">
        <v>5</v>
      </c>
      <c r="K72" s="258">
        <v>11</v>
      </c>
      <c r="L72" s="257">
        <v>34</v>
      </c>
    </row>
    <row r="73" spans="1:12" s="89" customFormat="1" ht="12.75">
      <c r="A73" s="362" t="s">
        <v>199</v>
      </c>
      <c r="B73" s="260">
        <v>0</v>
      </c>
      <c r="C73" s="258">
        <v>0</v>
      </c>
      <c r="D73" s="259">
        <v>1</v>
      </c>
      <c r="E73" s="258">
        <v>2</v>
      </c>
      <c r="F73" s="259">
        <v>13</v>
      </c>
      <c r="G73" s="258">
        <v>12</v>
      </c>
      <c r="H73" s="259">
        <v>11</v>
      </c>
      <c r="I73" s="258">
        <v>7</v>
      </c>
      <c r="J73" s="259">
        <v>41</v>
      </c>
      <c r="K73" s="258">
        <v>30</v>
      </c>
      <c r="L73" s="257">
        <v>117</v>
      </c>
    </row>
    <row r="74" spans="1:12" s="89" customFormat="1" ht="12.75">
      <c r="A74" s="362" t="s">
        <v>200</v>
      </c>
      <c r="B74" s="260">
        <v>0</v>
      </c>
      <c r="C74" s="258">
        <v>0</v>
      </c>
      <c r="D74" s="259">
        <v>4</v>
      </c>
      <c r="E74" s="258">
        <v>3</v>
      </c>
      <c r="F74" s="259">
        <v>11</v>
      </c>
      <c r="G74" s="258">
        <v>11</v>
      </c>
      <c r="H74" s="259">
        <v>13</v>
      </c>
      <c r="I74" s="258">
        <v>11</v>
      </c>
      <c r="J74" s="259">
        <v>22</v>
      </c>
      <c r="K74" s="258">
        <v>26</v>
      </c>
      <c r="L74" s="257">
        <v>101</v>
      </c>
    </row>
    <row r="75" spans="1:12" s="89" customFormat="1" ht="12.75">
      <c r="A75" s="362" t="s">
        <v>218</v>
      </c>
      <c r="B75" s="260">
        <v>0</v>
      </c>
      <c r="C75" s="258">
        <v>0</v>
      </c>
      <c r="D75" s="259">
        <v>0</v>
      </c>
      <c r="E75" s="258">
        <v>0</v>
      </c>
      <c r="F75" s="259">
        <v>5</v>
      </c>
      <c r="G75" s="258">
        <v>3</v>
      </c>
      <c r="H75" s="259">
        <v>2</v>
      </c>
      <c r="I75" s="258">
        <v>1</v>
      </c>
      <c r="J75" s="259">
        <v>5</v>
      </c>
      <c r="K75" s="258">
        <v>3</v>
      </c>
      <c r="L75" s="257">
        <v>19</v>
      </c>
    </row>
    <row r="76" spans="1:12" s="89" customFormat="1" ht="12.75">
      <c r="A76" s="362" t="s">
        <v>201</v>
      </c>
      <c r="B76" s="260">
        <v>0</v>
      </c>
      <c r="C76" s="258">
        <v>0</v>
      </c>
      <c r="D76" s="259">
        <v>2</v>
      </c>
      <c r="E76" s="258">
        <v>2</v>
      </c>
      <c r="F76" s="259">
        <v>2</v>
      </c>
      <c r="G76" s="258">
        <v>9</v>
      </c>
      <c r="H76" s="259">
        <v>4</v>
      </c>
      <c r="I76" s="258">
        <v>4</v>
      </c>
      <c r="J76" s="259">
        <v>9</v>
      </c>
      <c r="K76" s="258">
        <v>10</v>
      </c>
      <c r="L76" s="257">
        <v>42</v>
      </c>
    </row>
    <row r="77" spans="1:12" s="89" customFormat="1" ht="12.75">
      <c r="A77" s="362" t="s">
        <v>202</v>
      </c>
      <c r="B77" s="260">
        <v>0</v>
      </c>
      <c r="C77" s="258">
        <v>0</v>
      </c>
      <c r="D77" s="259">
        <v>2</v>
      </c>
      <c r="E77" s="258">
        <v>1</v>
      </c>
      <c r="F77" s="259">
        <v>7</v>
      </c>
      <c r="G77" s="258">
        <v>10</v>
      </c>
      <c r="H77" s="259">
        <v>7</v>
      </c>
      <c r="I77" s="258">
        <v>13</v>
      </c>
      <c r="J77" s="259">
        <v>22</v>
      </c>
      <c r="K77" s="258">
        <v>16</v>
      </c>
      <c r="L77" s="257">
        <v>78</v>
      </c>
    </row>
    <row r="78" spans="1:12" s="89" customFormat="1" ht="12.75">
      <c r="A78" s="362" t="s">
        <v>203</v>
      </c>
      <c r="B78" s="260">
        <v>3</v>
      </c>
      <c r="C78" s="258">
        <v>4</v>
      </c>
      <c r="D78" s="259">
        <v>10</v>
      </c>
      <c r="E78" s="258">
        <v>7</v>
      </c>
      <c r="F78" s="259">
        <v>19</v>
      </c>
      <c r="G78" s="258">
        <v>14</v>
      </c>
      <c r="H78" s="259">
        <v>16</v>
      </c>
      <c r="I78" s="258">
        <v>22</v>
      </c>
      <c r="J78" s="259">
        <v>43</v>
      </c>
      <c r="K78" s="258">
        <v>26</v>
      </c>
      <c r="L78" s="257">
        <v>164</v>
      </c>
    </row>
    <row r="79" spans="1:12" s="89" customFormat="1" ht="12.75">
      <c r="A79" s="362" t="s">
        <v>204</v>
      </c>
      <c r="B79" s="260">
        <v>0</v>
      </c>
      <c r="C79" s="258">
        <v>0</v>
      </c>
      <c r="D79" s="259">
        <v>2</v>
      </c>
      <c r="E79" s="258">
        <v>1</v>
      </c>
      <c r="F79" s="259">
        <v>5</v>
      </c>
      <c r="G79" s="258">
        <v>4</v>
      </c>
      <c r="H79" s="259">
        <v>1</v>
      </c>
      <c r="I79" s="258">
        <v>2</v>
      </c>
      <c r="J79" s="259">
        <v>14</v>
      </c>
      <c r="K79" s="258">
        <v>8</v>
      </c>
      <c r="L79" s="257">
        <v>37</v>
      </c>
    </row>
    <row r="80" spans="1:12" s="89" customFormat="1" ht="12.75">
      <c r="A80" s="362" t="s">
        <v>205</v>
      </c>
      <c r="B80" s="260">
        <v>0</v>
      </c>
      <c r="C80" s="258">
        <v>0</v>
      </c>
      <c r="D80" s="259">
        <v>1</v>
      </c>
      <c r="E80" s="258">
        <v>3</v>
      </c>
      <c r="F80" s="259">
        <v>5</v>
      </c>
      <c r="G80" s="258">
        <v>3</v>
      </c>
      <c r="H80" s="259">
        <v>8</v>
      </c>
      <c r="I80" s="258">
        <v>3</v>
      </c>
      <c r="J80" s="259">
        <v>8</v>
      </c>
      <c r="K80" s="258">
        <v>2</v>
      </c>
      <c r="L80" s="257">
        <v>33</v>
      </c>
    </row>
    <row r="81" spans="1:12" s="89" customFormat="1" ht="12.75">
      <c r="A81" s="362" t="s">
        <v>206</v>
      </c>
      <c r="B81" s="260">
        <v>1</v>
      </c>
      <c r="C81" s="258">
        <v>2</v>
      </c>
      <c r="D81" s="259">
        <v>1</v>
      </c>
      <c r="E81" s="258">
        <v>2</v>
      </c>
      <c r="F81" s="259">
        <v>9</v>
      </c>
      <c r="G81" s="258">
        <v>10</v>
      </c>
      <c r="H81" s="259">
        <v>9</v>
      </c>
      <c r="I81" s="258">
        <v>13</v>
      </c>
      <c r="J81" s="259">
        <v>15</v>
      </c>
      <c r="K81" s="258">
        <v>9</v>
      </c>
      <c r="L81" s="257">
        <v>71</v>
      </c>
    </row>
    <row r="82" spans="1:12" s="89" customFormat="1" ht="12.75">
      <c r="A82" s="362" t="s">
        <v>207</v>
      </c>
      <c r="B82" s="260">
        <v>0</v>
      </c>
      <c r="C82" s="258">
        <v>0</v>
      </c>
      <c r="D82" s="259">
        <v>3</v>
      </c>
      <c r="E82" s="258">
        <v>2</v>
      </c>
      <c r="F82" s="259">
        <v>3</v>
      </c>
      <c r="G82" s="258">
        <v>7</v>
      </c>
      <c r="H82" s="259">
        <v>4</v>
      </c>
      <c r="I82" s="258">
        <v>8</v>
      </c>
      <c r="J82" s="259">
        <v>11</v>
      </c>
      <c r="K82" s="258">
        <v>12</v>
      </c>
      <c r="L82" s="257">
        <v>50</v>
      </c>
    </row>
    <row r="83" spans="1:12" s="89" customFormat="1" ht="12.75">
      <c r="A83" s="362" t="s">
        <v>208</v>
      </c>
      <c r="B83" s="260">
        <v>0</v>
      </c>
      <c r="C83" s="258">
        <v>0</v>
      </c>
      <c r="D83" s="259">
        <v>7</v>
      </c>
      <c r="E83" s="258">
        <v>9</v>
      </c>
      <c r="F83" s="259">
        <v>0</v>
      </c>
      <c r="G83" s="258">
        <v>0</v>
      </c>
      <c r="H83" s="259">
        <v>13</v>
      </c>
      <c r="I83" s="258">
        <v>9</v>
      </c>
      <c r="J83" s="259">
        <v>11</v>
      </c>
      <c r="K83" s="258">
        <v>14</v>
      </c>
      <c r="L83" s="257">
        <v>63</v>
      </c>
    </row>
    <row r="84" spans="1:12" s="89" customFormat="1" ht="12.75">
      <c r="A84" s="362" t="s">
        <v>209</v>
      </c>
      <c r="B84" s="260">
        <v>1</v>
      </c>
      <c r="C84" s="258">
        <v>1</v>
      </c>
      <c r="D84" s="259">
        <v>4</v>
      </c>
      <c r="E84" s="258">
        <v>6</v>
      </c>
      <c r="F84" s="259">
        <v>6</v>
      </c>
      <c r="G84" s="258">
        <v>9</v>
      </c>
      <c r="H84" s="259">
        <v>15</v>
      </c>
      <c r="I84" s="258">
        <v>5</v>
      </c>
      <c r="J84" s="259">
        <v>27</v>
      </c>
      <c r="K84" s="258">
        <v>20</v>
      </c>
      <c r="L84" s="257">
        <v>94</v>
      </c>
    </row>
    <row r="85" spans="1:12" s="89" customFormat="1" ht="12.75">
      <c r="A85" s="362" t="s">
        <v>210</v>
      </c>
      <c r="B85" s="260">
        <v>1</v>
      </c>
      <c r="C85" s="258">
        <v>0</v>
      </c>
      <c r="D85" s="259">
        <v>2</v>
      </c>
      <c r="E85" s="258">
        <v>3</v>
      </c>
      <c r="F85" s="259">
        <v>7</v>
      </c>
      <c r="G85" s="258">
        <v>7</v>
      </c>
      <c r="H85" s="259">
        <v>10</v>
      </c>
      <c r="I85" s="258">
        <v>10</v>
      </c>
      <c r="J85" s="259">
        <v>20</v>
      </c>
      <c r="K85" s="258">
        <v>14</v>
      </c>
      <c r="L85" s="257">
        <v>74</v>
      </c>
    </row>
    <row r="86" spans="1:12" s="89" customFormat="1" ht="12.75">
      <c r="A86" s="362" t="s">
        <v>211</v>
      </c>
      <c r="B86" s="260">
        <v>0</v>
      </c>
      <c r="C86" s="258">
        <v>0</v>
      </c>
      <c r="D86" s="259">
        <v>1</v>
      </c>
      <c r="E86" s="258">
        <v>3</v>
      </c>
      <c r="F86" s="259">
        <v>6</v>
      </c>
      <c r="G86" s="258">
        <v>10</v>
      </c>
      <c r="H86" s="259">
        <v>10</v>
      </c>
      <c r="I86" s="258">
        <v>6</v>
      </c>
      <c r="J86" s="259">
        <v>8</v>
      </c>
      <c r="K86" s="258">
        <v>12</v>
      </c>
      <c r="L86" s="257">
        <v>56</v>
      </c>
    </row>
    <row r="87" spans="1:12" s="89" customFormat="1" ht="12.75">
      <c r="A87" s="362" t="s">
        <v>68</v>
      </c>
      <c r="B87" s="260">
        <v>12</v>
      </c>
      <c r="C87" s="258">
        <v>10</v>
      </c>
      <c r="D87" s="259">
        <v>33</v>
      </c>
      <c r="E87" s="258">
        <v>34</v>
      </c>
      <c r="F87" s="259">
        <v>78</v>
      </c>
      <c r="G87" s="258">
        <v>68</v>
      </c>
      <c r="H87" s="259">
        <v>97</v>
      </c>
      <c r="I87" s="258">
        <v>66</v>
      </c>
      <c r="J87" s="259">
        <v>224</v>
      </c>
      <c r="K87" s="258">
        <v>200</v>
      </c>
      <c r="L87" s="257">
        <v>822</v>
      </c>
    </row>
    <row r="88" spans="1:12" s="89" customFormat="1" ht="12.75">
      <c r="A88" s="362" t="s">
        <v>212</v>
      </c>
      <c r="B88" s="260">
        <v>0</v>
      </c>
      <c r="C88" s="258">
        <v>1</v>
      </c>
      <c r="D88" s="259">
        <v>2</v>
      </c>
      <c r="E88" s="258">
        <v>1</v>
      </c>
      <c r="F88" s="259">
        <v>7</v>
      </c>
      <c r="G88" s="258">
        <v>9</v>
      </c>
      <c r="H88" s="259">
        <v>6</v>
      </c>
      <c r="I88" s="258">
        <v>6</v>
      </c>
      <c r="J88" s="259">
        <v>6</v>
      </c>
      <c r="K88" s="258">
        <v>13</v>
      </c>
      <c r="L88" s="257">
        <v>51</v>
      </c>
    </row>
    <row r="89" spans="1:12" s="89" customFormat="1" ht="12.75">
      <c r="A89" s="362" t="s">
        <v>213</v>
      </c>
      <c r="B89" s="260">
        <v>0</v>
      </c>
      <c r="C89" s="258">
        <v>0</v>
      </c>
      <c r="D89" s="259">
        <v>3</v>
      </c>
      <c r="E89" s="258">
        <v>2</v>
      </c>
      <c r="F89" s="259">
        <v>4</v>
      </c>
      <c r="G89" s="258">
        <v>6</v>
      </c>
      <c r="H89" s="259">
        <v>9</v>
      </c>
      <c r="I89" s="258">
        <v>7</v>
      </c>
      <c r="J89" s="259">
        <v>27</v>
      </c>
      <c r="K89" s="258">
        <v>21</v>
      </c>
      <c r="L89" s="257">
        <v>79</v>
      </c>
    </row>
    <row r="90" spans="1:12" s="89" customFormat="1" ht="12.75">
      <c r="A90" s="362" t="s">
        <v>214</v>
      </c>
      <c r="B90" s="260">
        <v>2</v>
      </c>
      <c r="C90" s="258">
        <v>1</v>
      </c>
      <c r="D90" s="259">
        <v>2</v>
      </c>
      <c r="E90" s="258">
        <v>4</v>
      </c>
      <c r="F90" s="259">
        <v>15</v>
      </c>
      <c r="G90" s="258">
        <v>10</v>
      </c>
      <c r="H90" s="259">
        <v>7</v>
      </c>
      <c r="I90" s="258">
        <v>10</v>
      </c>
      <c r="J90" s="259">
        <v>30</v>
      </c>
      <c r="K90" s="258">
        <v>21</v>
      </c>
      <c r="L90" s="257">
        <v>102</v>
      </c>
    </row>
    <row r="91" spans="1:12" s="89" customFormat="1" ht="12.75">
      <c r="A91" s="362" t="s">
        <v>215</v>
      </c>
      <c r="B91" s="260">
        <v>0</v>
      </c>
      <c r="C91" s="258">
        <v>0</v>
      </c>
      <c r="D91" s="259">
        <v>2</v>
      </c>
      <c r="E91" s="258">
        <v>3</v>
      </c>
      <c r="F91" s="259">
        <v>9</v>
      </c>
      <c r="G91" s="258">
        <v>4</v>
      </c>
      <c r="H91" s="259">
        <v>5</v>
      </c>
      <c r="I91" s="258">
        <v>5</v>
      </c>
      <c r="J91" s="259">
        <v>28</v>
      </c>
      <c r="K91" s="258">
        <v>13</v>
      </c>
      <c r="L91" s="257">
        <v>69</v>
      </c>
    </row>
    <row r="92" spans="1:12" s="89" customFormat="1" ht="12.75">
      <c r="A92" s="362" t="s">
        <v>216</v>
      </c>
      <c r="B92" s="260">
        <v>0</v>
      </c>
      <c r="C92" s="258">
        <v>0</v>
      </c>
      <c r="D92" s="259">
        <v>4</v>
      </c>
      <c r="E92" s="258">
        <v>3</v>
      </c>
      <c r="F92" s="259">
        <v>16</v>
      </c>
      <c r="G92" s="258">
        <v>6</v>
      </c>
      <c r="H92" s="259">
        <v>12</v>
      </c>
      <c r="I92" s="258">
        <v>18</v>
      </c>
      <c r="J92" s="259">
        <v>37</v>
      </c>
      <c r="K92" s="258">
        <v>42</v>
      </c>
      <c r="L92" s="257">
        <v>138</v>
      </c>
    </row>
    <row r="93" spans="1:12" s="194" customFormat="1" ht="30" customHeight="1">
      <c r="A93" s="190" t="s">
        <v>85</v>
      </c>
      <c r="B93" s="198">
        <f>SUM(B67:B92)</f>
        <v>21</v>
      </c>
      <c r="C93" s="198">
        <f aca="true" t="shared" si="8" ref="C93:L93">SUM(C67:C92)</f>
        <v>23</v>
      </c>
      <c r="D93" s="198">
        <f t="shared" si="8"/>
        <v>107</v>
      </c>
      <c r="E93" s="198">
        <f t="shared" si="8"/>
        <v>96</v>
      </c>
      <c r="F93" s="198">
        <f t="shared" si="8"/>
        <v>268</v>
      </c>
      <c r="G93" s="198">
        <f t="shared" si="8"/>
        <v>244</v>
      </c>
      <c r="H93" s="198">
        <f t="shared" si="8"/>
        <v>286</v>
      </c>
      <c r="I93" s="198">
        <f t="shared" si="8"/>
        <v>253</v>
      </c>
      <c r="J93" s="198">
        <f t="shared" si="8"/>
        <v>697</v>
      </c>
      <c r="K93" s="198">
        <f t="shared" si="8"/>
        <v>593</v>
      </c>
      <c r="L93" s="198">
        <f t="shared" si="8"/>
        <v>2588</v>
      </c>
    </row>
    <row r="95" s="59" customFormat="1" ht="9"/>
    <row r="97" spans="1:13" s="67" customFormat="1" ht="50.25" customHeight="1">
      <c r="A97" s="188" t="s">
        <v>592</v>
      </c>
      <c r="B97" s="505" t="s">
        <v>440</v>
      </c>
      <c r="C97" s="506"/>
      <c r="D97" s="506"/>
      <c r="E97" s="506"/>
      <c r="F97" s="506"/>
      <c r="G97" s="506"/>
      <c r="H97" s="506"/>
      <c r="I97" s="506"/>
      <c r="J97" s="506"/>
      <c r="K97" s="506"/>
      <c r="L97" s="507"/>
      <c r="M97" s="65"/>
    </row>
    <row r="98" spans="1:12" s="186" customFormat="1" ht="51" customHeight="1">
      <c r="A98" s="118" t="s">
        <v>107</v>
      </c>
      <c r="B98" s="196" t="s">
        <v>92</v>
      </c>
      <c r="C98" s="185" t="s">
        <v>93</v>
      </c>
      <c r="D98" s="185" t="s">
        <v>94</v>
      </c>
      <c r="E98" s="185" t="s">
        <v>95</v>
      </c>
      <c r="F98" s="185" t="s">
        <v>96</v>
      </c>
      <c r="G98" s="185" t="s">
        <v>97</v>
      </c>
      <c r="H98" s="185" t="s">
        <v>98</v>
      </c>
      <c r="I98" s="185" t="s">
        <v>99</v>
      </c>
      <c r="J98" s="185" t="s">
        <v>100</v>
      </c>
      <c r="K98" s="185" t="s">
        <v>101</v>
      </c>
      <c r="L98" s="185" t="s">
        <v>371</v>
      </c>
    </row>
    <row r="99" spans="1:12" s="89" customFormat="1" ht="12.75">
      <c r="A99" s="362" t="s">
        <v>252</v>
      </c>
      <c r="B99" s="260">
        <v>0</v>
      </c>
      <c r="C99" s="258">
        <v>0</v>
      </c>
      <c r="D99" s="259">
        <v>2</v>
      </c>
      <c r="E99" s="258">
        <v>2</v>
      </c>
      <c r="F99" s="259">
        <v>1</v>
      </c>
      <c r="G99" s="258">
        <v>6</v>
      </c>
      <c r="H99" s="259">
        <v>6</v>
      </c>
      <c r="I99" s="258">
        <v>5</v>
      </c>
      <c r="J99" s="259">
        <v>17</v>
      </c>
      <c r="K99" s="258">
        <v>17</v>
      </c>
      <c r="L99" s="257">
        <v>56</v>
      </c>
    </row>
    <row r="100" spans="1:12" s="89" customFormat="1" ht="12.75">
      <c r="A100" s="362" t="s">
        <v>251</v>
      </c>
      <c r="B100" s="260">
        <v>0</v>
      </c>
      <c r="C100" s="258">
        <v>0</v>
      </c>
      <c r="D100" s="259">
        <v>0</v>
      </c>
      <c r="E100" s="258">
        <v>0</v>
      </c>
      <c r="F100" s="259">
        <v>7</v>
      </c>
      <c r="G100" s="258">
        <v>8</v>
      </c>
      <c r="H100" s="259">
        <v>7</v>
      </c>
      <c r="I100" s="258">
        <v>11</v>
      </c>
      <c r="J100" s="259">
        <v>18</v>
      </c>
      <c r="K100" s="258">
        <v>13</v>
      </c>
      <c r="L100" s="257">
        <v>64</v>
      </c>
    </row>
    <row r="101" spans="1:12" s="89" customFormat="1" ht="12.75">
      <c r="A101" s="362" t="s">
        <v>228</v>
      </c>
      <c r="B101" s="260">
        <v>1</v>
      </c>
      <c r="C101" s="258">
        <v>3</v>
      </c>
      <c r="D101" s="259">
        <v>16</v>
      </c>
      <c r="E101" s="258">
        <v>18</v>
      </c>
      <c r="F101" s="259">
        <v>24</v>
      </c>
      <c r="G101" s="258">
        <v>23</v>
      </c>
      <c r="H101" s="259">
        <v>38</v>
      </c>
      <c r="I101" s="258">
        <v>33</v>
      </c>
      <c r="J101" s="259">
        <v>85</v>
      </c>
      <c r="K101" s="258">
        <v>90</v>
      </c>
      <c r="L101" s="257">
        <v>331</v>
      </c>
    </row>
    <row r="102" spans="1:12" s="89" customFormat="1" ht="12.75">
      <c r="A102" s="362" t="s">
        <v>250</v>
      </c>
      <c r="B102" s="260">
        <v>0</v>
      </c>
      <c r="C102" s="258">
        <v>0</v>
      </c>
      <c r="D102" s="259">
        <v>0</v>
      </c>
      <c r="E102" s="258">
        <v>0</v>
      </c>
      <c r="F102" s="259">
        <v>21</v>
      </c>
      <c r="G102" s="258">
        <v>26</v>
      </c>
      <c r="H102" s="259">
        <v>26</v>
      </c>
      <c r="I102" s="258">
        <v>19</v>
      </c>
      <c r="J102" s="259">
        <v>53</v>
      </c>
      <c r="K102" s="258">
        <v>51</v>
      </c>
      <c r="L102" s="257">
        <v>196</v>
      </c>
    </row>
    <row r="103" spans="1:12" s="89" customFormat="1" ht="12.75">
      <c r="A103" s="362" t="s">
        <v>249</v>
      </c>
      <c r="B103" s="260">
        <v>0</v>
      </c>
      <c r="C103" s="258">
        <v>0</v>
      </c>
      <c r="D103" s="259">
        <v>2</v>
      </c>
      <c r="E103" s="258">
        <v>3</v>
      </c>
      <c r="F103" s="259">
        <v>8</v>
      </c>
      <c r="G103" s="258">
        <v>7</v>
      </c>
      <c r="H103" s="259">
        <v>10</v>
      </c>
      <c r="I103" s="258">
        <v>10</v>
      </c>
      <c r="J103" s="259">
        <v>38</v>
      </c>
      <c r="K103" s="258">
        <v>22</v>
      </c>
      <c r="L103" s="257">
        <v>100</v>
      </c>
    </row>
    <row r="104" spans="1:12" s="89" customFormat="1" ht="12.75">
      <c r="A104" s="362" t="s">
        <v>248</v>
      </c>
      <c r="B104" s="260">
        <v>0</v>
      </c>
      <c r="C104" s="258">
        <v>0</v>
      </c>
      <c r="D104" s="259">
        <v>2</v>
      </c>
      <c r="E104" s="258">
        <v>0</v>
      </c>
      <c r="F104" s="259">
        <v>7</v>
      </c>
      <c r="G104" s="258">
        <v>5</v>
      </c>
      <c r="H104" s="259">
        <v>8</v>
      </c>
      <c r="I104" s="258">
        <v>6</v>
      </c>
      <c r="J104" s="259">
        <v>32</v>
      </c>
      <c r="K104" s="258">
        <v>14</v>
      </c>
      <c r="L104" s="257">
        <v>74</v>
      </c>
    </row>
    <row r="105" spans="1:12" s="89" customFormat="1" ht="12.75">
      <c r="A105" s="362" t="s">
        <v>247</v>
      </c>
      <c r="B105" s="260">
        <v>2</v>
      </c>
      <c r="C105" s="258">
        <v>1</v>
      </c>
      <c r="D105" s="259">
        <v>5</v>
      </c>
      <c r="E105" s="258">
        <v>4</v>
      </c>
      <c r="F105" s="259">
        <v>5</v>
      </c>
      <c r="G105" s="258">
        <v>8</v>
      </c>
      <c r="H105" s="259">
        <v>2</v>
      </c>
      <c r="I105" s="258">
        <v>4</v>
      </c>
      <c r="J105" s="259">
        <v>13</v>
      </c>
      <c r="K105" s="258">
        <v>11</v>
      </c>
      <c r="L105" s="257">
        <v>55</v>
      </c>
    </row>
    <row r="106" spans="1:12" s="89" customFormat="1" ht="12.75">
      <c r="A106" s="362" t="s">
        <v>246</v>
      </c>
      <c r="B106" s="260">
        <v>0</v>
      </c>
      <c r="C106" s="258">
        <v>0</v>
      </c>
      <c r="D106" s="259">
        <v>1</v>
      </c>
      <c r="E106" s="258">
        <v>2</v>
      </c>
      <c r="F106" s="259">
        <v>4</v>
      </c>
      <c r="G106" s="258">
        <v>9</v>
      </c>
      <c r="H106" s="259">
        <v>5</v>
      </c>
      <c r="I106" s="258">
        <v>4</v>
      </c>
      <c r="J106" s="259">
        <v>9</v>
      </c>
      <c r="K106" s="258">
        <v>9</v>
      </c>
      <c r="L106" s="257">
        <v>43</v>
      </c>
    </row>
    <row r="107" spans="1:12" s="89" customFormat="1" ht="12.75">
      <c r="A107" s="362" t="s">
        <v>245</v>
      </c>
      <c r="B107" s="260">
        <v>0</v>
      </c>
      <c r="C107" s="258">
        <v>0</v>
      </c>
      <c r="D107" s="259">
        <v>3</v>
      </c>
      <c r="E107" s="258">
        <v>3</v>
      </c>
      <c r="F107" s="259">
        <v>10</v>
      </c>
      <c r="G107" s="258">
        <v>10</v>
      </c>
      <c r="H107" s="259">
        <v>10</v>
      </c>
      <c r="I107" s="258">
        <v>4</v>
      </c>
      <c r="J107" s="259">
        <v>13</v>
      </c>
      <c r="K107" s="258">
        <v>12</v>
      </c>
      <c r="L107" s="257">
        <v>65</v>
      </c>
    </row>
    <row r="108" spans="1:12" s="89" customFormat="1" ht="12.75">
      <c r="A108" s="362" t="s">
        <v>244</v>
      </c>
      <c r="B108" s="260">
        <v>0</v>
      </c>
      <c r="C108" s="258">
        <v>0</v>
      </c>
      <c r="D108" s="259">
        <v>5</v>
      </c>
      <c r="E108" s="258">
        <v>1</v>
      </c>
      <c r="F108" s="259">
        <v>13</v>
      </c>
      <c r="G108" s="258">
        <v>10</v>
      </c>
      <c r="H108" s="259">
        <v>9</v>
      </c>
      <c r="I108" s="258">
        <v>8</v>
      </c>
      <c r="J108" s="259">
        <v>28</v>
      </c>
      <c r="K108" s="258">
        <v>27</v>
      </c>
      <c r="L108" s="257">
        <v>101</v>
      </c>
    </row>
    <row r="109" spans="1:12" s="89" customFormat="1" ht="12.75">
      <c r="A109" s="362" t="s">
        <v>227</v>
      </c>
      <c r="B109" s="260">
        <v>5</v>
      </c>
      <c r="C109" s="258">
        <v>5</v>
      </c>
      <c r="D109" s="259">
        <v>11</v>
      </c>
      <c r="E109" s="258">
        <v>8</v>
      </c>
      <c r="F109" s="259">
        <v>7</v>
      </c>
      <c r="G109" s="258">
        <v>3</v>
      </c>
      <c r="H109" s="259">
        <v>15</v>
      </c>
      <c r="I109" s="258">
        <v>14</v>
      </c>
      <c r="J109" s="259">
        <v>35</v>
      </c>
      <c r="K109" s="258">
        <v>33</v>
      </c>
      <c r="L109" s="257">
        <v>136</v>
      </c>
    </row>
    <row r="110" spans="1:12" s="89" customFormat="1" ht="12.75">
      <c r="A110" s="362" t="s">
        <v>243</v>
      </c>
      <c r="B110" s="260">
        <v>0</v>
      </c>
      <c r="C110" s="258">
        <v>0</v>
      </c>
      <c r="D110" s="259">
        <v>0</v>
      </c>
      <c r="E110" s="258">
        <v>0</v>
      </c>
      <c r="F110" s="259">
        <v>0</v>
      </c>
      <c r="G110" s="258">
        <v>0</v>
      </c>
      <c r="H110" s="259">
        <v>0</v>
      </c>
      <c r="I110" s="258">
        <v>2</v>
      </c>
      <c r="J110" s="259">
        <v>2</v>
      </c>
      <c r="K110" s="258">
        <v>1</v>
      </c>
      <c r="L110" s="257">
        <v>5</v>
      </c>
    </row>
    <row r="111" spans="1:12" s="89" customFormat="1" ht="12.75">
      <c r="A111" s="362" t="s">
        <v>226</v>
      </c>
      <c r="B111" s="260">
        <v>4</v>
      </c>
      <c r="C111" s="258">
        <v>2</v>
      </c>
      <c r="D111" s="259">
        <v>6</v>
      </c>
      <c r="E111" s="258">
        <v>2</v>
      </c>
      <c r="F111" s="259">
        <v>9</v>
      </c>
      <c r="G111" s="258">
        <v>9</v>
      </c>
      <c r="H111" s="259">
        <v>4</v>
      </c>
      <c r="I111" s="258">
        <v>6</v>
      </c>
      <c r="J111" s="259">
        <v>17</v>
      </c>
      <c r="K111" s="258">
        <v>11</v>
      </c>
      <c r="L111" s="257">
        <v>70</v>
      </c>
    </row>
    <row r="112" spans="1:12" s="89" customFormat="1" ht="12.75">
      <c r="A112" s="362" t="s">
        <v>242</v>
      </c>
      <c r="B112" s="260">
        <v>0</v>
      </c>
      <c r="C112" s="258">
        <v>0</v>
      </c>
      <c r="D112" s="259">
        <v>0</v>
      </c>
      <c r="E112" s="258">
        <v>0</v>
      </c>
      <c r="F112" s="259">
        <v>5</v>
      </c>
      <c r="G112" s="258">
        <v>6</v>
      </c>
      <c r="H112" s="259">
        <v>14</v>
      </c>
      <c r="I112" s="258">
        <v>6</v>
      </c>
      <c r="J112" s="259">
        <v>12</v>
      </c>
      <c r="K112" s="258">
        <v>10</v>
      </c>
      <c r="L112" s="257">
        <v>53</v>
      </c>
    </row>
    <row r="113" spans="1:12" s="89" customFormat="1" ht="12.75">
      <c r="A113" s="362" t="s">
        <v>225</v>
      </c>
      <c r="B113" s="260">
        <v>0</v>
      </c>
      <c r="C113" s="258">
        <v>0</v>
      </c>
      <c r="D113" s="259">
        <v>2</v>
      </c>
      <c r="E113" s="258">
        <v>2</v>
      </c>
      <c r="F113" s="259">
        <v>11</v>
      </c>
      <c r="G113" s="258">
        <v>7</v>
      </c>
      <c r="H113" s="259">
        <v>12</v>
      </c>
      <c r="I113" s="258">
        <v>10</v>
      </c>
      <c r="J113" s="259">
        <v>13</v>
      </c>
      <c r="K113" s="258">
        <v>14</v>
      </c>
      <c r="L113" s="257">
        <v>71</v>
      </c>
    </row>
    <row r="114" spans="1:12" s="89" customFormat="1" ht="12.75">
      <c r="A114" s="362" t="s">
        <v>70</v>
      </c>
      <c r="B114" s="260">
        <v>24</v>
      </c>
      <c r="C114" s="258">
        <v>25</v>
      </c>
      <c r="D114" s="259">
        <v>47</v>
      </c>
      <c r="E114" s="258">
        <v>51</v>
      </c>
      <c r="F114" s="259">
        <v>85</v>
      </c>
      <c r="G114" s="258">
        <v>85</v>
      </c>
      <c r="H114" s="259">
        <v>108</v>
      </c>
      <c r="I114" s="258">
        <v>113</v>
      </c>
      <c r="J114" s="259">
        <v>228</v>
      </c>
      <c r="K114" s="258">
        <v>175</v>
      </c>
      <c r="L114" s="257">
        <v>941</v>
      </c>
    </row>
    <row r="115" spans="1:12" s="89" customFormat="1" ht="12.75">
      <c r="A115" s="362" t="s">
        <v>224</v>
      </c>
      <c r="B115" s="260">
        <v>0</v>
      </c>
      <c r="C115" s="258">
        <v>0</v>
      </c>
      <c r="D115" s="259">
        <v>0</v>
      </c>
      <c r="E115" s="258">
        <v>0</v>
      </c>
      <c r="F115" s="259">
        <v>5</v>
      </c>
      <c r="G115" s="258">
        <v>11</v>
      </c>
      <c r="H115" s="259">
        <v>8</v>
      </c>
      <c r="I115" s="258">
        <v>4</v>
      </c>
      <c r="J115" s="259">
        <v>18</v>
      </c>
      <c r="K115" s="258">
        <v>15</v>
      </c>
      <c r="L115" s="257">
        <v>61</v>
      </c>
    </row>
    <row r="116" spans="1:12" s="89" customFormat="1" ht="12.75">
      <c r="A116" s="362" t="s">
        <v>241</v>
      </c>
      <c r="B116" s="260">
        <v>2</v>
      </c>
      <c r="C116" s="258">
        <v>0</v>
      </c>
      <c r="D116" s="259">
        <v>3</v>
      </c>
      <c r="E116" s="258">
        <v>2</v>
      </c>
      <c r="F116" s="259">
        <v>9</v>
      </c>
      <c r="G116" s="258">
        <v>3</v>
      </c>
      <c r="H116" s="259">
        <v>3</v>
      </c>
      <c r="I116" s="258">
        <v>10</v>
      </c>
      <c r="J116" s="259">
        <v>12</v>
      </c>
      <c r="K116" s="258">
        <v>11</v>
      </c>
      <c r="L116" s="257">
        <v>55</v>
      </c>
    </row>
    <row r="117" spans="1:12" s="89" customFormat="1" ht="12.75">
      <c r="A117" s="362" t="s">
        <v>223</v>
      </c>
      <c r="B117" s="260">
        <v>1</v>
      </c>
      <c r="C117" s="258">
        <v>3</v>
      </c>
      <c r="D117" s="259">
        <v>4</v>
      </c>
      <c r="E117" s="258">
        <v>2</v>
      </c>
      <c r="F117" s="259">
        <v>7</v>
      </c>
      <c r="G117" s="258">
        <v>4</v>
      </c>
      <c r="H117" s="259">
        <v>6</v>
      </c>
      <c r="I117" s="258">
        <v>3</v>
      </c>
      <c r="J117" s="259">
        <v>9</v>
      </c>
      <c r="K117" s="258">
        <v>8</v>
      </c>
      <c r="L117" s="257">
        <v>47</v>
      </c>
    </row>
    <row r="118" spans="1:12" s="89" customFormat="1" ht="12.75">
      <c r="A118" s="362" t="s">
        <v>240</v>
      </c>
      <c r="B118" s="260">
        <v>0</v>
      </c>
      <c r="C118" s="258">
        <v>0</v>
      </c>
      <c r="D118" s="259">
        <v>4</v>
      </c>
      <c r="E118" s="258">
        <v>2</v>
      </c>
      <c r="F118" s="259">
        <v>8</v>
      </c>
      <c r="G118" s="258">
        <v>5</v>
      </c>
      <c r="H118" s="259">
        <v>8</v>
      </c>
      <c r="I118" s="258">
        <v>4</v>
      </c>
      <c r="J118" s="259">
        <v>8</v>
      </c>
      <c r="K118" s="258">
        <v>3</v>
      </c>
      <c r="L118" s="257">
        <v>42</v>
      </c>
    </row>
    <row r="119" spans="1:12" s="89" customFormat="1" ht="12.75">
      <c r="A119" s="362" t="s">
        <v>239</v>
      </c>
      <c r="B119" s="260">
        <v>0</v>
      </c>
      <c r="C119" s="258">
        <v>0</v>
      </c>
      <c r="D119" s="259">
        <v>3</v>
      </c>
      <c r="E119" s="258">
        <v>1</v>
      </c>
      <c r="F119" s="259">
        <v>4</v>
      </c>
      <c r="G119" s="258">
        <v>4</v>
      </c>
      <c r="H119" s="259">
        <v>6</v>
      </c>
      <c r="I119" s="258">
        <v>3</v>
      </c>
      <c r="J119" s="259">
        <v>9</v>
      </c>
      <c r="K119" s="258">
        <v>14</v>
      </c>
      <c r="L119" s="257">
        <v>44</v>
      </c>
    </row>
    <row r="120" spans="1:12" s="89" customFormat="1" ht="12.75">
      <c r="A120" s="362" t="s">
        <v>238</v>
      </c>
      <c r="B120" s="260">
        <v>1</v>
      </c>
      <c r="C120" s="258">
        <v>0</v>
      </c>
      <c r="D120" s="259">
        <v>2</v>
      </c>
      <c r="E120" s="258">
        <v>6</v>
      </c>
      <c r="F120" s="259">
        <v>3</v>
      </c>
      <c r="G120" s="258">
        <v>1</v>
      </c>
      <c r="H120" s="259">
        <v>6</v>
      </c>
      <c r="I120" s="258">
        <v>6</v>
      </c>
      <c r="J120" s="259">
        <v>5</v>
      </c>
      <c r="K120" s="258">
        <v>11</v>
      </c>
      <c r="L120" s="257">
        <v>41</v>
      </c>
    </row>
    <row r="121" spans="1:12" s="89" customFormat="1" ht="12.75">
      <c r="A121" s="362" t="s">
        <v>237</v>
      </c>
      <c r="B121" s="260">
        <v>0</v>
      </c>
      <c r="C121" s="258">
        <v>0</v>
      </c>
      <c r="D121" s="259">
        <v>0</v>
      </c>
      <c r="E121" s="258">
        <v>0</v>
      </c>
      <c r="F121" s="259">
        <v>0</v>
      </c>
      <c r="G121" s="258">
        <v>0</v>
      </c>
      <c r="H121" s="259">
        <v>2</v>
      </c>
      <c r="I121" s="258">
        <v>2</v>
      </c>
      <c r="J121" s="259">
        <v>6</v>
      </c>
      <c r="K121" s="258">
        <v>3</v>
      </c>
      <c r="L121" s="257">
        <v>13</v>
      </c>
    </row>
    <row r="122" spans="1:12" s="89" customFormat="1" ht="12.75">
      <c r="A122" s="362" t="s">
        <v>236</v>
      </c>
      <c r="B122" s="260">
        <v>0</v>
      </c>
      <c r="C122" s="258">
        <v>0</v>
      </c>
      <c r="D122" s="259">
        <v>2</v>
      </c>
      <c r="E122" s="258">
        <v>3</v>
      </c>
      <c r="F122" s="259">
        <v>7</v>
      </c>
      <c r="G122" s="258">
        <v>3</v>
      </c>
      <c r="H122" s="259">
        <v>0</v>
      </c>
      <c r="I122" s="258">
        <v>5</v>
      </c>
      <c r="J122" s="259">
        <v>12</v>
      </c>
      <c r="K122" s="258">
        <v>9</v>
      </c>
      <c r="L122" s="257">
        <v>41</v>
      </c>
    </row>
    <row r="123" spans="1:12" s="89" customFormat="1" ht="12.75">
      <c r="A123" s="362" t="s">
        <v>235</v>
      </c>
      <c r="B123" s="260">
        <v>2</v>
      </c>
      <c r="C123" s="258">
        <v>4</v>
      </c>
      <c r="D123" s="259">
        <v>12</v>
      </c>
      <c r="E123" s="258">
        <v>9</v>
      </c>
      <c r="F123" s="259">
        <v>17</v>
      </c>
      <c r="G123" s="258">
        <v>15</v>
      </c>
      <c r="H123" s="259">
        <v>17</v>
      </c>
      <c r="I123" s="258">
        <v>14</v>
      </c>
      <c r="J123" s="259">
        <v>45</v>
      </c>
      <c r="K123" s="258">
        <v>47</v>
      </c>
      <c r="L123" s="257">
        <v>182</v>
      </c>
    </row>
    <row r="124" spans="1:12" s="89" customFormat="1" ht="12.75">
      <c r="A124" s="362" t="s">
        <v>234</v>
      </c>
      <c r="B124" s="260">
        <v>0</v>
      </c>
      <c r="C124" s="258">
        <v>0</v>
      </c>
      <c r="D124" s="259">
        <v>1</v>
      </c>
      <c r="E124" s="258">
        <v>1</v>
      </c>
      <c r="F124" s="259">
        <v>4</v>
      </c>
      <c r="G124" s="258">
        <v>2</v>
      </c>
      <c r="H124" s="259">
        <v>6</v>
      </c>
      <c r="I124" s="258">
        <v>1</v>
      </c>
      <c r="J124" s="259">
        <v>12</v>
      </c>
      <c r="K124" s="258">
        <v>11</v>
      </c>
      <c r="L124" s="257">
        <v>38</v>
      </c>
    </row>
    <row r="125" spans="1:12" s="89" customFormat="1" ht="12.75">
      <c r="A125" s="362" t="s">
        <v>222</v>
      </c>
      <c r="B125" s="260">
        <v>0</v>
      </c>
      <c r="C125" s="258">
        <v>0</v>
      </c>
      <c r="D125" s="259">
        <v>4</v>
      </c>
      <c r="E125" s="258">
        <v>6</v>
      </c>
      <c r="F125" s="259">
        <v>6</v>
      </c>
      <c r="G125" s="258">
        <v>12</v>
      </c>
      <c r="H125" s="259">
        <v>8</v>
      </c>
      <c r="I125" s="258">
        <v>2</v>
      </c>
      <c r="J125" s="259">
        <v>26</v>
      </c>
      <c r="K125" s="258">
        <v>26</v>
      </c>
      <c r="L125" s="257">
        <v>90</v>
      </c>
    </row>
    <row r="126" spans="1:12" s="89" customFormat="1" ht="12.75">
      <c r="A126" s="362" t="s">
        <v>233</v>
      </c>
      <c r="B126" s="260">
        <v>0</v>
      </c>
      <c r="C126" s="258">
        <v>0</v>
      </c>
      <c r="D126" s="259">
        <v>2</v>
      </c>
      <c r="E126" s="258">
        <v>1</v>
      </c>
      <c r="F126" s="259">
        <v>4</v>
      </c>
      <c r="G126" s="258">
        <v>5</v>
      </c>
      <c r="H126" s="259">
        <v>5</v>
      </c>
      <c r="I126" s="258">
        <v>7</v>
      </c>
      <c r="J126" s="259">
        <v>14</v>
      </c>
      <c r="K126" s="258">
        <v>9</v>
      </c>
      <c r="L126" s="257">
        <v>47</v>
      </c>
    </row>
    <row r="127" spans="1:12" s="89" customFormat="1" ht="12.75">
      <c r="A127" s="362" t="s">
        <v>232</v>
      </c>
      <c r="B127" s="260">
        <v>0</v>
      </c>
      <c r="C127" s="258">
        <v>0</v>
      </c>
      <c r="D127" s="259">
        <v>1</v>
      </c>
      <c r="E127" s="258">
        <v>2</v>
      </c>
      <c r="F127" s="259">
        <v>16</v>
      </c>
      <c r="G127" s="258">
        <v>18</v>
      </c>
      <c r="H127" s="259">
        <v>17</v>
      </c>
      <c r="I127" s="258">
        <v>15</v>
      </c>
      <c r="J127" s="259">
        <v>56</v>
      </c>
      <c r="K127" s="258">
        <v>48</v>
      </c>
      <c r="L127" s="257">
        <v>173</v>
      </c>
    </row>
    <row r="128" spans="1:12" s="194" customFormat="1" ht="30" customHeight="1">
      <c r="A128" s="190" t="s">
        <v>71</v>
      </c>
      <c r="B128" s="198">
        <f>SUM(B99:B127)</f>
        <v>42</v>
      </c>
      <c r="C128" s="198">
        <f aca="true" t="shared" si="9" ref="C128:L128">SUM(C99:C127)</f>
        <v>43</v>
      </c>
      <c r="D128" s="198">
        <f t="shared" si="9"/>
        <v>140</v>
      </c>
      <c r="E128" s="198">
        <f t="shared" si="9"/>
        <v>131</v>
      </c>
      <c r="F128" s="198">
        <f t="shared" si="9"/>
        <v>307</v>
      </c>
      <c r="G128" s="198">
        <f t="shared" si="9"/>
        <v>305</v>
      </c>
      <c r="H128" s="198">
        <f t="shared" si="9"/>
        <v>366</v>
      </c>
      <c r="I128" s="198">
        <f t="shared" si="9"/>
        <v>331</v>
      </c>
      <c r="J128" s="198">
        <f t="shared" si="9"/>
        <v>845</v>
      </c>
      <c r="K128" s="198">
        <f t="shared" si="9"/>
        <v>725</v>
      </c>
      <c r="L128" s="198">
        <f t="shared" si="9"/>
        <v>3235</v>
      </c>
    </row>
    <row r="129" spans="1:12" s="364" customFormat="1" ht="12.75">
      <c r="A129" s="72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</row>
    <row r="130" s="364" customFormat="1" ht="12.75"/>
    <row r="132" spans="1:13" s="67" customFormat="1" ht="50.25" customHeight="1">
      <c r="A132" s="188" t="s">
        <v>592</v>
      </c>
      <c r="B132" s="506" t="s">
        <v>369</v>
      </c>
      <c r="C132" s="506"/>
      <c r="D132" s="506"/>
      <c r="E132" s="506"/>
      <c r="F132" s="506"/>
      <c r="G132" s="506"/>
      <c r="H132" s="506"/>
      <c r="I132" s="506"/>
      <c r="J132" s="506"/>
      <c r="K132" s="506"/>
      <c r="L132" s="507"/>
      <c r="M132" s="65"/>
    </row>
    <row r="133" spans="1:12" s="186" customFormat="1" ht="51" customHeight="1">
      <c r="A133" s="118" t="s">
        <v>107</v>
      </c>
      <c r="B133" s="196" t="s">
        <v>92</v>
      </c>
      <c r="C133" s="185" t="s">
        <v>93</v>
      </c>
      <c r="D133" s="185" t="s">
        <v>94</v>
      </c>
      <c r="E133" s="185" t="s">
        <v>95</v>
      </c>
      <c r="F133" s="185" t="s">
        <v>96</v>
      </c>
      <c r="G133" s="185" t="s">
        <v>97</v>
      </c>
      <c r="H133" s="185" t="s">
        <v>98</v>
      </c>
      <c r="I133" s="185" t="s">
        <v>99</v>
      </c>
      <c r="J133" s="185" t="s">
        <v>100</v>
      </c>
      <c r="K133" s="185" t="s">
        <v>101</v>
      </c>
      <c r="L133" s="185" t="s">
        <v>371</v>
      </c>
    </row>
    <row r="134" spans="1:12" s="89" customFormat="1" ht="12.75">
      <c r="A134" s="365" t="s">
        <v>109</v>
      </c>
      <c r="B134" s="160">
        <v>0</v>
      </c>
      <c r="C134" s="141">
        <v>0</v>
      </c>
      <c r="D134" s="141">
        <v>0</v>
      </c>
      <c r="E134" s="141">
        <v>0</v>
      </c>
      <c r="F134" s="141">
        <v>5</v>
      </c>
      <c r="G134" s="141">
        <v>5</v>
      </c>
      <c r="H134" s="141">
        <v>4</v>
      </c>
      <c r="I134" s="141">
        <v>5</v>
      </c>
      <c r="J134" s="141">
        <v>17</v>
      </c>
      <c r="K134" s="141">
        <v>10</v>
      </c>
      <c r="L134" s="161">
        <v>46</v>
      </c>
    </row>
    <row r="135" spans="1:12" s="89" customFormat="1" ht="12.75">
      <c r="A135" s="365" t="s">
        <v>110</v>
      </c>
      <c r="B135" s="160">
        <v>0</v>
      </c>
      <c r="C135" s="141">
        <v>0</v>
      </c>
      <c r="D135" s="141">
        <v>0</v>
      </c>
      <c r="E135" s="141">
        <v>1</v>
      </c>
      <c r="F135" s="141">
        <v>8</v>
      </c>
      <c r="G135" s="141">
        <v>12</v>
      </c>
      <c r="H135" s="141">
        <v>6</v>
      </c>
      <c r="I135" s="141">
        <v>8</v>
      </c>
      <c r="J135" s="141">
        <v>21</v>
      </c>
      <c r="K135" s="141">
        <v>15</v>
      </c>
      <c r="L135" s="161">
        <v>71</v>
      </c>
    </row>
    <row r="136" spans="1:12" s="89" customFormat="1" ht="12.75">
      <c r="A136" s="365" t="s">
        <v>111</v>
      </c>
      <c r="B136" s="160">
        <v>0</v>
      </c>
      <c r="C136" s="141">
        <v>0</v>
      </c>
      <c r="D136" s="141">
        <v>0</v>
      </c>
      <c r="E136" s="141">
        <v>0</v>
      </c>
      <c r="F136" s="141">
        <v>4</v>
      </c>
      <c r="G136" s="141">
        <v>3</v>
      </c>
      <c r="H136" s="141">
        <v>7</v>
      </c>
      <c r="I136" s="141">
        <v>4</v>
      </c>
      <c r="J136" s="141">
        <v>19</v>
      </c>
      <c r="K136" s="141">
        <v>10</v>
      </c>
      <c r="L136" s="161">
        <v>47</v>
      </c>
    </row>
    <row r="137" spans="1:12" s="89" customFormat="1" ht="12.75">
      <c r="A137" s="365" t="s">
        <v>112</v>
      </c>
      <c r="B137" s="160">
        <v>0</v>
      </c>
      <c r="C137" s="141">
        <v>0</v>
      </c>
      <c r="D137" s="141">
        <v>0</v>
      </c>
      <c r="E137" s="141">
        <v>0</v>
      </c>
      <c r="F137" s="141">
        <v>9</v>
      </c>
      <c r="G137" s="141">
        <v>9</v>
      </c>
      <c r="H137" s="141">
        <v>4</v>
      </c>
      <c r="I137" s="141">
        <v>6</v>
      </c>
      <c r="J137" s="141">
        <v>9</v>
      </c>
      <c r="K137" s="141">
        <v>12</v>
      </c>
      <c r="L137" s="161">
        <v>49</v>
      </c>
    </row>
    <row r="138" spans="1:12" s="89" customFormat="1" ht="12.75">
      <c r="A138" s="365" t="s">
        <v>113</v>
      </c>
      <c r="B138" s="160">
        <v>1</v>
      </c>
      <c r="C138" s="141">
        <v>0</v>
      </c>
      <c r="D138" s="141">
        <v>4</v>
      </c>
      <c r="E138" s="141">
        <v>1</v>
      </c>
      <c r="F138" s="141">
        <v>6</v>
      </c>
      <c r="G138" s="141">
        <v>0</v>
      </c>
      <c r="H138" s="141">
        <v>6</v>
      </c>
      <c r="I138" s="141">
        <v>3</v>
      </c>
      <c r="J138" s="141">
        <v>12</v>
      </c>
      <c r="K138" s="141">
        <v>5</v>
      </c>
      <c r="L138" s="161">
        <v>38</v>
      </c>
    </row>
    <row r="139" spans="1:12" s="89" customFormat="1" ht="12.75">
      <c r="A139" s="365" t="s">
        <v>72</v>
      </c>
      <c r="B139" s="160">
        <v>2</v>
      </c>
      <c r="C139" s="141">
        <v>1</v>
      </c>
      <c r="D139" s="141">
        <v>86</v>
      </c>
      <c r="E139" s="141">
        <v>92</v>
      </c>
      <c r="F139" s="141">
        <v>221</v>
      </c>
      <c r="G139" s="141">
        <v>216</v>
      </c>
      <c r="H139" s="141">
        <v>300</v>
      </c>
      <c r="I139" s="141">
        <v>252</v>
      </c>
      <c r="J139" s="141">
        <v>703</v>
      </c>
      <c r="K139" s="141">
        <v>646</v>
      </c>
      <c r="L139" s="161">
        <v>2519</v>
      </c>
    </row>
    <row r="140" spans="1:12" s="89" customFormat="1" ht="12.75">
      <c r="A140" s="365" t="s">
        <v>114</v>
      </c>
      <c r="B140" s="160">
        <v>0</v>
      </c>
      <c r="C140" s="141">
        <v>0</v>
      </c>
      <c r="D140" s="141">
        <v>0</v>
      </c>
      <c r="E140" s="141">
        <v>0</v>
      </c>
      <c r="F140" s="141">
        <v>5</v>
      </c>
      <c r="G140" s="141">
        <v>2</v>
      </c>
      <c r="H140" s="141">
        <v>4</v>
      </c>
      <c r="I140" s="141">
        <v>1</v>
      </c>
      <c r="J140" s="141">
        <v>11</v>
      </c>
      <c r="K140" s="141">
        <v>15</v>
      </c>
      <c r="L140" s="161">
        <v>38</v>
      </c>
    </row>
    <row r="141" spans="1:12" s="89" customFormat="1" ht="12.75">
      <c r="A141" s="365" t="s">
        <v>115</v>
      </c>
      <c r="B141" s="160">
        <v>0</v>
      </c>
      <c r="C141" s="141">
        <v>0</v>
      </c>
      <c r="D141" s="141">
        <v>1</v>
      </c>
      <c r="E141" s="141">
        <v>0</v>
      </c>
      <c r="F141" s="141">
        <v>9</v>
      </c>
      <c r="G141" s="141">
        <v>18</v>
      </c>
      <c r="H141" s="141">
        <v>3</v>
      </c>
      <c r="I141" s="141">
        <v>5</v>
      </c>
      <c r="J141" s="141">
        <v>11</v>
      </c>
      <c r="K141" s="141">
        <v>11</v>
      </c>
      <c r="L141" s="161">
        <v>58</v>
      </c>
    </row>
    <row r="142" spans="1:12" s="89" customFormat="1" ht="12.75">
      <c r="A142" s="365" t="s">
        <v>116</v>
      </c>
      <c r="B142" s="160">
        <v>0</v>
      </c>
      <c r="C142" s="141">
        <v>0</v>
      </c>
      <c r="D142" s="141">
        <v>7</v>
      </c>
      <c r="E142" s="141">
        <v>4</v>
      </c>
      <c r="F142" s="141">
        <v>11</v>
      </c>
      <c r="G142" s="141">
        <v>10</v>
      </c>
      <c r="H142" s="141">
        <v>6</v>
      </c>
      <c r="I142" s="141">
        <v>3</v>
      </c>
      <c r="J142" s="141">
        <v>12</v>
      </c>
      <c r="K142" s="141">
        <v>13</v>
      </c>
      <c r="L142" s="161">
        <v>66</v>
      </c>
    </row>
    <row r="143" spans="1:12" s="89" customFormat="1" ht="12.75">
      <c r="A143" s="365" t="s">
        <v>117</v>
      </c>
      <c r="B143" s="160">
        <v>0</v>
      </c>
      <c r="C143" s="141">
        <v>2</v>
      </c>
      <c r="D143" s="141">
        <v>12</v>
      </c>
      <c r="E143" s="141">
        <v>8</v>
      </c>
      <c r="F143" s="141">
        <v>26</v>
      </c>
      <c r="G143" s="141">
        <v>28</v>
      </c>
      <c r="H143" s="141">
        <v>30</v>
      </c>
      <c r="I143" s="141">
        <v>31</v>
      </c>
      <c r="J143" s="141">
        <v>78</v>
      </c>
      <c r="K143" s="141">
        <v>75</v>
      </c>
      <c r="L143" s="161">
        <v>290</v>
      </c>
    </row>
    <row r="144" spans="1:12" s="89" customFormat="1" ht="12.75">
      <c r="A144" s="365" t="s">
        <v>118</v>
      </c>
      <c r="B144" s="160">
        <v>0</v>
      </c>
      <c r="C144" s="141">
        <v>0</v>
      </c>
      <c r="D144" s="141">
        <v>2</v>
      </c>
      <c r="E144" s="141">
        <v>2</v>
      </c>
      <c r="F144" s="141">
        <v>10</v>
      </c>
      <c r="G144" s="141">
        <v>15</v>
      </c>
      <c r="H144" s="141">
        <v>15</v>
      </c>
      <c r="I144" s="141">
        <v>9</v>
      </c>
      <c r="J144" s="141">
        <v>36</v>
      </c>
      <c r="K144" s="141">
        <v>32</v>
      </c>
      <c r="L144" s="161">
        <v>121</v>
      </c>
    </row>
    <row r="145" spans="1:12" s="89" customFormat="1" ht="12.75">
      <c r="A145" s="365" t="s">
        <v>119</v>
      </c>
      <c r="B145" s="160">
        <v>0</v>
      </c>
      <c r="C145" s="141">
        <v>0</v>
      </c>
      <c r="D145" s="141">
        <v>9</v>
      </c>
      <c r="E145" s="141">
        <v>6</v>
      </c>
      <c r="F145" s="141">
        <v>8</v>
      </c>
      <c r="G145" s="141">
        <v>14</v>
      </c>
      <c r="H145" s="141">
        <v>11</v>
      </c>
      <c r="I145" s="141">
        <v>6</v>
      </c>
      <c r="J145" s="141">
        <v>34</v>
      </c>
      <c r="K145" s="141">
        <v>34</v>
      </c>
      <c r="L145" s="161">
        <v>122</v>
      </c>
    </row>
    <row r="146" spans="1:12" s="89" customFormat="1" ht="12.75">
      <c r="A146" s="365" t="s">
        <v>120</v>
      </c>
      <c r="B146" s="160">
        <v>0</v>
      </c>
      <c r="C146" s="141">
        <v>0</v>
      </c>
      <c r="D146" s="141">
        <v>1</v>
      </c>
      <c r="E146" s="141">
        <v>1</v>
      </c>
      <c r="F146" s="141">
        <v>4</v>
      </c>
      <c r="G146" s="141">
        <v>4</v>
      </c>
      <c r="H146" s="141">
        <v>5</v>
      </c>
      <c r="I146" s="141">
        <v>2</v>
      </c>
      <c r="J146" s="141">
        <v>10</v>
      </c>
      <c r="K146" s="141">
        <v>17</v>
      </c>
      <c r="L146" s="161">
        <v>44</v>
      </c>
    </row>
    <row r="147" spans="1:12" s="89" customFormat="1" ht="12.75">
      <c r="A147" s="365" t="s">
        <v>121</v>
      </c>
      <c r="B147" s="160">
        <v>0</v>
      </c>
      <c r="C147" s="141">
        <v>0</v>
      </c>
      <c r="D147" s="141">
        <v>6</v>
      </c>
      <c r="E147" s="141">
        <v>8</v>
      </c>
      <c r="F147" s="141">
        <v>8</v>
      </c>
      <c r="G147" s="141">
        <v>6</v>
      </c>
      <c r="H147" s="141">
        <v>11</v>
      </c>
      <c r="I147" s="141">
        <v>6</v>
      </c>
      <c r="J147" s="141">
        <v>26</v>
      </c>
      <c r="K147" s="141">
        <v>29</v>
      </c>
      <c r="L147" s="161">
        <v>100</v>
      </c>
    </row>
    <row r="148" spans="1:12" s="89" customFormat="1" ht="12.75">
      <c r="A148" s="365" t="s">
        <v>122</v>
      </c>
      <c r="B148" s="160">
        <v>0</v>
      </c>
      <c r="C148" s="141">
        <v>0</v>
      </c>
      <c r="D148" s="141">
        <v>0</v>
      </c>
      <c r="E148" s="141">
        <v>0</v>
      </c>
      <c r="F148" s="141">
        <v>8</v>
      </c>
      <c r="G148" s="141">
        <v>9</v>
      </c>
      <c r="H148" s="141">
        <v>4</v>
      </c>
      <c r="I148" s="141">
        <v>7</v>
      </c>
      <c r="J148" s="141">
        <v>20</v>
      </c>
      <c r="K148" s="141">
        <v>20</v>
      </c>
      <c r="L148" s="161">
        <v>68</v>
      </c>
    </row>
    <row r="149" spans="1:12" s="89" customFormat="1" ht="12.75">
      <c r="A149" s="365" t="s">
        <v>123</v>
      </c>
      <c r="B149" s="160">
        <v>0</v>
      </c>
      <c r="C149" s="141">
        <v>0</v>
      </c>
      <c r="D149" s="141">
        <v>0</v>
      </c>
      <c r="E149" s="141">
        <v>1</v>
      </c>
      <c r="F149" s="141">
        <v>4</v>
      </c>
      <c r="G149" s="141">
        <v>6</v>
      </c>
      <c r="H149" s="141">
        <v>3</v>
      </c>
      <c r="I149" s="141">
        <v>7</v>
      </c>
      <c r="J149" s="141">
        <v>9</v>
      </c>
      <c r="K149" s="141">
        <v>11</v>
      </c>
      <c r="L149" s="161">
        <v>41</v>
      </c>
    </row>
    <row r="150" spans="1:12" s="89" customFormat="1" ht="12.75">
      <c r="A150" s="365" t="s">
        <v>124</v>
      </c>
      <c r="B150" s="160">
        <v>1</v>
      </c>
      <c r="C150" s="141">
        <v>0</v>
      </c>
      <c r="D150" s="141">
        <v>1</v>
      </c>
      <c r="E150" s="141">
        <v>2</v>
      </c>
      <c r="F150" s="141">
        <v>4</v>
      </c>
      <c r="G150" s="141">
        <v>5</v>
      </c>
      <c r="H150" s="141">
        <v>12</v>
      </c>
      <c r="I150" s="141">
        <v>4</v>
      </c>
      <c r="J150" s="141">
        <v>25</v>
      </c>
      <c r="K150" s="141">
        <v>16</v>
      </c>
      <c r="L150" s="161">
        <v>70</v>
      </c>
    </row>
    <row r="151" spans="1:12" s="89" customFormat="1" ht="12.75">
      <c r="A151" s="365" t="s">
        <v>125</v>
      </c>
      <c r="B151" s="160">
        <v>0</v>
      </c>
      <c r="C151" s="141">
        <v>0</v>
      </c>
      <c r="D151" s="141">
        <v>1</v>
      </c>
      <c r="E151" s="141">
        <v>0</v>
      </c>
      <c r="F151" s="141">
        <v>4</v>
      </c>
      <c r="G151" s="141">
        <v>2</v>
      </c>
      <c r="H151" s="141">
        <v>5</v>
      </c>
      <c r="I151" s="141">
        <v>2</v>
      </c>
      <c r="J151" s="141">
        <v>5</v>
      </c>
      <c r="K151" s="141">
        <v>9</v>
      </c>
      <c r="L151" s="161">
        <v>28</v>
      </c>
    </row>
    <row r="152" spans="1:12" s="89" customFormat="1" ht="12.75">
      <c r="A152" s="365" t="s">
        <v>126</v>
      </c>
      <c r="B152" s="160">
        <v>0</v>
      </c>
      <c r="C152" s="141">
        <v>0</v>
      </c>
      <c r="D152" s="141">
        <v>0</v>
      </c>
      <c r="E152" s="141">
        <v>0</v>
      </c>
      <c r="F152" s="141">
        <v>2</v>
      </c>
      <c r="G152" s="141">
        <v>6</v>
      </c>
      <c r="H152" s="141">
        <v>6</v>
      </c>
      <c r="I152" s="141">
        <v>3</v>
      </c>
      <c r="J152" s="141">
        <v>20</v>
      </c>
      <c r="K152" s="141">
        <v>13</v>
      </c>
      <c r="L152" s="161">
        <v>50</v>
      </c>
    </row>
    <row r="153" spans="1:12" s="89" customFormat="1" ht="12.75">
      <c r="A153" s="365" t="s">
        <v>127</v>
      </c>
      <c r="B153" s="160">
        <v>0</v>
      </c>
      <c r="C153" s="141">
        <v>0</v>
      </c>
      <c r="D153" s="141">
        <v>0</v>
      </c>
      <c r="E153" s="141">
        <v>0</v>
      </c>
      <c r="F153" s="141">
        <v>2</v>
      </c>
      <c r="G153" s="141">
        <v>1</v>
      </c>
      <c r="H153" s="141">
        <v>3</v>
      </c>
      <c r="I153" s="141">
        <v>0</v>
      </c>
      <c r="J153" s="141">
        <v>2</v>
      </c>
      <c r="K153" s="141">
        <v>1</v>
      </c>
      <c r="L153" s="161">
        <v>9</v>
      </c>
    </row>
    <row r="154" spans="1:12" s="89" customFormat="1" ht="12.75">
      <c r="A154" s="365" t="s">
        <v>128</v>
      </c>
      <c r="B154" s="160">
        <v>5</v>
      </c>
      <c r="C154" s="141">
        <v>4</v>
      </c>
      <c r="D154" s="141">
        <v>25</v>
      </c>
      <c r="E154" s="141">
        <v>29</v>
      </c>
      <c r="F154" s="141">
        <v>39</v>
      </c>
      <c r="G154" s="141">
        <v>29</v>
      </c>
      <c r="H154" s="141">
        <v>61</v>
      </c>
      <c r="I154" s="141">
        <v>46</v>
      </c>
      <c r="J154" s="141">
        <v>85</v>
      </c>
      <c r="K154" s="141">
        <v>68</v>
      </c>
      <c r="L154" s="161">
        <v>391</v>
      </c>
    </row>
    <row r="155" spans="1:12" s="89" customFormat="1" ht="12.75">
      <c r="A155" s="365" t="s">
        <v>129</v>
      </c>
      <c r="B155" s="160">
        <v>0</v>
      </c>
      <c r="C155" s="141">
        <v>0</v>
      </c>
      <c r="D155" s="141">
        <v>0</v>
      </c>
      <c r="E155" s="141">
        <v>0</v>
      </c>
      <c r="F155" s="141">
        <v>5</v>
      </c>
      <c r="G155" s="141">
        <v>5</v>
      </c>
      <c r="H155" s="141">
        <v>7</v>
      </c>
      <c r="I155" s="141">
        <v>4</v>
      </c>
      <c r="J155" s="141">
        <v>15</v>
      </c>
      <c r="K155" s="141">
        <v>12</v>
      </c>
      <c r="L155" s="161">
        <v>48</v>
      </c>
    </row>
    <row r="156" spans="1:12" s="89" customFormat="1" ht="12.75">
      <c r="A156" s="365" t="s">
        <v>130</v>
      </c>
      <c r="B156" s="160">
        <v>0</v>
      </c>
      <c r="C156" s="141">
        <v>0</v>
      </c>
      <c r="D156" s="141">
        <v>8</v>
      </c>
      <c r="E156" s="141">
        <v>5</v>
      </c>
      <c r="F156" s="141">
        <v>13</v>
      </c>
      <c r="G156" s="141">
        <v>15</v>
      </c>
      <c r="H156" s="141">
        <v>10</v>
      </c>
      <c r="I156" s="141">
        <v>12</v>
      </c>
      <c r="J156" s="141">
        <v>37</v>
      </c>
      <c r="K156" s="141">
        <v>13</v>
      </c>
      <c r="L156" s="161">
        <v>113</v>
      </c>
    </row>
    <row r="157" spans="1:12" s="89" customFormat="1" ht="12.75">
      <c r="A157" s="365" t="s">
        <v>131</v>
      </c>
      <c r="B157" s="160">
        <v>0</v>
      </c>
      <c r="C157" s="141">
        <v>0</v>
      </c>
      <c r="D157" s="141">
        <v>0</v>
      </c>
      <c r="E157" s="141">
        <v>0</v>
      </c>
      <c r="F157" s="141">
        <v>6</v>
      </c>
      <c r="G157" s="141">
        <v>2</v>
      </c>
      <c r="H157" s="141">
        <v>7</v>
      </c>
      <c r="I157" s="141">
        <v>3</v>
      </c>
      <c r="J157" s="141">
        <v>17</v>
      </c>
      <c r="K157" s="141">
        <v>12</v>
      </c>
      <c r="L157" s="161">
        <v>47</v>
      </c>
    </row>
    <row r="158" spans="1:12" s="89" customFormat="1" ht="12.75">
      <c r="A158" s="365" t="s">
        <v>132</v>
      </c>
      <c r="B158" s="160">
        <v>0</v>
      </c>
      <c r="C158" s="141">
        <v>0</v>
      </c>
      <c r="D158" s="141">
        <v>7</v>
      </c>
      <c r="E158" s="141">
        <v>2</v>
      </c>
      <c r="F158" s="141">
        <v>7</v>
      </c>
      <c r="G158" s="141">
        <v>12</v>
      </c>
      <c r="H158" s="141">
        <v>9</v>
      </c>
      <c r="I158" s="141">
        <v>12</v>
      </c>
      <c r="J158" s="141">
        <v>22</v>
      </c>
      <c r="K158" s="141">
        <v>16</v>
      </c>
      <c r="L158" s="161">
        <v>87</v>
      </c>
    </row>
    <row r="159" spans="1:12" s="89" customFormat="1" ht="12.75">
      <c r="A159" s="365" t="s">
        <v>133</v>
      </c>
      <c r="B159" s="160">
        <v>0</v>
      </c>
      <c r="C159" s="141">
        <v>0</v>
      </c>
      <c r="D159" s="141">
        <v>0</v>
      </c>
      <c r="E159" s="141">
        <v>0</v>
      </c>
      <c r="F159" s="141">
        <v>0</v>
      </c>
      <c r="G159" s="141">
        <v>0</v>
      </c>
      <c r="H159" s="141">
        <v>3</v>
      </c>
      <c r="I159" s="141">
        <v>5</v>
      </c>
      <c r="J159" s="141">
        <v>4</v>
      </c>
      <c r="K159" s="141">
        <v>9</v>
      </c>
      <c r="L159" s="161">
        <v>21</v>
      </c>
    </row>
    <row r="160" spans="1:12" s="89" customFormat="1" ht="12.75">
      <c r="A160" s="365" t="s">
        <v>134</v>
      </c>
      <c r="B160" s="160">
        <v>0</v>
      </c>
      <c r="C160" s="141">
        <v>0</v>
      </c>
      <c r="D160" s="141">
        <v>1</v>
      </c>
      <c r="E160" s="141">
        <v>1</v>
      </c>
      <c r="F160" s="141">
        <v>1</v>
      </c>
      <c r="G160" s="141">
        <v>3</v>
      </c>
      <c r="H160" s="141">
        <v>4</v>
      </c>
      <c r="I160" s="141">
        <v>4</v>
      </c>
      <c r="J160" s="141">
        <v>17</v>
      </c>
      <c r="K160" s="141">
        <v>11</v>
      </c>
      <c r="L160" s="161">
        <v>42</v>
      </c>
    </row>
    <row r="161" spans="1:12" s="89" customFormat="1" ht="12.75">
      <c r="A161" s="365" t="s">
        <v>135</v>
      </c>
      <c r="B161" s="160">
        <v>0</v>
      </c>
      <c r="C161" s="141">
        <v>0</v>
      </c>
      <c r="D161" s="141">
        <v>2</v>
      </c>
      <c r="E161" s="141">
        <v>1</v>
      </c>
      <c r="F161" s="141">
        <v>3</v>
      </c>
      <c r="G161" s="141">
        <v>2</v>
      </c>
      <c r="H161" s="141">
        <v>3</v>
      </c>
      <c r="I161" s="141">
        <v>6</v>
      </c>
      <c r="J161" s="141">
        <v>7</v>
      </c>
      <c r="K161" s="141">
        <v>11</v>
      </c>
      <c r="L161" s="161">
        <v>35</v>
      </c>
    </row>
    <row r="162" spans="1:12" s="89" customFormat="1" ht="12.75">
      <c r="A162" s="365" t="s">
        <v>137</v>
      </c>
      <c r="B162" s="160">
        <v>0</v>
      </c>
      <c r="C162" s="141">
        <v>0</v>
      </c>
      <c r="D162" s="141">
        <v>4</v>
      </c>
      <c r="E162" s="141">
        <v>6</v>
      </c>
      <c r="F162" s="141">
        <v>10</v>
      </c>
      <c r="G162" s="141">
        <v>9</v>
      </c>
      <c r="H162" s="141">
        <v>5</v>
      </c>
      <c r="I162" s="141">
        <v>6</v>
      </c>
      <c r="J162" s="141">
        <v>4</v>
      </c>
      <c r="K162" s="141">
        <v>4</v>
      </c>
      <c r="L162" s="161">
        <v>48</v>
      </c>
    </row>
    <row r="163" spans="1:12" s="89" customFormat="1" ht="12.75">
      <c r="A163" s="365" t="s">
        <v>138</v>
      </c>
      <c r="B163" s="160">
        <v>0</v>
      </c>
      <c r="C163" s="141">
        <v>0</v>
      </c>
      <c r="D163" s="141">
        <v>4</v>
      </c>
      <c r="E163" s="141">
        <v>1</v>
      </c>
      <c r="F163" s="141">
        <v>7</v>
      </c>
      <c r="G163" s="141">
        <v>5</v>
      </c>
      <c r="H163" s="141">
        <v>6</v>
      </c>
      <c r="I163" s="141">
        <v>4</v>
      </c>
      <c r="J163" s="141">
        <v>8</v>
      </c>
      <c r="K163" s="141">
        <v>13</v>
      </c>
      <c r="L163" s="161">
        <v>48</v>
      </c>
    </row>
    <row r="164" spans="1:12" s="89" customFormat="1" ht="12.75">
      <c r="A164" s="365" t="s">
        <v>139</v>
      </c>
      <c r="B164" s="160">
        <v>0</v>
      </c>
      <c r="C164" s="141">
        <v>0</v>
      </c>
      <c r="D164" s="141">
        <v>1</v>
      </c>
      <c r="E164" s="141">
        <v>0</v>
      </c>
      <c r="F164" s="141">
        <v>4</v>
      </c>
      <c r="G164" s="141">
        <v>6</v>
      </c>
      <c r="H164" s="141">
        <v>2</v>
      </c>
      <c r="I164" s="141">
        <v>2</v>
      </c>
      <c r="J164" s="141">
        <v>7</v>
      </c>
      <c r="K164" s="141">
        <v>10</v>
      </c>
      <c r="L164" s="161">
        <v>32</v>
      </c>
    </row>
    <row r="165" spans="1:12" s="89" customFormat="1" ht="12.75">
      <c r="A165" s="365" t="s">
        <v>140</v>
      </c>
      <c r="B165" s="160">
        <v>0</v>
      </c>
      <c r="C165" s="141">
        <v>0</v>
      </c>
      <c r="D165" s="141">
        <v>7</v>
      </c>
      <c r="E165" s="141">
        <v>4</v>
      </c>
      <c r="F165" s="141">
        <v>6</v>
      </c>
      <c r="G165" s="141">
        <v>10</v>
      </c>
      <c r="H165" s="141">
        <v>7</v>
      </c>
      <c r="I165" s="141">
        <v>7</v>
      </c>
      <c r="J165" s="141">
        <v>7</v>
      </c>
      <c r="K165" s="141">
        <v>10</v>
      </c>
      <c r="L165" s="161">
        <v>58</v>
      </c>
    </row>
    <row r="166" spans="1:12" s="89" customFormat="1" ht="12.75">
      <c r="A166" s="365" t="s">
        <v>141</v>
      </c>
      <c r="B166" s="160">
        <v>0</v>
      </c>
      <c r="C166" s="141">
        <v>0</v>
      </c>
      <c r="D166" s="141">
        <v>1</v>
      </c>
      <c r="E166" s="141">
        <v>0</v>
      </c>
      <c r="F166" s="141">
        <v>4</v>
      </c>
      <c r="G166" s="141">
        <v>4</v>
      </c>
      <c r="H166" s="141">
        <v>7</v>
      </c>
      <c r="I166" s="141">
        <v>17</v>
      </c>
      <c r="J166" s="141">
        <v>5</v>
      </c>
      <c r="K166" s="141">
        <v>4</v>
      </c>
      <c r="L166" s="161">
        <v>42</v>
      </c>
    </row>
    <row r="167" spans="1:12" s="89" customFormat="1" ht="12.75">
      <c r="A167" s="365" t="s">
        <v>142</v>
      </c>
      <c r="B167" s="160">
        <v>1</v>
      </c>
      <c r="C167" s="141">
        <v>4</v>
      </c>
      <c r="D167" s="141">
        <v>8</v>
      </c>
      <c r="E167" s="141">
        <v>6</v>
      </c>
      <c r="F167" s="141">
        <v>18</v>
      </c>
      <c r="G167" s="141">
        <v>18</v>
      </c>
      <c r="H167" s="141">
        <v>24</v>
      </c>
      <c r="I167" s="141">
        <v>23</v>
      </c>
      <c r="J167" s="141">
        <v>49</v>
      </c>
      <c r="K167" s="141">
        <v>35</v>
      </c>
      <c r="L167" s="161">
        <v>186</v>
      </c>
    </row>
    <row r="168" spans="1:12" s="89" customFormat="1" ht="12.75">
      <c r="A168" s="365" t="s">
        <v>143</v>
      </c>
      <c r="B168" s="160">
        <v>0</v>
      </c>
      <c r="C168" s="141">
        <v>0</v>
      </c>
      <c r="D168" s="141">
        <v>0</v>
      </c>
      <c r="E168" s="141">
        <v>0</v>
      </c>
      <c r="F168" s="141">
        <v>23</v>
      </c>
      <c r="G168" s="141">
        <v>26</v>
      </c>
      <c r="H168" s="141">
        <v>18</v>
      </c>
      <c r="I168" s="141">
        <v>13</v>
      </c>
      <c r="J168" s="141">
        <v>62</v>
      </c>
      <c r="K168" s="141">
        <v>53</v>
      </c>
      <c r="L168" s="161">
        <v>195</v>
      </c>
    </row>
    <row r="169" spans="1:12" s="186" customFormat="1" ht="51" customHeight="1">
      <c r="A169" s="118" t="s">
        <v>107</v>
      </c>
      <c r="B169" s="196" t="s">
        <v>92</v>
      </c>
      <c r="C169" s="185" t="s">
        <v>93</v>
      </c>
      <c r="D169" s="185" t="s">
        <v>94</v>
      </c>
      <c r="E169" s="185" t="s">
        <v>95</v>
      </c>
      <c r="F169" s="185" t="s">
        <v>96</v>
      </c>
      <c r="G169" s="185" t="s">
        <v>97</v>
      </c>
      <c r="H169" s="185" t="s">
        <v>98</v>
      </c>
      <c r="I169" s="185" t="s">
        <v>99</v>
      </c>
      <c r="J169" s="185" t="s">
        <v>100</v>
      </c>
      <c r="K169" s="185" t="s">
        <v>101</v>
      </c>
      <c r="L169" s="185" t="s">
        <v>371</v>
      </c>
    </row>
    <row r="170" spans="1:12" s="89" customFormat="1" ht="12.75">
      <c r="A170" s="365" t="s">
        <v>144</v>
      </c>
      <c r="B170" s="160">
        <v>0</v>
      </c>
      <c r="C170" s="141">
        <v>0</v>
      </c>
      <c r="D170" s="141">
        <v>12</v>
      </c>
      <c r="E170" s="141">
        <v>6</v>
      </c>
      <c r="F170" s="141">
        <v>9</v>
      </c>
      <c r="G170" s="141">
        <v>13</v>
      </c>
      <c r="H170" s="141">
        <v>10</v>
      </c>
      <c r="I170" s="141">
        <v>9</v>
      </c>
      <c r="J170" s="141">
        <v>30</v>
      </c>
      <c r="K170" s="141">
        <v>27</v>
      </c>
      <c r="L170" s="161">
        <v>116</v>
      </c>
    </row>
    <row r="171" spans="1:12" s="89" customFormat="1" ht="12.75">
      <c r="A171" s="365" t="s">
        <v>145</v>
      </c>
      <c r="B171" s="160">
        <v>0</v>
      </c>
      <c r="C171" s="141">
        <v>0</v>
      </c>
      <c r="D171" s="141">
        <v>1</v>
      </c>
      <c r="E171" s="141">
        <v>7</v>
      </c>
      <c r="F171" s="141">
        <v>5</v>
      </c>
      <c r="G171" s="141">
        <v>7</v>
      </c>
      <c r="H171" s="141">
        <v>10</v>
      </c>
      <c r="I171" s="141">
        <v>4</v>
      </c>
      <c r="J171" s="141">
        <v>15</v>
      </c>
      <c r="K171" s="141">
        <v>14</v>
      </c>
      <c r="L171" s="161">
        <v>63</v>
      </c>
    </row>
    <row r="172" spans="1:12" s="89" customFormat="1" ht="12.75">
      <c r="A172" s="365" t="s">
        <v>146</v>
      </c>
      <c r="B172" s="160">
        <v>0</v>
      </c>
      <c r="C172" s="141">
        <v>0</v>
      </c>
      <c r="D172" s="141">
        <v>5</v>
      </c>
      <c r="E172" s="141">
        <v>5</v>
      </c>
      <c r="F172" s="141">
        <v>10</v>
      </c>
      <c r="G172" s="141">
        <v>3</v>
      </c>
      <c r="H172" s="141">
        <v>11</v>
      </c>
      <c r="I172" s="141">
        <v>7</v>
      </c>
      <c r="J172" s="141">
        <v>18</v>
      </c>
      <c r="K172" s="141">
        <v>9</v>
      </c>
      <c r="L172" s="161">
        <v>68</v>
      </c>
    </row>
    <row r="173" spans="1:12" s="89" customFormat="1" ht="12.75">
      <c r="A173" s="365" t="s">
        <v>147</v>
      </c>
      <c r="B173" s="160">
        <v>0</v>
      </c>
      <c r="C173" s="141">
        <v>0</v>
      </c>
      <c r="D173" s="141">
        <v>1</v>
      </c>
      <c r="E173" s="141">
        <v>0</v>
      </c>
      <c r="F173" s="141">
        <v>5</v>
      </c>
      <c r="G173" s="141">
        <v>5</v>
      </c>
      <c r="H173" s="141">
        <v>5</v>
      </c>
      <c r="I173" s="141">
        <v>1</v>
      </c>
      <c r="J173" s="141">
        <v>11</v>
      </c>
      <c r="K173" s="141">
        <v>8</v>
      </c>
      <c r="L173" s="161">
        <v>36</v>
      </c>
    </row>
    <row r="174" spans="1:12" s="89" customFormat="1" ht="12.75">
      <c r="A174" s="365" t="s">
        <v>148</v>
      </c>
      <c r="B174" s="160">
        <v>0</v>
      </c>
      <c r="C174" s="141">
        <v>0</v>
      </c>
      <c r="D174" s="141">
        <v>0</v>
      </c>
      <c r="E174" s="141">
        <v>0</v>
      </c>
      <c r="F174" s="141">
        <v>17</v>
      </c>
      <c r="G174" s="141">
        <v>30</v>
      </c>
      <c r="H174" s="141">
        <v>30</v>
      </c>
      <c r="I174" s="141">
        <v>18</v>
      </c>
      <c r="J174" s="141">
        <v>25</v>
      </c>
      <c r="K174" s="141">
        <v>36</v>
      </c>
      <c r="L174" s="161">
        <v>156</v>
      </c>
    </row>
    <row r="175" spans="1:12" s="194" customFormat="1" ht="30" customHeight="1">
      <c r="A175" s="190" t="s">
        <v>73</v>
      </c>
      <c r="B175" s="198">
        <f>SUM(B134:B174)</f>
        <v>10</v>
      </c>
      <c r="C175" s="198">
        <f aca="true" t="shared" si="10" ref="C175:L175">SUM(C134:C174)</f>
        <v>11</v>
      </c>
      <c r="D175" s="198">
        <f t="shared" si="10"/>
        <v>217</v>
      </c>
      <c r="E175" s="198">
        <f t="shared" si="10"/>
        <v>199</v>
      </c>
      <c r="F175" s="198">
        <f t="shared" si="10"/>
        <v>550</v>
      </c>
      <c r="G175" s="198">
        <f t="shared" si="10"/>
        <v>575</v>
      </c>
      <c r="H175" s="198">
        <f t="shared" si="10"/>
        <v>684</v>
      </c>
      <c r="I175" s="198">
        <f t="shared" si="10"/>
        <v>567</v>
      </c>
      <c r="J175" s="198">
        <f t="shared" si="10"/>
        <v>1525</v>
      </c>
      <c r="K175" s="198">
        <f t="shared" si="10"/>
        <v>1369</v>
      </c>
      <c r="L175" s="198">
        <f t="shared" si="10"/>
        <v>5707</v>
      </c>
    </row>
    <row r="178" spans="1:13" s="67" customFormat="1" ht="50.25" customHeight="1">
      <c r="A178" s="188" t="s">
        <v>592</v>
      </c>
      <c r="B178" s="505" t="s">
        <v>454</v>
      </c>
      <c r="C178" s="506"/>
      <c r="D178" s="506"/>
      <c r="E178" s="506"/>
      <c r="F178" s="506"/>
      <c r="G178" s="506"/>
      <c r="H178" s="506"/>
      <c r="I178" s="506"/>
      <c r="J178" s="506"/>
      <c r="K178" s="506"/>
      <c r="L178" s="507"/>
      <c r="M178" s="65"/>
    </row>
    <row r="179" spans="1:12" s="186" customFormat="1" ht="51" customHeight="1">
      <c r="A179" s="118" t="s">
        <v>107</v>
      </c>
      <c r="B179" s="196" t="s">
        <v>92</v>
      </c>
      <c r="C179" s="185" t="s">
        <v>93</v>
      </c>
      <c r="D179" s="185" t="s">
        <v>94</v>
      </c>
      <c r="E179" s="185" t="s">
        <v>95</v>
      </c>
      <c r="F179" s="185" t="s">
        <v>96</v>
      </c>
      <c r="G179" s="185" t="s">
        <v>97</v>
      </c>
      <c r="H179" s="185" t="s">
        <v>98</v>
      </c>
      <c r="I179" s="185" t="s">
        <v>99</v>
      </c>
      <c r="J179" s="185" t="s">
        <v>100</v>
      </c>
      <c r="K179" s="185" t="s">
        <v>101</v>
      </c>
      <c r="L179" s="185" t="s">
        <v>371</v>
      </c>
    </row>
    <row r="180" spans="1:12" s="89" customFormat="1" ht="12.75">
      <c r="A180" s="365" t="s">
        <v>280</v>
      </c>
      <c r="B180" s="160">
        <v>1</v>
      </c>
      <c r="C180" s="141">
        <v>2</v>
      </c>
      <c r="D180" s="141">
        <v>1</v>
      </c>
      <c r="E180" s="141">
        <v>3</v>
      </c>
      <c r="F180" s="141">
        <v>3</v>
      </c>
      <c r="G180" s="141">
        <v>4</v>
      </c>
      <c r="H180" s="141">
        <v>5</v>
      </c>
      <c r="I180" s="141">
        <v>3</v>
      </c>
      <c r="J180" s="141">
        <v>6</v>
      </c>
      <c r="K180" s="141">
        <v>8</v>
      </c>
      <c r="L180" s="161">
        <v>36</v>
      </c>
    </row>
    <row r="181" spans="1:12" s="89" customFormat="1" ht="12.75">
      <c r="A181" s="365" t="s">
        <v>281</v>
      </c>
      <c r="B181" s="160">
        <v>0</v>
      </c>
      <c r="C181" s="141">
        <v>3</v>
      </c>
      <c r="D181" s="141">
        <v>0</v>
      </c>
      <c r="E181" s="141">
        <v>0</v>
      </c>
      <c r="F181" s="141">
        <v>2</v>
      </c>
      <c r="G181" s="141">
        <v>4</v>
      </c>
      <c r="H181" s="141">
        <v>2</v>
      </c>
      <c r="I181" s="141">
        <v>3</v>
      </c>
      <c r="J181" s="141">
        <v>4</v>
      </c>
      <c r="K181" s="141">
        <v>1</v>
      </c>
      <c r="L181" s="161">
        <v>19</v>
      </c>
    </row>
    <row r="182" spans="1:12" s="89" customFormat="1" ht="12.75">
      <c r="A182" s="365" t="s">
        <v>282</v>
      </c>
      <c r="B182" s="160">
        <v>0</v>
      </c>
      <c r="C182" s="141">
        <v>1</v>
      </c>
      <c r="D182" s="141">
        <v>3</v>
      </c>
      <c r="E182" s="141">
        <v>2</v>
      </c>
      <c r="F182" s="141">
        <v>7</v>
      </c>
      <c r="G182" s="141">
        <v>5</v>
      </c>
      <c r="H182" s="141">
        <v>6</v>
      </c>
      <c r="I182" s="141">
        <v>3</v>
      </c>
      <c r="J182" s="141">
        <v>12</v>
      </c>
      <c r="K182" s="141">
        <v>9</v>
      </c>
      <c r="L182" s="161">
        <v>48</v>
      </c>
    </row>
    <row r="183" spans="1:12" s="89" customFormat="1" ht="12.75">
      <c r="A183" s="365" t="s">
        <v>283</v>
      </c>
      <c r="B183" s="160">
        <v>2</v>
      </c>
      <c r="C183" s="141">
        <v>0</v>
      </c>
      <c r="D183" s="141">
        <v>11</v>
      </c>
      <c r="E183" s="141">
        <v>10</v>
      </c>
      <c r="F183" s="141">
        <v>15</v>
      </c>
      <c r="G183" s="141">
        <v>16</v>
      </c>
      <c r="H183" s="141">
        <v>20</v>
      </c>
      <c r="I183" s="141">
        <v>7</v>
      </c>
      <c r="J183" s="141">
        <v>40</v>
      </c>
      <c r="K183" s="141">
        <v>47</v>
      </c>
      <c r="L183" s="161">
        <v>168</v>
      </c>
    </row>
    <row r="184" spans="1:12" s="89" customFormat="1" ht="12.75">
      <c r="A184" s="365" t="s">
        <v>284</v>
      </c>
      <c r="B184" s="160">
        <v>2</v>
      </c>
      <c r="C184" s="141">
        <v>3</v>
      </c>
      <c r="D184" s="141">
        <v>5</v>
      </c>
      <c r="E184" s="141">
        <v>6</v>
      </c>
      <c r="F184" s="141">
        <v>6</v>
      </c>
      <c r="G184" s="141">
        <v>6</v>
      </c>
      <c r="H184" s="141">
        <v>9</v>
      </c>
      <c r="I184" s="141">
        <v>8</v>
      </c>
      <c r="J184" s="141">
        <v>4</v>
      </c>
      <c r="K184" s="141">
        <v>7</v>
      </c>
      <c r="L184" s="161">
        <v>56</v>
      </c>
    </row>
    <row r="185" spans="1:12" s="89" customFormat="1" ht="12.75">
      <c r="A185" s="365" t="s">
        <v>285</v>
      </c>
      <c r="B185" s="160">
        <v>1</v>
      </c>
      <c r="C185" s="141">
        <v>1</v>
      </c>
      <c r="D185" s="141">
        <v>3</v>
      </c>
      <c r="E185" s="141">
        <v>2</v>
      </c>
      <c r="F185" s="141">
        <v>11</v>
      </c>
      <c r="G185" s="141">
        <v>7</v>
      </c>
      <c r="H185" s="141">
        <v>6</v>
      </c>
      <c r="I185" s="141">
        <v>10</v>
      </c>
      <c r="J185" s="141">
        <v>13</v>
      </c>
      <c r="K185" s="141">
        <v>21</v>
      </c>
      <c r="L185" s="161">
        <v>75</v>
      </c>
    </row>
    <row r="186" spans="1:12" s="89" customFormat="1" ht="12.75">
      <c r="A186" s="365" t="s">
        <v>74</v>
      </c>
      <c r="B186" s="160">
        <v>13</v>
      </c>
      <c r="C186" s="141">
        <v>17</v>
      </c>
      <c r="D186" s="141">
        <v>29</v>
      </c>
      <c r="E186" s="141">
        <v>31</v>
      </c>
      <c r="F186" s="141">
        <v>79</v>
      </c>
      <c r="G186" s="141">
        <v>66</v>
      </c>
      <c r="H186" s="141">
        <v>87</v>
      </c>
      <c r="I186" s="141">
        <v>88</v>
      </c>
      <c r="J186" s="141">
        <v>195</v>
      </c>
      <c r="K186" s="141">
        <v>162</v>
      </c>
      <c r="L186" s="161">
        <v>767</v>
      </c>
    </row>
    <row r="187" spans="1:12" s="89" customFormat="1" ht="12.75">
      <c r="A187" s="365" t="s">
        <v>286</v>
      </c>
      <c r="B187" s="160">
        <v>0</v>
      </c>
      <c r="C187" s="141">
        <v>0</v>
      </c>
      <c r="D187" s="141">
        <v>0</v>
      </c>
      <c r="E187" s="141">
        <v>0</v>
      </c>
      <c r="F187" s="141">
        <v>2</v>
      </c>
      <c r="G187" s="141">
        <v>2</v>
      </c>
      <c r="H187" s="141">
        <v>1</v>
      </c>
      <c r="I187" s="141">
        <v>5</v>
      </c>
      <c r="J187" s="141">
        <v>3</v>
      </c>
      <c r="K187" s="141">
        <v>5</v>
      </c>
      <c r="L187" s="161">
        <v>18</v>
      </c>
    </row>
    <row r="188" spans="1:12" s="89" customFormat="1" ht="12.75">
      <c r="A188" s="365" t="s">
        <v>287</v>
      </c>
      <c r="B188" s="160">
        <v>1</v>
      </c>
      <c r="C188" s="141">
        <v>1</v>
      </c>
      <c r="D188" s="141">
        <v>4</v>
      </c>
      <c r="E188" s="141">
        <v>3</v>
      </c>
      <c r="F188" s="141">
        <v>3</v>
      </c>
      <c r="G188" s="141">
        <v>2</v>
      </c>
      <c r="H188" s="141">
        <v>8</v>
      </c>
      <c r="I188" s="141">
        <v>4</v>
      </c>
      <c r="J188" s="141">
        <v>4</v>
      </c>
      <c r="K188" s="141">
        <v>4</v>
      </c>
      <c r="L188" s="161">
        <v>34</v>
      </c>
    </row>
    <row r="189" spans="1:12" s="89" customFormat="1" ht="12.75">
      <c r="A189" s="365" t="s">
        <v>288</v>
      </c>
      <c r="B189" s="160">
        <v>0</v>
      </c>
      <c r="C189" s="141">
        <v>0</v>
      </c>
      <c r="D189" s="141">
        <v>1</v>
      </c>
      <c r="E189" s="141">
        <v>0</v>
      </c>
      <c r="F189" s="141">
        <v>4</v>
      </c>
      <c r="G189" s="141">
        <v>0</v>
      </c>
      <c r="H189" s="141">
        <v>4</v>
      </c>
      <c r="I189" s="141">
        <v>5</v>
      </c>
      <c r="J189" s="141">
        <v>4</v>
      </c>
      <c r="K189" s="141">
        <v>1</v>
      </c>
      <c r="L189" s="161">
        <v>19</v>
      </c>
    </row>
    <row r="190" spans="1:12" s="89" customFormat="1" ht="12.75">
      <c r="A190" s="365" t="s">
        <v>231</v>
      </c>
      <c r="B190" s="160">
        <v>2</v>
      </c>
      <c r="C190" s="141">
        <v>2</v>
      </c>
      <c r="D190" s="141">
        <v>4</v>
      </c>
      <c r="E190" s="141">
        <v>3</v>
      </c>
      <c r="F190" s="141">
        <v>5</v>
      </c>
      <c r="G190" s="141">
        <v>3</v>
      </c>
      <c r="H190" s="141">
        <v>3</v>
      </c>
      <c r="I190" s="141">
        <v>2</v>
      </c>
      <c r="J190" s="141">
        <v>3</v>
      </c>
      <c r="K190" s="141">
        <v>4</v>
      </c>
      <c r="L190" s="161">
        <v>31</v>
      </c>
    </row>
    <row r="191" spans="1:12" s="89" customFormat="1" ht="12.75">
      <c r="A191" s="365" t="s">
        <v>289</v>
      </c>
      <c r="B191" s="160">
        <v>1</v>
      </c>
      <c r="C191" s="141">
        <v>2</v>
      </c>
      <c r="D191" s="141">
        <v>0</v>
      </c>
      <c r="E191" s="141">
        <v>2</v>
      </c>
      <c r="F191" s="141">
        <v>2</v>
      </c>
      <c r="G191" s="141">
        <v>2</v>
      </c>
      <c r="H191" s="141">
        <v>4</v>
      </c>
      <c r="I191" s="141">
        <v>3</v>
      </c>
      <c r="J191" s="141">
        <v>8</v>
      </c>
      <c r="K191" s="141">
        <v>6</v>
      </c>
      <c r="L191" s="161">
        <v>30</v>
      </c>
    </row>
    <row r="192" spans="1:12" s="89" customFormat="1" ht="12.75">
      <c r="A192" s="365" t="s">
        <v>230</v>
      </c>
      <c r="B192" s="160">
        <v>1</v>
      </c>
      <c r="C192" s="141">
        <v>1</v>
      </c>
      <c r="D192" s="141">
        <v>2</v>
      </c>
      <c r="E192" s="141">
        <v>1</v>
      </c>
      <c r="F192" s="141">
        <v>6</v>
      </c>
      <c r="G192" s="141">
        <v>4</v>
      </c>
      <c r="H192" s="141">
        <v>5</v>
      </c>
      <c r="I192" s="141">
        <v>3</v>
      </c>
      <c r="J192" s="141">
        <v>10</v>
      </c>
      <c r="K192" s="141">
        <v>12</v>
      </c>
      <c r="L192" s="161">
        <v>45</v>
      </c>
    </row>
    <row r="193" spans="1:12" s="89" customFormat="1" ht="12.75">
      <c r="A193" s="365" t="s">
        <v>290</v>
      </c>
      <c r="B193" s="160">
        <v>0</v>
      </c>
      <c r="C193" s="141">
        <v>0</v>
      </c>
      <c r="D193" s="141">
        <v>6</v>
      </c>
      <c r="E193" s="141">
        <v>3</v>
      </c>
      <c r="F193" s="141">
        <v>2</v>
      </c>
      <c r="G193" s="141">
        <v>6</v>
      </c>
      <c r="H193" s="141">
        <v>1</v>
      </c>
      <c r="I193" s="141">
        <v>3</v>
      </c>
      <c r="J193" s="141">
        <v>6</v>
      </c>
      <c r="K193" s="141">
        <v>9</v>
      </c>
      <c r="L193" s="161">
        <v>36</v>
      </c>
    </row>
    <row r="194" spans="1:12" s="89" customFormat="1" ht="12.75">
      <c r="A194" s="365" t="s">
        <v>291</v>
      </c>
      <c r="B194" s="160">
        <v>3</v>
      </c>
      <c r="C194" s="141">
        <v>0</v>
      </c>
      <c r="D194" s="141">
        <v>2</v>
      </c>
      <c r="E194" s="141">
        <v>0</v>
      </c>
      <c r="F194" s="141">
        <v>2</v>
      </c>
      <c r="G194" s="141">
        <v>5</v>
      </c>
      <c r="H194" s="141">
        <v>1</v>
      </c>
      <c r="I194" s="141">
        <v>2</v>
      </c>
      <c r="J194" s="141">
        <v>5</v>
      </c>
      <c r="K194" s="141">
        <v>5</v>
      </c>
      <c r="L194" s="161">
        <v>25</v>
      </c>
    </row>
    <row r="195" spans="1:12" s="194" customFormat="1" ht="30" customHeight="1">
      <c r="A195" s="190" t="s">
        <v>75</v>
      </c>
      <c r="B195" s="198">
        <f>SUM(B180:B194)</f>
        <v>27</v>
      </c>
      <c r="C195" s="198">
        <f aca="true" t="shared" si="11" ref="C195:L195">SUM(C180:C194)</f>
        <v>33</v>
      </c>
      <c r="D195" s="198">
        <f t="shared" si="11"/>
        <v>71</v>
      </c>
      <c r="E195" s="198">
        <f t="shared" si="11"/>
        <v>66</v>
      </c>
      <c r="F195" s="198">
        <f t="shared" si="11"/>
        <v>149</v>
      </c>
      <c r="G195" s="198">
        <f t="shared" si="11"/>
        <v>132</v>
      </c>
      <c r="H195" s="198">
        <f t="shared" si="11"/>
        <v>162</v>
      </c>
      <c r="I195" s="198">
        <f t="shared" si="11"/>
        <v>149</v>
      </c>
      <c r="J195" s="198">
        <f t="shared" si="11"/>
        <v>317</v>
      </c>
      <c r="K195" s="198">
        <f t="shared" si="11"/>
        <v>301</v>
      </c>
      <c r="L195" s="198">
        <f t="shared" si="11"/>
        <v>1407</v>
      </c>
    </row>
    <row r="196" s="364" customFormat="1" ht="12.75"/>
    <row r="198" spans="1:13" s="67" customFormat="1" ht="50.25" customHeight="1">
      <c r="A198" s="188" t="s">
        <v>592</v>
      </c>
      <c r="B198" s="505" t="s">
        <v>520</v>
      </c>
      <c r="C198" s="506"/>
      <c r="D198" s="506"/>
      <c r="E198" s="506"/>
      <c r="F198" s="506"/>
      <c r="G198" s="506"/>
      <c r="H198" s="506"/>
      <c r="I198" s="506"/>
      <c r="J198" s="506"/>
      <c r="K198" s="506"/>
      <c r="L198" s="507"/>
      <c r="M198" s="65"/>
    </row>
    <row r="199" spans="1:12" s="186" customFormat="1" ht="51" customHeight="1">
      <c r="A199" s="118" t="s">
        <v>107</v>
      </c>
      <c r="B199" s="196" t="s">
        <v>92</v>
      </c>
      <c r="C199" s="185" t="s">
        <v>93</v>
      </c>
      <c r="D199" s="185" t="s">
        <v>94</v>
      </c>
      <c r="E199" s="185" t="s">
        <v>95</v>
      </c>
      <c r="F199" s="185" t="s">
        <v>96</v>
      </c>
      <c r="G199" s="185" t="s">
        <v>97</v>
      </c>
      <c r="H199" s="185" t="s">
        <v>98</v>
      </c>
      <c r="I199" s="185" t="s">
        <v>99</v>
      </c>
      <c r="J199" s="185" t="s">
        <v>100</v>
      </c>
      <c r="K199" s="185" t="s">
        <v>101</v>
      </c>
      <c r="L199" s="185" t="s">
        <v>371</v>
      </c>
    </row>
    <row r="200" spans="1:12" s="89" customFormat="1" ht="12.75">
      <c r="A200" s="365" t="s">
        <v>259</v>
      </c>
      <c r="B200" s="160">
        <v>0</v>
      </c>
      <c r="C200" s="141">
        <v>0</v>
      </c>
      <c r="D200" s="141">
        <v>0</v>
      </c>
      <c r="E200" s="141">
        <v>0</v>
      </c>
      <c r="F200" s="141">
        <v>10</v>
      </c>
      <c r="G200" s="141">
        <v>10</v>
      </c>
      <c r="H200" s="141">
        <v>10</v>
      </c>
      <c r="I200" s="141">
        <v>9</v>
      </c>
      <c r="J200" s="141">
        <v>22</v>
      </c>
      <c r="K200" s="141">
        <v>23</v>
      </c>
      <c r="L200" s="161">
        <v>84</v>
      </c>
    </row>
    <row r="201" spans="1:12" s="89" customFormat="1" ht="12.75">
      <c r="A201" s="365" t="s">
        <v>258</v>
      </c>
      <c r="B201" s="160">
        <v>0</v>
      </c>
      <c r="C201" s="141">
        <v>0</v>
      </c>
      <c r="D201" s="141">
        <v>7</v>
      </c>
      <c r="E201" s="141">
        <v>2</v>
      </c>
      <c r="F201" s="141">
        <v>16</v>
      </c>
      <c r="G201" s="141">
        <v>4</v>
      </c>
      <c r="H201" s="141">
        <v>14</v>
      </c>
      <c r="I201" s="141">
        <v>13</v>
      </c>
      <c r="J201" s="141">
        <v>21</v>
      </c>
      <c r="K201" s="141">
        <v>25</v>
      </c>
      <c r="L201" s="161">
        <v>102</v>
      </c>
    </row>
    <row r="202" spans="1:12" s="89" customFormat="1" ht="12.75">
      <c r="A202" s="365" t="s">
        <v>292</v>
      </c>
      <c r="B202" s="160">
        <v>0</v>
      </c>
      <c r="C202" s="141">
        <v>0</v>
      </c>
      <c r="D202" s="141">
        <v>1</v>
      </c>
      <c r="E202" s="141">
        <v>4</v>
      </c>
      <c r="F202" s="141">
        <v>2</v>
      </c>
      <c r="G202" s="141">
        <v>0</v>
      </c>
      <c r="H202" s="141">
        <v>0</v>
      </c>
      <c r="I202" s="141">
        <v>2</v>
      </c>
      <c r="J202" s="141">
        <v>5</v>
      </c>
      <c r="K202" s="141">
        <v>2</v>
      </c>
      <c r="L202" s="161">
        <v>16</v>
      </c>
    </row>
    <row r="203" spans="1:12" s="89" customFormat="1" ht="12.75">
      <c r="A203" s="365" t="s">
        <v>257</v>
      </c>
      <c r="B203" s="160">
        <v>0</v>
      </c>
      <c r="C203" s="141">
        <v>2</v>
      </c>
      <c r="D203" s="141">
        <v>2</v>
      </c>
      <c r="E203" s="141">
        <v>5</v>
      </c>
      <c r="F203" s="141">
        <v>4</v>
      </c>
      <c r="G203" s="141">
        <v>4</v>
      </c>
      <c r="H203" s="141">
        <v>4</v>
      </c>
      <c r="I203" s="141">
        <v>4</v>
      </c>
      <c r="J203" s="141">
        <v>12</v>
      </c>
      <c r="K203" s="141">
        <v>15</v>
      </c>
      <c r="L203" s="161">
        <v>52</v>
      </c>
    </row>
    <row r="204" spans="1:12" s="89" customFormat="1" ht="12.75">
      <c r="A204" s="365" t="s">
        <v>293</v>
      </c>
      <c r="B204" s="160">
        <v>0</v>
      </c>
      <c r="C204" s="141">
        <v>0</v>
      </c>
      <c r="D204" s="141">
        <v>2</v>
      </c>
      <c r="E204" s="141">
        <v>3</v>
      </c>
      <c r="F204" s="141">
        <v>6</v>
      </c>
      <c r="G204" s="141">
        <v>8</v>
      </c>
      <c r="H204" s="141">
        <v>8</v>
      </c>
      <c r="I204" s="141">
        <v>12</v>
      </c>
      <c r="J204" s="141">
        <v>28</v>
      </c>
      <c r="K204" s="141">
        <v>16</v>
      </c>
      <c r="L204" s="161">
        <v>83</v>
      </c>
    </row>
    <row r="205" spans="1:12" s="89" customFormat="1" ht="12.75">
      <c r="A205" s="365" t="s">
        <v>294</v>
      </c>
      <c r="B205" s="160">
        <v>0</v>
      </c>
      <c r="C205" s="141">
        <v>0</v>
      </c>
      <c r="D205" s="141">
        <v>1</v>
      </c>
      <c r="E205" s="141">
        <v>0</v>
      </c>
      <c r="F205" s="141">
        <v>3</v>
      </c>
      <c r="G205" s="141">
        <v>5</v>
      </c>
      <c r="H205" s="141">
        <v>2</v>
      </c>
      <c r="I205" s="141">
        <v>3</v>
      </c>
      <c r="J205" s="141">
        <v>14</v>
      </c>
      <c r="K205" s="141">
        <v>8</v>
      </c>
      <c r="L205" s="161">
        <v>36</v>
      </c>
    </row>
    <row r="206" spans="1:12" s="89" customFormat="1" ht="12.75">
      <c r="A206" s="365" t="s">
        <v>295</v>
      </c>
      <c r="B206" s="160">
        <v>0</v>
      </c>
      <c r="C206" s="141">
        <v>0</v>
      </c>
      <c r="D206" s="141">
        <v>6</v>
      </c>
      <c r="E206" s="141">
        <v>7</v>
      </c>
      <c r="F206" s="141">
        <v>9</v>
      </c>
      <c r="G206" s="141">
        <v>5</v>
      </c>
      <c r="H206" s="141">
        <v>4</v>
      </c>
      <c r="I206" s="141">
        <v>1</v>
      </c>
      <c r="J206" s="141">
        <v>8</v>
      </c>
      <c r="K206" s="141">
        <v>13</v>
      </c>
      <c r="L206" s="161">
        <v>53</v>
      </c>
    </row>
    <row r="207" spans="1:12" s="89" customFormat="1" ht="12.75">
      <c r="A207" s="365" t="s">
        <v>256</v>
      </c>
      <c r="B207" s="160">
        <v>2</v>
      </c>
      <c r="C207" s="141">
        <v>1</v>
      </c>
      <c r="D207" s="141">
        <v>2</v>
      </c>
      <c r="E207" s="141">
        <v>3</v>
      </c>
      <c r="F207" s="141">
        <v>3</v>
      </c>
      <c r="G207" s="141">
        <v>1</v>
      </c>
      <c r="H207" s="141">
        <v>18</v>
      </c>
      <c r="I207" s="141">
        <v>12</v>
      </c>
      <c r="J207" s="141">
        <v>27</v>
      </c>
      <c r="K207" s="141">
        <v>25</v>
      </c>
      <c r="L207" s="161">
        <v>94</v>
      </c>
    </row>
    <row r="208" spans="1:12" s="89" customFormat="1" ht="12.75">
      <c r="A208" s="365" t="s">
        <v>255</v>
      </c>
      <c r="B208" s="160">
        <v>0</v>
      </c>
      <c r="C208" s="141">
        <v>0</v>
      </c>
      <c r="D208" s="141">
        <v>3</v>
      </c>
      <c r="E208" s="141">
        <v>7</v>
      </c>
      <c r="F208" s="141">
        <v>11</v>
      </c>
      <c r="G208" s="141">
        <v>11</v>
      </c>
      <c r="H208" s="141">
        <v>5</v>
      </c>
      <c r="I208" s="141">
        <v>8</v>
      </c>
      <c r="J208" s="141">
        <v>25</v>
      </c>
      <c r="K208" s="141">
        <v>14</v>
      </c>
      <c r="L208" s="161">
        <v>84</v>
      </c>
    </row>
    <row r="209" spans="1:12" s="89" customFormat="1" ht="12.75">
      <c r="A209" s="365" t="s">
        <v>76</v>
      </c>
      <c r="B209" s="160">
        <v>7</v>
      </c>
      <c r="C209" s="141">
        <v>5</v>
      </c>
      <c r="D209" s="141">
        <v>19</v>
      </c>
      <c r="E209" s="141">
        <v>20</v>
      </c>
      <c r="F209" s="141">
        <v>35</v>
      </c>
      <c r="G209" s="141">
        <v>42</v>
      </c>
      <c r="H209" s="141">
        <v>48</v>
      </c>
      <c r="I209" s="141">
        <v>49</v>
      </c>
      <c r="J209" s="141">
        <v>138</v>
      </c>
      <c r="K209" s="141">
        <v>119</v>
      </c>
      <c r="L209" s="161">
        <v>482</v>
      </c>
    </row>
    <row r="210" spans="1:12" s="89" customFormat="1" ht="12.75">
      <c r="A210" s="365" t="s">
        <v>296</v>
      </c>
      <c r="B210" s="160">
        <v>0</v>
      </c>
      <c r="C210" s="141">
        <v>0</v>
      </c>
      <c r="D210" s="141">
        <v>0</v>
      </c>
      <c r="E210" s="141">
        <v>0</v>
      </c>
      <c r="F210" s="141">
        <v>4</v>
      </c>
      <c r="G210" s="141">
        <v>4</v>
      </c>
      <c r="H210" s="141">
        <v>8</v>
      </c>
      <c r="I210" s="141">
        <v>3</v>
      </c>
      <c r="J210" s="141">
        <v>5</v>
      </c>
      <c r="K210" s="141">
        <v>4</v>
      </c>
      <c r="L210" s="161">
        <v>28</v>
      </c>
    </row>
    <row r="211" spans="1:12" s="89" customFormat="1" ht="12.75">
      <c r="A211" s="365" t="s">
        <v>254</v>
      </c>
      <c r="B211" s="160">
        <v>0</v>
      </c>
      <c r="C211" s="141">
        <v>1</v>
      </c>
      <c r="D211" s="141">
        <v>2</v>
      </c>
      <c r="E211" s="141">
        <v>3</v>
      </c>
      <c r="F211" s="141">
        <v>10</v>
      </c>
      <c r="G211" s="141">
        <v>9</v>
      </c>
      <c r="H211" s="141">
        <v>5</v>
      </c>
      <c r="I211" s="141">
        <v>7</v>
      </c>
      <c r="J211" s="141">
        <v>15</v>
      </c>
      <c r="K211" s="141">
        <v>15</v>
      </c>
      <c r="L211" s="161">
        <v>67</v>
      </c>
    </row>
    <row r="212" spans="1:12" s="194" customFormat="1" ht="30" customHeight="1">
      <c r="A212" s="190" t="s">
        <v>77</v>
      </c>
      <c r="B212" s="198">
        <f>SUM(B200:B211)</f>
        <v>9</v>
      </c>
      <c r="C212" s="198">
        <f aca="true" t="shared" si="12" ref="C212:L212">SUM(C200:C211)</f>
        <v>9</v>
      </c>
      <c r="D212" s="198">
        <f t="shared" si="12"/>
        <v>45</v>
      </c>
      <c r="E212" s="198">
        <f t="shared" si="12"/>
        <v>54</v>
      </c>
      <c r="F212" s="198">
        <f t="shared" si="12"/>
        <v>113</v>
      </c>
      <c r="G212" s="198">
        <f t="shared" si="12"/>
        <v>103</v>
      </c>
      <c r="H212" s="198">
        <f t="shared" si="12"/>
        <v>126</v>
      </c>
      <c r="I212" s="198">
        <f t="shared" si="12"/>
        <v>123</v>
      </c>
      <c r="J212" s="198">
        <f t="shared" si="12"/>
        <v>320</v>
      </c>
      <c r="K212" s="198">
        <f t="shared" si="12"/>
        <v>279</v>
      </c>
      <c r="L212" s="198">
        <f t="shared" si="12"/>
        <v>1181</v>
      </c>
    </row>
    <row r="215" spans="1:13" s="67" customFormat="1" ht="50.25" customHeight="1">
      <c r="A215" s="188" t="s">
        <v>592</v>
      </c>
      <c r="B215" s="505" t="s">
        <v>485</v>
      </c>
      <c r="C215" s="506"/>
      <c r="D215" s="506"/>
      <c r="E215" s="506"/>
      <c r="F215" s="506"/>
      <c r="G215" s="506"/>
      <c r="H215" s="506"/>
      <c r="I215" s="506"/>
      <c r="J215" s="506"/>
      <c r="K215" s="506"/>
      <c r="L215" s="507"/>
      <c r="M215" s="65"/>
    </row>
    <row r="216" spans="1:12" s="186" customFormat="1" ht="51" customHeight="1">
      <c r="A216" s="118" t="s">
        <v>107</v>
      </c>
      <c r="B216" s="196" t="s">
        <v>92</v>
      </c>
      <c r="C216" s="185" t="s">
        <v>93</v>
      </c>
      <c r="D216" s="185" t="s">
        <v>94</v>
      </c>
      <c r="E216" s="185" t="s">
        <v>95</v>
      </c>
      <c r="F216" s="185" t="s">
        <v>96</v>
      </c>
      <c r="G216" s="185" t="s">
        <v>97</v>
      </c>
      <c r="H216" s="185" t="s">
        <v>98</v>
      </c>
      <c r="I216" s="185" t="s">
        <v>99</v>
      </c>
      <c r="J216" s="185" t="s">
        <v>100</v>
      </c>
      <c r="K216" s="185" t="s">
        <v>101</v>
      </c>
      <c r="L216" s="185" t="s">
        <v>371</v>
      </c>
    </row>
    <row r="217" spans="1:12" s="89" customFormat="1" ht="19.5" customHeight="1">
      <c r="A217" s="365" t="s">
        <v>484</v>
      </c>
      <c r="B217" s="160">
        <v>0</v>
      </c>
      <c r="C217" s="141">
        <v>0</v>
      </c>
      <c r="D217" s="141">
        <v>0</v>
      </c>
      <c r="E217" s="141">
        <v>0</v>
      </c>
      <c r="F217" s="141">
        <v>0</v>
      </c>
      <c r="G217" s="141">
        <v>0</v>
      </c>
      <c r="H217" s="141">
        <v>7</v>
      </c>
      <c r="I217" s="141">
        <v>7</v>
      </c>
      <c r="J217" s="141">
        <v>5</v>
      </c>
      <c r="K217" s="141">
        <v>4</v>
      </c>
      <c r="L217" s="161">
        <v>23</v>
      </c>
    </row>
    <row r="218" spans="1:12" s="89" customFormat="1" ht="33" customHeight="1">
      <c r="A218" s="365" t="s">
        <v>270</v>
      </c>
      <c r="B218" s="160">
        <v>0</v>
      </c>
      <c r="C218" s="141">
        <v>1</v>
      </c>
      <c r="D218" s="141">
        <v>3</v>
      </c>
      <c r="E218" s="141">
        <v>1</v>
      </c>
      <c r="F218" s="141">
        <v>2</v>
      </c>
      <c r="G218" s="141">
        <v>1</v>
      </c>
      <c r="H218" s="141">
        <v>5</v>
      </c>
      <c r="I218" s="141">
        <v>3</v>
      </c>
      <c r="J218" s="141">
        <v>4</v>
      </c>
      <c r="K218" s="141">
        <v>2</v>
      </c>
      <c r="L218" s="161">
        <v>22</v>
      </c>
    </row>
    <row r="219" spans="1:12" s="89" customFormat="1" ht="12.75">
      <c r="A219" s="365" t="s">
        <v>269</v>
      </c>
      <c r="B219" s="160">
        <v>6</v>
      </c>
      <c r="C219" s="141">
        <v>5</v>
      </c>
      <c r="D219" s="141">
        <v>18</v>
      </c>
      <c r="E219" s="141">
        <v>20</v>
      </c>
      <c r="F219" s="141">
        <v>25</v>
      </c>
      <c r="G219" s="141">
        <v>22</v>
      </c>
      <c r="H219" s="141">
        <v>44</v>
      </c>
      <c r="I219" s="141">
        <v>43</v>
      </c>
      <c r="J219" s="141">
        <v>75</v>
      </c>
      <c r="K219" s="141">
        <v>71</v>
      </c>
      <c r="L219" s="161">
        <v>329</v>
      </c>
    </row>
    <row r="220" spans="1:12" s="89" customFormat="1" ht="12.75">
      <c r="A220" s="365" t="s">
        <v>268</v>
      </c>
      <c r="B220" s="160">
        <v>0</v>
      </c>
      <c r="C220" s="141">
        <v>0</v>
      </c>
      <c r="D220" s="141">
        <v>0</v>
      </c>
      <c r="E220" s="141">
        <v>0</v>
      </c>
      <c r="F220" s="141">
        <v>4</v>
      </c>
      <c r="G220" s="141">
        <v>5</v>
      </c>
      <c r="H220" s="141">
        <v>6</v>
      </c>
      <c r="I220" s="141">
        <v>4</v>
      </c>
      <c r="J220" s="141">
        <v>12</v>
      </c>
      <c r="K220" s="141">
        <v>7</v>
      </c>
      <c r="L220" s="161">
        <v>38</v>
      </c>
    </row>
    <row r="221" spans="1:12" s="89" customFormat="1" ht="12.75">
      <c r="A221" s="365" t="s">
        <v>267</v>
      </c>
      <c r="B221" s="160">
        <v>6</v>
      </c>
      <c r="C221" s="141">
        <v>8</v>
      </c>
      <c r="D221" s="141">
        <v>35</v>
      </c>
      <c r="E221" s="141">
        <v>32</v>
      </c>
      <c r="F221" s="141">
        <v>40</v>
      </c>
      <c r="G221" s="141">
        <v>31</v>
      </c>
      <c r="H221" s="141">
        <v>52</v>
      </c>
      <c r="I221" s="141">
        <v>38</v>
      </c>
      <c r="J221" s="141">
        <v>142</v>
      </c>
      <c r="K221" s="141">
        <v>119</v>
      </c>
      <c r="L221" s="161">
        <v>503</v>
      </c>
    </row>
    <row r="222" spans="1:12" s="89" customFormat="1" ht="12.75">
      <c r="A222" s="365" t="s">
        <v>266</v>
      </c>
      <c r="B222" s="160">
        <v>0</v>
      </c>
      <c r="C222" s="141">
        <v>0</v>
      </c>
      <c r="D222" s="141">
        <v>0</v>
      </c>
      <c r="E222" s="141">
        <v>0</v>
      </c>
      <c r="F222" s="141">
        <v>11</v>
      </c>
      <c r="G222" s="141">
        <v>7</v>
      </c>
      <c r="H222" s="141">
        <v>0</v>
      </c>
      <c r="I222" s="141">
        <v>0</v>
      </c>
      <c r="J222" s="141">
        <v>13</v>
      </c>
      <c r="K222" s="141">
        <v>9</v>
      </c>
      <c r="L222" s="161">
        <v>40</v>
      </c>
    </row>
    <row r="223" spans="1:12" s="89" customFormat="1" ht="12.75">
      <c r="A223" s="365" t="s">
        <v>301</v>
      </c>
      <c r="B223" s="160">
        <v>0</v>
      </c>
      <c r="C223" s="141">
        <v>0</v>
      </c>
      <c r="D223" s="141">
        <v>0</v>
      </c>
      <c r="E223" s="141">
        <v>0</v>
      </c>
      <c r="F223" s="141">
        <v>5</v>
      </c>
      <c r="G223" s="141">
        <v>5</v>
      </c>
      <c r="H223" s="141">
        <v>3</v>
      </c>
      <c r="I223" s="141">
        <v>5</v>
      </c>
      <c r="J223" s="141">
        <v>15</v>
      </c>
      <c r="K223" s="141">
        <v>11</v>
      </c>
      <c r="L223" s="161">
        <v>44</v>
      </c>
    </row>
    <row r="224" spans="1:12" s="89" customFormat="1" ht="12.75">
      <c r="A224" s="365" t="s">
        <v>302</v>
      </c>
      <c r="B224" s="160">
        <v>0</v>
      </c>
      <c r="C224" s="141">
        <v>0</v>
      </c>
      <c r="D224" s="141">
        <v>0</v>
      </c>
      <c r="E224" s="141">
        <v>0</v>
      </c>
      <c r="F224" s="141">
        <v>2</v>
      </c>
      <c r="G224" s="141">
        <v>3</v>
      </c>
      <c r="H224" s="141">
        <v>0</v>
      </c>
      <c r="I224" s="141">
        <v>4</v>
      </c>
      <c r="J224" s="141">
        <v>4</v>
      </c>
      <c r="K224" s="141">
        <v>5</v>
      </c>
      <c r="L224" s="161">
        <v>18</v>
      </c>
    </row>
    <row r="225" spans="1:12" s="89" customFormat="1" ht="12.75">
      <c r="A225" s="365" t="s">
        <v>265</v>
      </c>
      <c r="B225" s="160">
        <v>0</v>
      </c>
      <c r="C225" s="141">
        <v>0</v>
      </c>
      <c r="D225" s="141">
        <v>0</v>
      </c>
      <c r="E225" s="141">
        <v>0</v>
      </c>
      <c r="F225" s="141">
        <v>4</v>
      </c>
      <c r="G225" s="141">
        <v>3</v>
      </c>
      <c r="H225" s="141">
        <v>8</v>
      </c>
      <c r="I225" s="141">
        <v>6</v>
      </c>
      <c r="J225" s="141">
        <v>10</v>
      </c>
      <c r="K225" s="141">
        <v>14</v>
      </c>
      <c r="L225" s="161">
        <v>45</v>
      </c>
    </row>
    <row r="226" spans="1:12" s="89" customFormat="1" ht="12.75">
      <c r="A226" s="365" t="s">
        <v>303</v>
      </c>
      <c r="B226" s="160">
        <v>0</v>
      </c>
      <c r="C226" s="141">
        <v>0</v>
      </c>
      <c r="D226" s="141">
        <v>1</v>
      </c>
      <c r="E226" s="141">
        <v>0</v>
      </c>
      <c r="F226" s="141">
        <v>4</v>
      </c>
      <c r="G226" s="141">
        <v>1</v>
      </c>
      <c r="H226" s="141">
        <v>1</v>
      </c>
      <c r="I226" s="141">
        <v>5</v>
      </c>
      <c r="J226" s="141">
        <v>17</v>
      </c>
      <c r="K226" s="141">
        <v>10</v>
      </c>
      <c r="L226" s="161">
        <v>39</v>
      </c>
    </row>
    <row r="227" spans="1:12" s="89" customFormat="1" ht="12.75">
      <c r="A227" s="365" t="s">
        <v>304</v>
      </c>
      <c r="B227" s="160">
        <v>1</v>
      </c>
      <c r="C227" s="141">
        <v>2</v>
      </c>
      <c r="D227" s="141">
        <v>2</v>
      </c>
      <c r="E227" s="141">
        <v>3</v>
      </c>
      <c r="F227" s="141">
        <v>6</v>
      </c>
      <c r="G227" s="141">
        <v>2</v>
      </c>
      <c r="H227" s="141">
        <v>5</v>
      </c>
      <c r="I227" s="141">
        <v>4</v>
      </c>
      <c r="J227" s="141">
        <v>21</v>
      </c>
      <c r="K227" s="141">
        <v>16</v>
      </c>
      <c r="L227" s="161">
        <v>62</v>
      </c>
    </row>
    <row r="228" spans="1:14" s="194" customFormat="1" ht="30" customHeight="1">
      <c r="A228" s="190" t="s">
        <v>78</v>
      </c>
      <c r="B228" s="198">
        <f>SUM(B217:B227)</f>
        <v>13</v>
      </c>
      <c r="C228" s="198">
        <f aca="true" t="shared" si="13" ref="C228:L228">SUM(C217:C227)</f>
        <v>16</v>
      </c>
      <c r="D228" s="198">
        <f t="shared" si="13"/>
        <v>59</v>
      </c>
      <c r="E228" s="198">
        <f t="shared" si="13"/>
        <v>56</v>
      </c>
      <c r="F228" s="198">
        <f t="shared" si="13"/>
        <v>103</v>
      </c>
      <c r="G228" s="198">
        <f t="shared" si="13"/>
        <v>80</v>
      </c>
      <c r="H228" s="198">
        <f t="shared" si="13"/>
        <v>131</v>
      </c>
      <c r="I228" s="198">
        <f t="shared" si="13"/>
        <v>119</v>
      </c>
      <c r="J228" s="198">
        <f t="shared" si="13"/>
        <v>318</v>
      </c>
      <c r="K228" s="198">
        <f t="shared" si="13"/>
        <v>268</v>
      </c>
      <c r="L228" s="198">
        <f t="shared" si="13"/>
        <v>1163</v>
      </c>
      <c r="M228" s="186"/>
      <c r="N228" s="186"/>
    </row>
    <row r="230" spans="1:13" s="67" customFormat="1" ht="50.25" customHeight="1">
      <c r="A230" s="188" t="s">
        <v>592</v>
      </c>
      <c r="B230" s="505" t="s">
        <v>528</v>
      </c>
      <c r="C230" s="506"/>
      <c r="D230" s="506"/>
      <c r="E230" s="506"/>
      <c r="F230" s="506"/>
      <c r="G230" s="506"/>
      <c r="H230" s="506"/>
      <c r="I230" s="506"/>
      <c r="J230" s="506"/>
      <c r="K230" s="506"/>
      <c r="L230" s="507"/>
      <c r="M230" s="65"/>
    </row>
    <row r="231" spans="1:12" s="186" customFormat="1" ht="51" customHeight="1">
      <c r="A231" s="118" t="s">
        <v>107</v>
      </c>
      <c r="B231" s="196" t="s">
        <v>92</v>
      </c>
      <c r="C231" s="185" t="s">
        <v>93</v>
      </c>
      <c r="D231" s="185" t="s">
        <v>94</v>
      </c>
      <c r="E231" s="185" t="s">
        <v>95</v>
      </c>
      <c r="F231" s="185" t="s">
        <v>96</v>
      </c>
      <c r="G231" s="185" t="s">
        <v>97</v>
      </c>
      <c r="H231" s="185" t="s">
        <v>98</v>
      </c>
      <c r="I231" s="185" t="s">
        <v>99</v>
      </c>
      <c r="J231" s="185" t="s">
        <v>100</v>
      </c>
      <c r="K231" s="185" t="s">
        <v>101</v>
      </c>
      <c r="L231" s="185" t="s">
        <v>371</v>
      </c>
    </row>
    <row r="232" spans="1:12" s="89" customFormat="1" ht="12.75">
      <c r="A232" s="365" t="s">
        <v>305</v>
      </c>
      <c r="B232" s="160">
        <v>0</v>
      </c>
      <c r="C232" s="141">
        <v>0</v>
      </c>
      <c r="D232" s="141">
        <v>0</v>
      </c>
      <c r="E232" s="141">
        <v>2</v>
      </c>
      <c r="F232" s="141">
        <v>6</v>
      </c>
      <c r="G232" s="141">
        <v>11</v>
      </c>
      <c r="H232" s="141">
        <v>13</v>
      </c>
      <c r="I232" s="141">
        <v>6</v>
      </c>
      <c r="J232" s="141">
        <v>22</v>
      </c>
      <c r="K232" s="141">
        <v>18</v>
      </c>
      <c r="L232" s="161">
        <v>78</v>
      </c>
    </row>
    <row r="233" spans="1:12" s="89" customFormat="1" ht="12.75">
      <c r="A233" s="365" t="s">
        <v>306</v>
      </c>
      <c r="B233" s="160">
        <v>3</v>
      </c>
      <c r="C233" s="141">
        <v>1</v>
      </c>
      <c r="D233" s="141">
        <v>6</v>
      </c>
      <c r="E233" s="141">
        <v>5</v>
      </c>
      <c r="F233" s="141">
        <v>8</v>
      </c>
      <c r="G233" s="141">
        <v>4</v>
      </c>
      <c r="H233" s="141">
        <v>6</v>
      </c>
      <c r="I233" s="141">
        <v>8</v>
      </c>
      <c r="J233" s="141">
        <v>21</v>
      </c>
      <c r="K233" s="141">
        <v>18</v>
      </c>
      <c r="L233" s="161">
        <v>80</v>
      </c>
    </row>
    <row r="234" spans="1:12" s="89" customFormat="1" ht="12.75">
      <c r="A234" s="365" t="s">
        <v>307</v>
      </c>
      <c r="B234" s="160">
        <v>2</v>
      </c>
      <c r="C234" s="141">
        <v>0</v>
      </c>
      <c r="D234" s="141">
        <v>2</v>
      </c>
      <c r="E234" s="141">
        <v>1</v>
      </c>
      <c r="F234" s="141">
        <v>5</v>
      </c>
      <c r="G234" s="141">
        <v>5</v>
      </c>
      <c r="H234" s="141">
        <v>6</v>
      </c>
      <c r="I234" s="141">
        <v>6</v>
      </c>
      <c r="J234" s="141">
        <v>25</v>
      </c>
      <c r="K234" s="141">
        <v>10</v>
      </c>
      <c r="L234" s="161">
        <v>62</v>
      </c>
    </row>
    <row r="235" spans="1:12" s="89" customFormat="1" ht="12.75">
      <c r="A235" s="365" t="s">
        <v>260</v>
      </c>
      <c r="B235" s="160">
        <v>0</v>
      </c>
      <c r="C235" s="141">
        <v>0</v>
      </c>
      <c r="D235" s="141">
        <v>0</v>
      </c>
      <c r="E235" s="141">
        <v>0</v>
      </c>
      <c r="F235" s="141">
        <v>6</v>
      </c>
      <c r="G235" s="141">
        <v>0</v>
      </c>
      <c r="H235" s="141">
        <v>0</v>
      </c>
      <c r="I235" s="141">
        <v>2</v>
      </c>
      <c r="J235" s="141">
        <v>0</v>
      </c>
      <c r="K235" s="141">
        <v>1</v>
      </c>
      <c r="L235" s="161">
        <v>9</v>
      </c>
    </row>
    <row r="236" spans="1:12" s="89" customFormat="1" ht="12.75">
      <c r="A236" s="365" t="s">
        <v>308</v>
      </c>
      <c r="B236" s="160">
        <v>0</v>
      </c>
      <c r="C236" s="141">
        <v>0</v>
      </c>
      <c r="D236" s="141">
        <v>2</v>
      </c>
      <c r="E236" s="141">
        <v>1</v>
      </c>
      <c r="F236" s="141">
        <v>19</v>
      </c>
      <c r="G236" s="141">
        <v>22</v>
      </c>
      <c r="H236" s="141">
        <v>34</v>
      </c>
      <c r="I236" s="141">
        <v>21</v>
      </c>
      <c r="J236" s="141">
        <v>78</v>
      </c>
      <c r="K236" s="141">
        <v>58</v>
      </c>
      <c r="L236" s="161">
        <v>235</v>
      </c>
    </row>
    <row r="237" spans="1:12" s="89" customFormat="1" ht="12.75">
      <c r="A237" s="365" t="s">
        <v>79</v>
      </c>
      <c r="B237" s="160">
        <v>15</v>
      </c>
      <c r="C237" s="141">
        <v>14</v>
      </c>
      <c r="D237" s="141">
        <v>35</v>
      </c>
      <c r="E237" s="141">
        <v>28</v>
      </c>
      <c r="F237" s="141">
        <v>49</v>
      </c>
      <c r="G237" s="141">
        <v>55</v>
      </c>
      <c r="H237" s="141">
        <v>77</v>
      </c>
      <c r="I237" s="141">
        <v>61</v>
      </c>
      <c r="J237" s="141">
        <v>89</v>
      </c>
      <c r="K237" s="141">
        <v>87</v>
      </c>
      <c r="L237" s="161">
        <v>510</v>
      </c>
    </row>
    <row r="238" spans="1:12" s="89" customFormat="1" ht="12.75">
      <c r="A238" s="365" t="s">
        <v>309</v>
      </c>
      <c r="B238" s="160">
        <v>0</v>
      </c>
      <c r="C238" s="141">
        <v>0</v>
      </c>
      <c r="D238" s="141">
        <v>3</v>
      </c>
      <c r="E238" s="141">
        <v>0</v>
      </c>
      <c r="F238" s="141">
        <v>3</v>
      </c>
      <c r="G238" s="141">
        <v>7</v>
      </c>
      <c r="H238" s="141">
        <v>7</v>
      </c>
      <c r="I238" s="141">
        <v>6</v>
      </c>
      <c r="J238" s="141">
        <v>17</v>
      </c>
      <c r="K238" s="141">
        <v>25</v>
      </c>
      <c r="L238" s="161">
        <v>68</v>
      </c>
    </row>
    <row r="239" spans="1:12" s="89" customFormat="1" ht="12.75">
      <c r="A239" s="365" t="s">
        <v>310</v>
      </c>
      <c r="B239" s="160">
        <v>0</v>
      </c>
      <c r="C239" s="141">
        <v>0</v>
      </c>
      <c r="D239" s="141">
        <v>1</v>
      </c>
      <c r="E239" s="141">
        <v>4</v>
      </c>
      <c r="F239" s="141">
        <v>5</v>
      </c>
      <c r="G239" s="141">
        <v>4</v>
      </c>
      <c r="H239" s="141">
        <v>9</v>
      </c>
      <c r="I239" s="141">
        <v>6</v>
      </c>
      <c r="J239" s="141">
        <v>13</v>
      </c>
      <c r="K239" s="141">
        <v>10</v>
      </c>
      <c r="L239" s="161">
        <v>52</v>
      </c>
    </row>
    <row r="240" spans="1:12" s="194" customFormat="1" ht="30" customHeight="1">
      <c r="A240" s="190" t="s">
        <v>80</v>
      </c>
      <c r="B240" s="198">
        <f>SUM(B232:B239)</f>
        <v>20</v>
      </c>
      <c r="C240" s="198">
        <f aca="true" t="shared" si="14" ref="C240:L240">SUM(C232:C239)</f>
        <v>15</v>
      </c>
      <c r="D240" s="198">
        <f t="shared" si="14"/>
        <v>49</v>
      </c>
      <c r="E240" s="198">
        <f t="shared" si="14"/>
        <v>41</v>
      </c>
      <c r="F240" s="198">
        <f t="shared" si="14"/>
        <v>101</v>
      </c>
      <c r="G240" s="198">
        <f t="shared" si="14"/>
        <v>108</v>
      </c>
      <c r="H240" s="198">
        <f t="shared" si="14"/>
        <v>152</v>
      </c>
      <c r="I240" s="198">
        <f t="shared" si="14"/>
        <v>116</v>
      </c>
      <c r="J240" s="198">
        <f t="shared" si="14"/>
        <v>265</v>
      </c>
      <c r="K240" s="198">
        <f t="shared" si="14"/>
        <v>227</v>
      </c>
      <c r="L240" s="198">
        <f t="shared" si="14"/>
        <v>1094</v>
      </c>
    </row>
    <row r="241" s="364" customFormat="1" ht="12.75">
      <c r="A241" s="54" t="s">
        <v>81</v>
      </c>
    </row>
    <row r="242" s="364" customFormat="1" ht="12.75"/>
  </sheetData>
  <sheetProtection password="EFAE" sheet="1" objects="1" scenarios="1"/>
  <mergeCells count="17">
    <mergeCell ref="A28:L28"/>
    <mergeCell ref="B230:L230"/>
    <mergeCell ref="B132:L132"/>
    <mergeCell ref="B178:L178"/>
    <mergeCell ref="B198:L198"/>
    <mergeCell ref="B215:L215"/>
    <mergeCell ref="B29:L29"/>
    <mergeCell ref="B43:L43"/>
    <mergeCell ref="B65:L65"/>
    <mergeCell ref="B97:L97"/>
    <mergeCell ref="A3:A4"/>
    <mergeCell ref="B1:L1"/>
    <mergeCell ref="B3:C3"/>
    <mergeCell ref="D3:E3"/>
    <mergeCell ref="F3:G3"/>
    <mergeCell ref="J3:K3"/>
    <mergeCell ref="H3:I3"/>
  </mergeCells>
  <printOptions horizontalCentered="1"/>
  <pageMargins left="0.3937007874015748" right="0" top="0.3937007874015748" bottom="0.3937007874015748" header="0.5118110236220472" footer="0.31496062992125984"/>
  <pageSetup horizontalDpi="600" verticalDpi="600" orientation="landscape" paperSize="9" r:id="rId2"/>
  <headerFooter alignWithMargins="0">
    <oddFooter>&amp;C&amp;"7,Normale"&amp;P</oddFooter>
  </headerFooter>
  <rowBreaks count="7" manualBreakCount="7">
    <brk id="28" max="255" man="1"/>
    <brk id="41" max="255" man="1"/>
    <brk id="64" max="255" man="1"/>
    <brk id="96" max="255" man="1"/>
    <brk id="131" max="255" man="1"/>
    <brk id="197" max="255" man="1"/>
    <brk id="21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9"/>
  <sheetViews>
    <sheetView zoomScale="75" zoomScaleNormal="75" workbookViewId="0" topLeftCell="A1">
      <selection activeCell="A36" sqref="A36"/>
    </sheetView>
  </sheetViews>
  <sheetFormatPr defaultColWidth="9.140625" defaultRowHeight="12.75"/>
  <cols>
    <col min="1" max="1" width="22.140625" style="46" customWidth="1"/>
    <col min="2" max="2" width="6.7109375" style="46" customWidth="1"/>
    <col min="3" max="3" width="9.00390625" style="46" bestFit="1" customWidth="1"/>
    <col min="4" max="6" width="9.57421875" style="46" bestFit="1" customWidth="1"/>
    <col min="7" max="7" width="8.28125" style="46" customWidth="1"/>
    <col min="8" max="8" width="10.140625" style="46" bestFit="1" customWidth="1"/>
    <col min="9" max="9" width="8.421875" style="46" customWidth="1"/>
    <col min="10" max="11" width="8.7109375" style="46" bestFit="1" customWidth="1"/>
    <col min="12" max="12" width="10.8515625" style="46" customWidth="1"/>
    <col min="13" max="16384" width="9.140625" style="46" customWidth="1"/>
  </cols>
  <sheetData>
    <row r="1" spans="1:13" s="54" customFormat="1" ht="42.75" customHeight="1">
      <c r="A1" s="48" t="s">
        <v>593</v>
      </c>
      <c r="B1" s="541" t="s">
        <v>408</v>
      </c>
      <c r="C1" s="542"/>
      <c r="D1" s="542"/>
      <c r="E1" s="542"/>
      <c r="F1" s="542"/>
      <c r="G1" s="542"/>
      <c r="H1" s="542"/>
      <c r="I1" s="542"/>
      <c r="J1" s="542"/>
      <c r="K1" s="542"/>
      <c r="L1" s="543"/>
      <c r="M1" s="191"/>
    </row>
    <row r="2" s="88" customFormat="1" ht="6.75" customHeight="1">
      <c r="A2" s="54"/>
    </row>
    <row r="3" spans="1:13" s="54" customFormat="1" ht="25.5" customHeight="1">
      <c r="A3" s="607" t="s">
        <v>311</v>
      </c>
      <c r="B3" s="611" t="s">
        <v>102</v>
      </c>
      <c r="C3" s="610"/>
      <c r="D3" s="611" t="s">
        <v>103</v>
      </c>
      <c r="E3" s="610"/>
      <c r="F3" s="611" t="s">
        <v>104</v>
      </c>
      <c r="G3" s="610"/>
      <c r="H3" s="611" t="s">
        <v>86</v>
      </c>
      <c r="I3" s="610"/>
      <c r="J3" s="611" t="s">
        <v>87</v>
      </c>
      <c r="K3" s="610"/>
      <c r="L3" s="341" t="s">
        <v>88</v>
      </c>
      <c r="M3" s="381"/>
    </row>
    <row r="4" spans="1:13" s="54" customFormat="1" ht="39.75" customHeight="1">
      <c r="A4" s="608"/>
      <c r="B4" s="85" t="s">
        <v>63</v>
      </c>
      <c r="C4" s="86" t="s">
        <v>54</v>
      </c>
      <c r="D4" s="85" t="s">
        <v>63</v>
      </c>
      <c r="E4" s="86" t="s">
        <v>54</v>
      </c>
      <c r="F4" s="85" t="s">
        <v>63</v>
      </c>
      <c r="G4" s="86" t="s">
        <v>54</v>
      </c>
      <c r="H4" s="85" t="s">
        <v>63</v>
      </c>
      <c r="I4" s="86" t="s">
        <v>54</v>
      </c>
      <c r="J4" s="85" t="s">
        <v>63</v>
      </c>
      <c r="K4" s="86" t="s">
        <v>54</v>
      </c>
      <c r="L4" s="85" t="s">
        <v>63</v>
      </c>
      <c r="M4" s="381"/>
    </row>
    <row r="5" spans="1:13" s="54" customFormat="1" ht="11.25">
      <c r="A5" s="182" t="s">
        <v>64</v>
      </c>
      <c r="B5" s="368">
        <f>B43+C43</f>
        <v>0</v>
      </c>
      <c r="C5" s="256">
        <f aca="true" t="shared" si="0" ref="C5:C12">B5/L5*100</f>
        <v>0</v>
      </c>
      <c r="D5" s="368">
        <f>D43+E43</f>
        <v>4</v>
      </c>
      <c r="E5" s="156">
        <f aca="true" t="shared" si="1" ref="E5:E12">D5/L5*100</f>
        <v>3.9603960396039604</v>
      </c>
      <c r="F5" s="368">
        <f>F43+G43</f>
        <v>18</v>
      </c>
      <c r="G5" s="156">
        <f aca="true" t="shared" si="2" ref="G5:G12">F5/L5*100</f>
        <v>17.82178217821782</v>
      </c>
      <c r="H5" s="368">
        <f>H43+I43</f>
        <v>27</v>
      </c>
      <c r="I5" s="156">
        <f aca="true" t="shared" si="3" ref="I5:I12">H5/L5*100</f>
        <v>26.732673267326735</v>
      </c>
      <c r="J5" s="368">
        <f>J43+K43</f>
        <v>52</v>
      </c>
      <c r="K5" s="156">
        <f aca="true" t="shared" si="4" ref="K5:K12">J5/L5*100</f>
        <v>51.48514851485149</v>
      </c>
      <c r="L5" s="369">
        <f>B5+D5+F5+H5+J5</f>
        <v>101</v>
      </c>
      <c r="M5" s="381"/>
    </row>
    <row r="6" spans="1:13" s="54" customFormat="1" ht="11.25">
      <c r="A6" s="192" t="s">
        <v>66</v>
      </c>
      <c r="B6" s="370">
        <f>B56+C56</f>
        <v>0</v>
      </c>
      <c r="C6" s="124">
        <f t="shared" si="0"/>
        <v>0</v>
      </c>
      <c r="D6" s="370">
        <f>D56+E56</f>
        <v>9</v>
      </c>
      <c r="E6" s="98">
        <f t="shared" si="1"/>
        <v>2.2443890274314215</v>
      </c>
      <c r="F6" s="370">
        <f>F56+G56</f>
        <v>90</v>
      </c>
      <c r="G6" s="98">
        <f t="shared" si="2"/>
        <v>22.443890274314214</v>
      </c>
      <c r="H6" s="370">
        <f>H56+I56</f>
        <v>94</v>
      </c>
      <c r="I6" s="98">
        <f t="shared" si="3"/>
        <v>23.44139650872818</v>
      </c>
      <c r="J6" s="370">
        <f>J56+K56</f>
        <v>208</v>
      </c>
      <c r="K6" s="98">
        <f t="shared" si="4"/>
        <v>51.87032418952619</v>
      </c>
      <c r="L6" s="371">
        <f aca="true" t="shared" si="5" ref="L6:L13">B6+D6+F6+H6+J6</f>
        <v>401</v>
      </c>
      <c r="M6" s="381"/>
    </row>
    <row r="7" spans="1:13" s="54" customFormat="1" ht="11.25">
      <c r="A7" s="192" t="s">
        <v>91</v>
      </c>
      <c r="B7" s="370">
        <f>B69+C69</f>
        <v>14</v>
      </c>
      <c r="C7" s="124">
        <f t="shared" si="0"/>
        <v>1.7632241813602016</v>
      </c>
      <c r="D7" s="370">
        <f>D69+E69</f>
        <v>55</v>
      </c>
      <c r="E7" s="98">
        <f t="shared" si="1"/>
        <v>6.926952141057935</v>
      </c>
      <c r="F7" s="370">
        <f>F69+G69</f>
        <v>146</v>
      </c>
      <c r="G7" s="98">
        <f t="shared" si="2"/>
        <v>18.387909319899247</v>
      </c>
      <c r="H7" s="370">
        <f>H69+I69</f>
        <v>189</v>
      </c>
      <c r="I7" s="98">
        <f t="shared" si="3"/>
        <v>23.803526448362717</v>
      </c>
      <c r="J7" s="370">
        <f>J69+K69</f>
        <v>390</v>
      </c>
      <c r="K7" s="98">
        <f t="shared" si="4"/>
        <v>49.1183879093199</v>
      </c>
      <c r="L7" s="371">
        <f t="shared" si="5"/>
        <v>794</v>
      </c>
      <c r="M7" s="381"/>
    </row>
    <row r="8" spans="1:13" s="54" customFormat="1" ht="11.25">
      <c r="A8" s="192" t="s">
        <v>70</v>
      </c>
      <c r="B8" s="370">
        <f>B82+C82</f>
        <v>6</v>
      </c>
      <c r="C8" s="124">
        <f t="shared" si="0"/>
        <v>0.7151370679380215</v>
      </c>
      <c r="D8" s="370">
        <f>D82+E82</f>
        <v>35</v>
      </c>
      <c r="E8" s="98">
        <f t="shared" si="1"/>
        <v>4.171632896305125</v>
      </c>
      <c r="F8" s="370">
        <f>F82+G82</f>
        <v>183</v>
      </c>
      <c r="G8" s="98">
        <f t="shared" si="2"/>
        <v>21.811680572109655</v>
      </c>
      <c r="H8" s="370">
        <f>H82+I82</f>
        <v>170</v>
      </c>
      <c r="I8" s="98">
        <f t="shared" si="3"/>
        <v>20.262216924910607</v>
      </c>
      <c r="J8" s="370">
        <f>J82+K82</f>
        <v>445</v>
      </c>
      <c r="K8" s="98">
        <f t="shared" si="4"/>
        <v>53.039332538736595</v>
      </c>
      <c r="L8" s="371">
        <f t="shared" si="5"/>
        <v>839</v>
      </c>
      <c r="M8" s="381"/>
    </row>
    <row r="9" spans="1:13" s="54" customFormat="1" ht="11.25">
      <c r="A9" s="192" t="s">
        <v>72</v>
      </c>
      <c r="B9" s="370">
        <f>B101+C101</f>
        <v>9</v>
      </c>
      <c r="C9" s="124">
        <f t="shared" si="0"/>
        <v>1.1795543905635648</v>
      </c>
      <c r="D9" s="370">
        <f>D101+E101</f>
        <v>33</v>
      </c>
      <c r="E9" s="98">
        <f t="shared" si="1"/>
        <v>4.3250327653997385</v>
      </c>
      <c r="F9" s="370">
        <f>F101+G101</f>
        <v>162</v>
      </c>
      <c r="G9" s="98">
        <f t="shared" si="2"/>
        <v>21.231979030144167</v>
      </c>
      <c r="H9" s="370">
        <f>H101+I101</f>
        <v>221</v>
      </c>
      <c r="I9" s="98">
        <f t="shared" si="3"/>
        <v>28.964613368283093</v>
      </c>
      <c r="J9" s="370">
        <f>J101+K101</f>
        <v>338</v>
      </c>
      <c r="K9" s="98">
        <f t="shared" si="4"/>
        <v>44.29882044560944</v>
      </c>
      <c r="L9" s="371">
        <f t="shared" si="5"/>
        <v>763</v>
      </c>
      <c r="M9" s="381"/>
    </row>
    <row r="10" spans="1:13" s="54" customFormat="1" ht="11.25">
      <c r="A10" s="192" t="s">
        <v>74</v>
      </c>
      <c r="B10" s="370">
        <f>B110+C110</f>
        <v>5</v>
      </c>
      <c r="C10" s="124">
        <f t="shared" si="0"/>
        <v>4.807692307692308</v>
      </c>
      <c r="D10" s="370">
        <f>D110+E110</f>
        <v>8</v>
      </c>
      <c r="E10" s="98">
        <f t="shared" si="1"/>
        <v>7.6923076923076925</v>
      </c>
      <c r="F10" s="370">
        <f>F110+G110</f>
        <v>18</v>
      </c>
      <c r="G10" s="98">
        <f t="shared" si="2"/>
        <v>17.307692307692307</v>
      </c>
      <c r="H10" s="370">
        <f>H110+I110</f>
        <v>29</v>
      </c>
      <c r="I10" s="98">
        <f t="shared" si="3"/>
        <v>27.884615384615387</v>
      </c>
      <c r="J10" s="370">
        <f>J110+K110</f>
        <v>44</v>
      </c>
      <c r="K10" s="98">
        <f t="shared" si="4"/>
        <v>42.30769230769231</v>
      </c>
      <c r="L10" s="371">
        <f t="shared" si="5"/>
        <v>104</v>
      </c>
      <c r="M10" s="381"/>
    </row>
    <row r="11" spans="1:13" s="54" customFormat="1" ht="11.25">
      <c r="A11" s="192" t="s">
        <v>76</v>
      </c>
      <c r="B11" s="370">
        <f>B126+C126</f>
        <v>12</v>
      </c>
      <c r="C11" s="124">
        <f aca="true" t="shared" si="6" ref="C11:L11">C126+D126</f>
        <v>25</v>
      </c>
      <c r="D11" s="370">
        <f t="shared" si="6"/>
        <v>44</v>
      </c>
      <c r="E11" s="98">
        <f t="shared" si="6"/>
        <v>72</v>
      </c>
      <c r="F11" s="370">
        <f t="shared" si="6"/>
        <v>85</v>
      </c>
      <c r="G11" s="98">
        <f t="shared" si="6"/>
        <v>101</v>
      </c>
      <c r="H11" s="370">
        <f t="shared" si="6"/>
        <v>112</v>
      </c>
      <c r="I11" s="98">
        <f t="shared" si="6"/>
        <v>203</v>
      </c>
      <c r="J11" s="370">
        <f t="shared" si="6"/>
        <v>281</v>
      </c>
      <c r="K11" s="98">
        <f t="shared" si="6"/>
        <v>661</v>
      </c>
      <c r="L11" s="371">
        <f t="shared" si="6"/>
        <v>534</v>
      </c>
      <c r="M11" s="381"/>
    </row>
    <row r="12" spans="1:13" s="54" customFormat="1" ht="11.25">
      <c r="A12" s="192" t="s">
        <v>89</v>
      </c>
      <c r="B12" s="370">
        <f>B140+C140</f>
        <v>0</v>
      </c>
      <c r="C12" s="124">
        <f t="shared" si="0"/>
        <v>0</v>
      </c>
      <c r="D12" s="370">
        <f>D140+E140</f>
        <v>4</v>
      </c>
      <c r="E12" s="98">
        <f t="shared" si="1"/>
        <v>1.6194331983805668</v>
      </c>
      <c r="F12" s="370">
        <f>F140+G140</f>
        <v>45</v>
      </c>
      <c r="G12" s="98">
        <f t="shared" si="2"/>
        <v>18.218623481781375</v>
      </c>
      <c r="H12" s="370">
        <f>H140+I140</f>
        <v>90</v>
      </c>
      <c r="I12" s="98">
        <f t="shared" si="3"/>
        <v>36.43724696356275</v>
      </c>
      <c r="J12" s="370">
        <f>J140+K140</f>
        <v>108</v>
      </c>
      <c r="K12" s="98">
        <f t="shared" si="4"/>
        <v>43.7246963562753</v>
      </c>
      <c r="L12" s="371">
        <f t="shared" si="5"/>
        <v>247</v>
      </c>
      <c r="M12" s="381"/>
    </row>
    <row r="13" spans="1:13" s="54" customFormat="1" ht="11.25">
      <c r="A13" s="360" t="s">
        <v>79</v>
      </c>
      <c r="B13" s="382">
        <f>B149+C149</f>
        <v>0</v>
      </c>
      <c r="C13" s="140">
        <f aca="true" t="shared" si="7" ref="C13:K13">C149</f>
        <v>0</v>
      </c>
      <c r="D13" s="382">
        <f>D149+E149</f>
        <v>0</v>
      </c>
      <c r="E13" s="140">
        <f t="shared" si="7"/>
        <v>0</v>
      </c>
      <c r="F13" s="382">
        <f>F149+G149</f>
        <v>19</v>
      </c>
      <c r="G13" s="467">
        <f t="shared" si="7"/>
        <v>9</v>
      </c>
      <c r="H13" s="382">
        <f>H149+I149</f>
        <v>39</v>
      </c>
      <c r="I13" s="467">
        <f t="shared" si="7"/>
        <v>21</v>
      </c>
      <c r="J13" s="382">
        <f>J149+K149</f>
        <v>65</v>
      </c>
      <c r="K13" s="467">
        <f t="shared" si="7"/>
        <v>28</v>
      </c>
      <c r="L13" s="383">
        <f t="shared" si="5"/>
        <v>123</v>
      </c>
      <c r="M13" s="381"/>
    </row>
    <row r="14" spans="1:13" s="201" customFormat="1" ht="19.5" customHeight="1">
      <c r="A14" s="84" t="s">
        <v>58</v>
      </c>
      <c r="B14" s="472">
        <f>SUM(B5:B13)</f>
        <v>46</v>
      </c>
      <c r="C14" s="473">
        <f>B14/L14*100</f>
        <v>1.1776753712237584</v>
      </c>
      <c r="D14" s="472">
        <f>SUM(D5:D13)</f>
        <v>192</v>
      </c>
      <c r="E14" s="473">
        <f>D14/L14*100</f>
        <v>4.915514592933948</v>
      </c>
      <c r="F14" s="472">
        <f>SUM(F5:F13)</f>
        <v>766</v>
      </c>
      <c r="G14" s="473">
        <f>F14/L14*100</f>
        <v>19.610855094726062</v>
      </c>
      <c r="H14" s="472">
        <f>SUM(H5:H13)</f>
        <v>971</v>
      </c>
      <c r="I14" s="473">
        <f>H14/L14*100</f>
        <v>24.859190988223247</v>
      </c>
      <c r="J14" s="472">
        <f>SUM(J5:J13)</f>
        <v>1931</v>
      </c>
      <c r="K14" s="473">
        <f>J14/L14*100</f>
        <v>49.43676395289299</v>
      </c>
      <c r="L14" s="74">
        <f>SUM(L5:L13)</f>
        <v>3906</v>
      </c>
      <c r="M14" s="381"/>
    </row>
    <row r="15" ht="12.75">
      <c r="A15" s="67" t="s">
        <v>185</v>
      </c>
    </row>
    <row r="16" ht="12.75">
      <c r="A16" s="67"/>
    </row>
    <row r="17" ht="12.75">
      <c r="A17" s="67"/>
    </row>
    <row r="18" s="88" customFormat="1" ht="12" customHeight="1">
      <c r="H18" s="39"/>
    </row>
    <row r="19" spans="1:8" s="88" customFormat="1" ht="12" customHeight="1">
      <c r="A19" s="67"/>
      <c r="H19" s="39"/>
    </row>
    <row r="20" spans="3:7" ht="12.75">
      <c r="C20" s="46" t="s">
        <v>102</v>
      </c>
      <c r="D20" s="46" t="s">
        <v>103</v>
      </c>
      <c r="E20" s="46" t="s">
        <v>104</v>
      </c>
      <c r="F20" s="46" t="s">
        <v>86</v>
      </c>
      <c r="G20" s="46" t="s">
        <v>86</v>
      </c>
    </row>
    <row r="21" spans="3:8" ht="12.75">
      <c r="C21" s="159">
        <f>B14</f>
        <v>46</v>
      </c>
      <c r="D21" s="159">
        <f>D14</f>
        <v>192</v>
      </c>
      <c r="E21" s="159">
        <f>F14</f>
        <v>766</v>
      </c>
      <c r="F21" s="159">
        <f>H14</f>
        <v>971</v>
      </c>
      <c r="G21" s="159">
        <f>J14</f>
        <v>1931</v>
      </c>
      <c r="H21" s="159">
        <f>SUM(C21:G21)</f>
        <v>3906</v>
      </c>
    </row>
    <row r="32" s="474" customFormat="1" ht="27" customHeight="1"/>
    <row r="33" s="474" customFormat="1" ht="8.25" customHeight="1"/>
    <row r="34" spans="1:12" ht="30.75" customHeight="1">
      <c r="A34" s="612" t="s">
        <v>53</v>
      </c>
      <c r="B34" s="614"/>
      <c r="C34" s="614"/>
      <c r="D34" s="614"/>
      <c r="E34" s="614"/>
      <c r="F34" s="614"/>
      <c r="G34" s="614"/>
      <c r="H34" s="614"/>
      <c r="I34" s="614"/>
      <c r="J34" s="614"/>
      <c r="K34" s="614"/>
      <c r="L34" s="614"/>
    </row>
    <row r="35" spans="1:12" ht="30.75" customHeight="1">
      <c r="A35" s="342"/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</row>
    <row r="36" spans="1:13" s="67" customFormat="1" ht="50.25" customHeight="1">
      <c r="A36" s="188" t="s">
        <v>593</v>
      </c>
      <c r="B36" s="505" t="s">
        <v>409</v>
      </c>
      <c r="C36" s="506"/>
      <c r="D36" s="506"/>
      <c r="E36" s="506"/>
      <c r="F36" s="506"/>
      <c r="G36" s="506"/>
      <c r="H36" s="506"/>
      <c r="I36" s="506"/>
      <c r="J36" s="506"/>
      <c r="K36" s="506"/>
      <c r="L36" s="507"/>
      <c r="M36" s="65"/>
    </row>
    <row r="37" spans="1:12" s="64" customFormat="1" ht="51" customHeight="1">
      <c r="A37" s="118" t="s">
        <v>90</v>
      </c>
      <c r="B37" s="289" t="s">
        <v>92</v>
      </c>
      <c r="C37" s="289" t="s">
        <v>93</v>
      </c>
      <c r="D37" s="289" t="s">
        <v>94</v>
      </c>
      <c r="E37" s="289" t="s">
        <v>95</v>
      </c>
      <c r="F37" s="289" t="s">
        <v>96</v>
      </c>
      <c r="G37" s="289" t="s">
        <v>97</v>
      </c>
      <c r="H37" s="289" t="s">
        <v>98</v>
      </c>
      <c r="I37" s="289" t="s">
        <v>99</v>
      </c>
      <c r="J37" s="289" t="s">
        <v>100</v>
      </c>
      <c r="K37" s="289" t="s">
        <v>101</v>
      </c>
      <c r="L37" s="289" t="s">
        <v>371</v>
      </c>
    </row>
    <row r="38" spans="1:12" s="242" customFormat="1" ht="12" customHeight="1">
      <c r="A38" s="290" t="s">
        <v>351</v>
      </c>
      <c r="B38" s="291">
        <v>0</v>
      </c>
      <c r="C38" s="292">
        <v>0</v>
      </c>
      <c r="D38" s="291">
        <v>0</v>
      </c>
      <c r="E38" s="292">
        <v>0</v>
      </c>
      <c r="F38" s="291">
        <v>0</v>
      </c>
      <c r="G38" s="292">
        <v>1</v>
      </c>
      <c r="H38" s="291">
        <v>1</v>
      </c>
      <c r="I38" s="292">
        <v>2</v>
      </c>
      <c r="J38" s="291">
        <v>1</v>
      </c>
      <c r="K38" s="292">
        <v>3</v>
      </c>
      <c r="L38" s="293">
        <f>SUM(B38:K38)</f>
        <v>8</v>
      </c>
    </row>
    <row r="39" spans="1:12" s="242" customFormat="1" ht="12" customHeight="1">
      <c r="A39" s="294" t="s">
        <v>188</v>
      </c>
      <c r="B39" s="295">
        <v>0</v>
      </c>
      <c r="C39" s="296">
        <v>0</v>
      </c>
      <c r="D39" s="295">
        <v>0</v>
      </c>
      <c r="E39" s="296">
        <v>0</v>
      </c>
      <c r="F39" s="295">
        <v>3</v>
      </c>
      <c r="G39" s="296">
        <v>3</v>
      </c>
      <c r="H39" s="295">
        <v>2</v>
      </c>
      <c r="I39" s="296">
        <v>5</v>
      </c>
      <c r="J39" s="295">
        <v>0</v>
      </c>
      <c r="K39" s="296">
        <v>0</v>
      </c>
      <c r="L39" s="297">
        <f>SUM(B39:K39)</f>
        <v>13</v>
      </c>
    </row>
    <row r="40" spans="1:12" s="242" customFormat="1" ht="12" customHeight="1">
      <c r="A40" s="294" t="s">
        <v>64</v>
      </c>
      <c r="B40" s="295">
        <v>0</v>
      </c>
      <c r="C40" s="296">
        <v>0</v>
      </c>
      <c r="D40" s="295">
        <v>0</v>
      </c>
      <c r="E40" s="296">
        <v>0</v>
      </c>
      <c r="F40" s="295">
        <v>0</v>
      </c>
      <c r="G40" s="296">
        <v>0</v>
      </c>
      <c r="H40" s="295">
        <v>1</v>
      </c>
      <c r="I40" s="296">
        <v>4</v>
      </c>
      <c r="J40" s="295">
        <v>7</v>
      </c>
      <c r="K40" s="296">
        <v>9</v>
      </c>
      <c r="L40" s="297">
        <f>SUM(B40:K40)</f>
        <v>21</v>
      </c>
    </row>
    <row r="41" spans="1:12" s="242" customFormat="1" ht="12" customHeight="1">
      <c r="A41" s="294" t="s">
        <v>187</v>
      </c>
      <c r="B41" s="295">
        <v>0</v>
      </c>
      <c r="C41" s="296">
        <v>0</v>
      </c>
      <c r="D41" s="295">
        <v>1</v>
      </c>
      <c r="E41" s="296">
        <v>2</v>
      </c>
      <c r="F41" s="295">
        <v>6</v>
      </c>
      <c r="G41" s="296">
        <v>4</v>
      </c>
      <c r="H41" s="295">
        <v>7</v>
      </c>
      <c r="I41" s="296">
        <v>2</v>
      </c>
      <c r="J41" s="295">
        <v>8</v>
      </c>
      <c r="K41" s="296">
        <v>8</v>
      </c>
      <c r="L41" s="297">
        <f>SUM(B41:K41)</f>
        <v>38</v>
      </c>
    </row>
    <row r="42" spans="1:12" s="242" customFormat="1" ht="12" customHeight="1">
      <c r="A42" s="294" t="s">
        <v>186</v>
      </c>
      <c r="B42" s="295">
        <v>0</v>
      </c>
      <c r="C42" s="296">
        <v>0</v>
      </c>
      <c r="D42" s="295">
        <v>1</v>
      </c>
      <c r="E42" s="296">
        <v>0</v>
      </c>
      <c r="F42" s="295">
        <v>1</v>
      </c>
      <c r="G42" s="296">
        <v>0</v>
      </c>
      <c r="H42" s="295">
        <v>2</v>
      </c>
      <c r="I42" s="296">
        <v>1</v>
      </c>
      <c r="J42" s="295">
        <v>7</v>
      </c>
      <c r="K42" s="296">
        <v>9</v>
      </c>
      <c r="L42" s="297">
        <f>SUM(B42:K42)</f>
        <v>21</v>
      </c>
    </row>
    <row r="43" spans="1:12" s="129" customFormat="1" ht="22.5" customHeight="1">
      <c r="A43" s="190" t="s">
        <v>65</v>
      </c>
      <c r="B43" s="189">
        <f>SUM(B38:B42)</f>
        <v>0</v>
      </c>
      <c r="C43" s="198">
        <f aca="true" t="shared" si="8" ref="C43:L43">SUM(C38:C42)</f>
        <v>0</v>
      </c>
      <c r="D43" s="189">
        <f t="shared" si="8"/>
        <v>2</v>
      </c>
      <c r="E43" s="198">
        <f t="shared" si="8"/>
        <v>2</v>
      </c>
      <c r="F43" s="189">
        <f t="shared" si="8"/>
        <v>10</v>
      </c>
      <c r="G43" s="198">
        <f t="shared" si="8"/>
        <v>8</v>
      </c>
      <c r="H43" s="189">
        <f t="shared" si="8"/>
        <v>13</v>
      </c>
      <c r="I43" s="198">
        <f t="shared" si="8"/>
        <v>14</v>
      </c>
      <c r="J43" s="189">
        <f t="shared" si="8"/>
        <v>23</v>
      </c>
      <c r="K43" s="198">
        <f t="shared" si="8"/>
        <v>29</v>
      </c>
      <c r="L43" s="189">
        <f t="shared" si="8"/>
        <v>101</v>
      </c>
    </row>
    <row r="44" s="67" customFormat="1" ht="10.5"/>
    <row r="45" s="67" customFormat="1" ht="10.5"/>
    <row r="46" spans="1:13" s="67" customFormat="1" ht="50.25" customHeight="1">
      <c r="A46" s="188" t="s">
        <v>593</v>
      </c>
      <c r="B46" s="505" t="s">
        <v>427</v>
      </c>
      <c r="C46" s="506"/>
      <c r="D46" s="506"/>
      <c r="E46" s="506"/>
      <c r="F46" s="506"/>
      <c r="G46" s="506"/>
      <c r="H46" s="506"/>
      <c r="I46" s="506"/>
      <c r="J46" s="506"/>
      <c r="K46" s="506"/>
      <c r="L46" s="507"/>
      <c r="M46" s="65"/>
    </row>
    <row r="47" spans="1:12" s="64" customFormat="1" ht="51" customHeight="1">
      <c r="A47" s="118" t="s">
        <v>90</v>
      </c>
      <c r="B47" s="289" t="s">
        <v>92</v>
      </c>
      <c r="C47" s="289" t="s">
        <v>93</v>
      </c>
      <c r="D47" s="289" t="s">
        <v>94</v>
      </c>
      <c r="E47" s="289" t="s">
        <v>95</v>
      </c>
      <c r="F47" s="289" t="s">
        <v>96</v>
      </c>
      <c r="G47" s="289" t="s">
        <v>97</v>
      </c>
      <c r="H47" s="289" t="s">
        <v>98</v>
      </c>
      <c r="I47" s="289" t="s">
        <v>99</v>
      </c>
      <c r="J47" s="289" t="s">
        <v>100</v>
      </c>
      <c r="K47" s="289" t="s">
        <v>101</v>
      </c>
      <c r="L47" s="289" t="s">
        <v>371</v>
      </c>
    </row>
    <row r="48" spans="1:12" s="242" customFormat="1" ht="12" customHeight="1">
      <c r="A48" s="294" t="s">
        <v>179</v>
      </c>
      <c r="B48" s="295">
        <v>0</v>
      </c>
      <c r="C48" s="296">
        <v>0</v>
      </c>
      <c r="D48" s="295">
        <v>2</v>
      </c>
      <c r="E48" s="296">
        <v>0</v>
      </c>
      <c r="F48" s="295">
        <v>6</v>
      </c>
      <c r="G48" s="296">
        <v>3</v>
      </c>
      <c r="H48" s="295">
        <v>10</v>
      </c>
      <c r="I48" s="296">
        <v>1</v>
      </c>
      <c r="J48" s="295">
        <v>5</v>
      </c>
      <c r="K48" s="296">
        <v>9</v>
      </c>
      <c r="L48" s="297">
        <v>36</v>
      </c>
    </row>
    <row r="49" spans="1:12" s="242" customFormat="1" ht="12" customHeight="1">
      <c r="A49" s="294" t="s">
        <v>169</v>
      </c>
      <c r="B49" s="295">
        <v>0</v>
      </c>
      <c r="C49" s="296">
        <v>0</v>
      </c>
      <c r="D49" s="295">
        <v>0</v>
      </c>
      <c r="E49" s="296">
        <v>0</v>
      </c>
      <c r="F49" s="295">
        <v>2</v>
      </c>
      <c r="G49" s="296">
        <v>1</v>
      </c>
      <c r="H49" s="295">
        <v>1</v>
      </c>
      <c r="I49" s="296">
        <v>1</v>
      </c>
      <c r="J49" s="295">
        <v>4</v>
      </c>
      <c r="K49" s="296">
        <v>7</v>
      </c>
      <c r="L49" s="297">
        <v>16</v>
      </c>
    </row>
    <row r="50" spans="1:12" s="242" customFormat="1" ht="12" customHeight="1">
      <c r="A50" s="294" t="s">
        <v>172</v>
      </c>
      <c r="B50" s="295">
        <v>0</v>
      </c>
      <c r="C50" s="296">
        <v>0</v>
      </c>
      <c r="D50" s="295">
        <v>0</v>
      </c>
      <c r="E50" s="296">
        <v>0</v>
      </c>
      <c r="F50" s="295">
        <v>6</v>
      </c>
      <c r="G50" s="296">
        <v>2</v>
      </c>
      <c r="H50" s="295">
        <v>5</v>
      </c>
      <c r="I50" s="296">
        <v>7</v>
      </c>
      <c r="J50" s="295">
        <v>16</v>
      </c>
      <c r="K50" s="296">
        <v>18</v>
      </c>
      <c r="L50" s="297">
        <v>54</v>
      </c>
    </row>
    <row r="51" spans="1:12" s="242" customFormat="1" ht="12" customHeight="1">
      <c r="A51" s="294" t="s">
        <v>180</v>
      </c>
      <c r="B51" s="295">
        <v>0</v>
      </c>
      <c r="C51" s="296">
        <v>0</v>
      </c>
      <c r="D51" s="295">
        <v>0</v>
      </c>
      <c r="E51" s="296">
        <v>0</v>
      </c>
      <c r="F51" s="295">
        <v>0</v>
      </c>
      <c r="G51" s="296">
        <v>3</v>
      </c>
      <c r="H51" s="295">
        <v>1</v>
      </c>
      <c r="I51" s="296">
        <v>0</v>
      </c>
      <c r="J51" s="295">
        <v>3</v>
      </c>
      <c r="K51" s="296">
        <v>0</v>
      </c>
      <c r="L51" s="297">
        <v>7</v>
      </c>
    </row>
    <row r="52" spans="1:12" s="242" customFormat="1" ht="12" customHeight="1">
      <c r="A52" s="294" t="s">
        <v>174</v>
      </c>
      <c r="B52" s="295">
        <v>0</v>
      </c>
      <c r="C52" s="296">
        <v>0</v>
      </c>
      <c r="D52" s="295">
        <v>0</v>
      </c>
      <c r="E52" s="296">
        <v>0</v>
      </c>
      <c r="F52" s="295">
        <v>6</v>
      </c>
      <c r="G52" s="296">
        <v>5</v>
      </c>
      <c r="H52" s="295">
        <v>4</v>
      </c>
      <c r="I52" s="296">
        <v>6</v>
      </c>
      <c r="J52" s="295">
        <v>11</v>
      </c>
      <c r="K52" s="296">
        <v>10</v>
      </c>
      <c r="L52" s="297">
        <v>42</v>
      </c>
    </row>
    <row r="53" spans="1:12" s="242" customFormat="1" ht="12" customHeight="1">
      <c r="A53" s="294" t="s">
        <v>66</v>
      </c>
      <c r="B53" s="295">
        <v>0</v>
      </c>
      <c r="C53" s="296">
        <v>0</v>
      </c>
      <c r="D53" s="295">
        <v>5</v>
      </c>
      <c r="E53" s="296">
        <v>2</v>
      </c>
      <c r="F53" s="295">
        <v>17</v>
      </c>
      <c r="G53" s="296">
        <v>19</v>
      </c>
      <c r="H53" s="295">
        <v>23</v>
      </c>
      <c r="I53" s="296">
        <v>20</v>
      </c>
      <c r="J53" s="295">
        <v>49</v>
      </c>
      <c r="K53" s="296">
        <v>41</v>
      </c>
      <c r="L53" s="297">
        <v>176</v>
      </c>
    </row>
    <row r="54" spans="1:12" s="242" customFormat="1" ht="12" customHeight="1">
      <c r="A54" s="294" t="s">
        <v>181</v>
      </c>
      <c r="B54" s="295">
        <v>0</v>
      </c>
      <c r="C54" s="296">
        <v>0</v>
      </c>
      <c r="D54" s="295">
        <v>0</v>
      </c>
      <c r="E54" s="296">
        <v>0</v>
      </c>
      <c r="F54" s="295">
        <v>4</v>
      </c>
      <c r="G54" s="296">
        <v>8</v>
      </c>
      <c r="H54" s="295">
        <v>2</v>
      </c>
      <c r="I54" s="296">
        <v>5</v>
      </c>
      <c r="J54" s="295">
        <v>4</v>
      </c>
      <c r="K54" s="296">
        <v>5</v>
      </c>
      <c r="L54" s="297">
        <v>28</v>
      </c>
    </row>
    <row r="55" spans="1:12" s="242" customFormat="1" ht="12" customHeight="1">
      <c r="A55" s="294" t="s">
        <v>182</v>
      </c>
      <c r="B55" s="295">
        <v>0</v>
      </c>
      <c r="C55" s="296">
        <v>0</v>
      </c>
      <c r="D55" s="295">
        <v>0</v>
      </c>
      <c r="E55" s="296">
        <v>0</v>
      </c>
      <c r="F55" s="295">
        <v>5</v>
      </c>
      <c r="G55" s="296">
        <v>3</v>
      </c>
      <c r="H55" s="295">
        <v>3</v>
      </c>
      <c r="I55" s="296">
        <v>5</v>
      </c>
      <c r="J55" s="295">
        <v>9</v>
      </c>
      <c r="K55" s="296">
        <v>17</v>
      </c>
      <c r="L55" s="297">
        <v>42</v>
      </c>
    </row>
    <row r="56" spans="1:12" s="129" customFormat="1" ht="32.25" customHeight="1">
      <c r="A56" s="190" t="s">
        <v>67</v>
      </c>
      <c r="B56" s="189">
        <f>SUM(B48:B55)</f>
        <v>0</v>
      </c>
      <c r="C56" s="189">
        <f aca="true" t="shared" si="9" ref="C56:L56">SUM(C48:C55)</f>
        <v>0</v>
      </c>
      <c r="D56" s="189">
        <f t="shared" si="9"/>
        <v>7</v>
      </c>
      <c r="E56" s="189">
        <f t="shared" si="9"/>
        <v>2</v>
      </c>
      <c r="F56" s="189">
        <f t="shared" si="9"/>
        <v>46</v>
      </c>
      <c r="G56" s="189">
        <f t="shared" si="9"/>
        <v>44</v>
      </c>
      <c r="H56" s="189">
        <f t="shared" si="9"/>
        <v>49</v>
      </c>
      <c r="I56" s="189">
        <f t="shared" si="9"/>
        <v>45</v>
      </c>
      <c r="J56" s="189">
        <f t="shared" si="9"/>
        <v>101</v>
      </c>
      <c r="K56" s="189">
        <f t="shared" si="9"/>
        <v>107</v>
      </c>
      <c r="L56" s="189">
        <f t="shared" si="9"/>
        <v>401</v>
      </c>
    </row>
    <row r="57" s="64" customFormat="1" ht="10.5"/>
    <row r="58" s="67" customFormat="1" ht="10.5"/>
    <row r="59" s="67" customFormat="1" ht="10.5"/>
    <row r="60" spans="1:13" s="67" customFormat="1" ht="50.25" customHeight="1">
      <c r="A60" s="188" t="s">
        <v>593</v>
      </c>
      <c r="B60" s="505" t="s">
        <v>432</v>
      </c>
      <c r="C60" s="506"/>
      <c r="D60" s="506"/>
      <c r="E60" s="506"/>
      <c r="F60" s="506"/>
      <c r="G60" s="506"/>
      <c r="H60" s="506"/>
      <c r="I60" s="506"/>
      <c r="J60" s="506"/>
      <c r="K60" s="506"/>
      <c r="L60" s="507"/>
      <c r="M60" s="65"/>
    </row>
    <row r="61" spans="1:12" s="64" customFormat="1" ht="51" customHeight="1">
      <c r="A61" s="118" t="s">
        <v>90</v>
      </c>
      <c r="B61" s="301" t="s">
        <v>92</v>
      </c>
      <c r="C61" s="289" t="s">
        <v>93</v>
      </c>
      <c r="D61" s="289" t="s">
        <v>94</v>
      </c>
      <c r="E61" s="289" t="s">
        <v>95</v>
      </c>
      <c r="F61" s="289" t="s">
        <v>96</v>
      </c>
      <c r="G61" s="289" t="s">
        <v>97</v>
      </c>
      <c r="H61" s="289" t="s">
        <v>98</v>
      </c>
      <c r="I61" s="289" t="s">
        <v>99</v>
      </c>
      <c r="J61" s="289" t="s">
        <v>100</v>
      </c>
      <c r="K61" s="289" t="s">
        <v>101</v>
      </c>
      <c r="L61" s="289" t="s">
        <v>371</v>
      </c>
    </row>
    <row r="62" spans="1:12" s="242" customFormat="1" ht="12" customHeight="1">
      <c r="A62" s="294" t="s">
        <v>217</v>
      </c>
      <c r="B62" s="295">
        <v>0</v>
      </c>
      <c r="C62" s="296">
        <v>0</v>
      </c>
      <c r="D62" s="295">
        <v>0</v>
      </c>
      <c r="E62" s="296">
        <v>0</v>
      </c>
      <c r="F62" s="295">
        <v>0</v>
      </c>
      <c r="G62" s="296">
        <v>0</v>
      </c>
      <c r="H62" s="295">
        <v>0</v>
      </c>
      <c r="I62" s="296">
        <v>0</v>
      </c>
      <c r="J62" s="295">
        <v>8</v>
      </c>
      <c r="K62" s="296">
        <v>8</v>
      </c>
      <c r="L62" s="297">
        <v>16</v>
      </c>
    </row>
    <row r="63" spans="1:12" s="242" customFormat="1" ht="12" customHeight="1">
      <c r="A63" s="294" t="s">
        <v>203</v>
      </c>
      <c r="B63" s="295">
        <v>0</v>
      </c>
      <c r="C63" s="296">
        <v>0</v>
      </c>
      <c r="D63" s="295">
        <v>0</v>
      </c>
      <c r="E63" s="296">
        <v>1</v>
      </c>
      <c r="F63" s="295">
        <v>5</v>
      </c>
      <c r="G63" s="296">
        <v>3</v>
      </c>
      <c r="H63" s="295">
        <v>6</v>
      </c>
      <c r="I63" s="296">
        <v>4</v>
      </c>
      <c r="J63" s="295">
        <v>15</v>
      </c>
      <c r="K63" s="296">
        <v>21</v>
      </c>
      <c r="L63" s="297">
        <v>55</v>
      </c>
    </row>
    <row r="64" spans="1:12" s="242" customFormat="1" ht="12" customHeight="1">
      <c r="A64" s="294" t="s">
        <v>219</v>
      </c>
      <c r="B64" s="295">
        <v>0</v>
      </c>
      <c r="C64" s="296">
        <v>0</v>
      </c>
      <c r="D64" s="295">
        <v>0</v>
      </c>
      <c r="E64" s="296">
        <v>0</v>
      </c>
      <c r="F64" s="295">
        <v>0</v>
      </c>
      <c r="G64" s="296">
        <v>0</v>
      </c>
      <c r="H64" s="295">
        <v>2</v>
      </c>
      <c r="I64" s="296">
        <v>0</v>
      </c>
      <c r="J64" s="295">
        <v>10</v>
      </c>
      <c r="K64" s="296">
        <v>4</v>
      </c>
      <c r="L64" s="297">
        <v>16</v>
      </c>
    </row>
    <row r="65" spans="1:12" s="242" customFormat="1" ht="12" customHeight="1">
      <c r="A65" s="294" t="s">
        <v>68</v>
      </c>
      <c r="B65" s="295">
        <v>8</v>
      </c>
      <c r="C65" s="296">
        <v>6</v>
      </c>
      <c r="D65" s="295">
        <v>31</v>
      </c>
      <c r="E65" s="296">
        <v>23</v>
      </c>
      <c r="F65" s="295">
        <v>62</v>
      </c>
      <c r="G65" s="296">
        <v>61</v>
      </c>
      <c r="H65" s="295">
        <v>72</v>
      </c>
      <c r="I65" s="296">
        <v>84</v>
      </c>
      <c r="J65" s="295">
        <v>138</v>
      </c>
      <c r="K65" s="296">
        <v>116</v>
      </c>
      <c r="L65" s="297">
        <v>601</v>
      </c>
    </row>
    <row r="66" spans="1:12" s="242" customFormat="1" ht="12" customHeight="1">
      <c r="A66" s="294" t="s">
        <v>220</v>
      </c>
      <c r="B66" s="295">
        <v>0</v>
      </c>
      <c r="C66" s="296">
        <v>0</v>
      </c>
      <c r="D66" s="295">
        <v>0</v>
      </c>
      <c r="E66" s="296">
        <v>0</v>
      </c>
      <c r="F66" s="295">
        <v>4</v>
      </c>
      <c r="G66" s="296">
        <v>4</v>
      </c>
      <c r="H66" s="295">
        <v>1</v>
      </c>
      <c r="I66" s="296">
        <v>2</v>
      </c>
      <c r="J66" s="295">
        <v>14</v>
      </c>
      <c r="K66" s="296">
        <v>11</v>
      </c>
      <c r="L66" s="297">
        <v>36</v>
      </c>
    </row>
    <row r="67" spans="1:12" s="242" customFormat="1" ht="12" customHeight="1">
      <c r="A67" s="294" t="s">
        <v>221</v>
      </c>
      <c r="B67" s="295">
        <v>0</v>
      </c>
      <c r="C67" s="296">
        <v>0</v>
      </c>
      <c r="D67" s="295">
        <v>0</v>
      </c>
      <c r="E67" s="296">
        <v>0</v>
      </c>
      <c r="F67" s="295">
        <v>2</v>
      </c>
      <c r="G67" s="296">
        <v>2</v>
      </c>
      <c r="H67" s="295">
        <v>5</v>
      </c>
      <c r="I67" s="296">
        <v>5</v>
      </c>
      <c r="J67" s="295">
        <v>8</v>
      </c>
      <c r="K67" s="296">
        <v>3</v>
      </c>
      <c r="L67" s="297">
        <v>25</v>
      </c>
    </row>
    <row r="68" spans="1:12" s="242" customFormat="1" ht="12" customHeight="1">
      <c r="A68" s="294" t="s">
        <v>213</v>
      </c>
      <c r="B68" s="295">
        <v>0</v>
      </c>
      <c r="C68" s="296">
        <v>0</v>
      </c>
      <c r="D68" s="295">
        <v>0</v>
      </c>
      <c r="E68" s="296">
        <v>0</v>
      </c>
      <c r="F68" s="295">
        <v>1</v>
      </c>
      <c r="G68" s="296">
        <v>2</v>
      </c>
      <c r="H68" s="295">
        <v>1</v>
      </c>
      <c r="I68" s="296">
        <v>7</v>
      </c>
      <c r="J68" s="295">
        <v>18</v>
      </c>
      <c r="K68" s="296">
        <v>16</v>
      </c>
      <c r="L68" s="297">
        <v>45</v>
      </c>
    </row>
    <row r="69" spans="1:12" s="129" customFormat="1" ht="30" customHeight="1">
      <c r="A69" s="190" t="s">
        <v>85</v>
      </c>
      <c r="B69" s="198">
        <f>SUM(B62:B68)</f>
        <v>8</v>
      </c>
      <c r="C69" s="198">
        <f aca="true" t="shared" si="10" ref="C69:L69">SUM(C62:C68)</f>
        <v>6</v>
      </c>
      <c r="D69" s="198">
        <f t="shared" si="10"/>
        <v>31</v>
      </c>
      <c r="E69" s="198">
        <f t="shared" si="10"/>
        <v>24</v>
      </c>
      <c r="F69" s="198">
        <f t="shared" si="10"/>
        <v>74</v>
      </c>
      <c r="G69" s="198">
        <f t="shared" si="10"/>
        <v>72</v>
      </c>
      <c r="H69" s="198">
        <f t="shared" si="10"/>
        <v>87</v>
      </c>
      <c r="I69" s="198">
        <f t="shared" si="10"/>
        <v>102</v>
      </c>
      <c r="J69" s="198">
        <f t="shared" si="10"/>
        <v>211</v>
      </c>
      <c r="K69" s="198">
        <f t="shared" si="10"/>
        <v>179</v>
      </c>
      <c r="L69" s="198">
        <f t="shared" si="10"/>
        <v>794</v>
      </c>
    </row>
    <row r="70" s="67" customFormat="1" ht="10.5"/>
    <row r="71" s="67" customFormat="1" ht="10.5"/>
    <row r="72" spans="1:13" s="67" customFormat="1" ht="50.25" customHeight="1">
      <c r="A72" s="188" t="s">
        <v>593</v>
      </c>
      <c r="B72" s="505" t="s">
        <v>443</v>
      </c>
      <c r="C72" s="506"/>
      <c r="D72" s="506"/>
      <c r="E72" s="506"/>
      <c r="F72" s="506"/>
      <c r="G72" s="506"/>
      <c r="H72" s="506"/>
      <c r="I72" s="506"/>
      <c r="J72" s="506"/>
      <c r="K72" s="506"/>
      <c r="L72" s="507"/>
      <c r="M72" s="65"/>
    </row>
    <row r="73" spans="1:12" s="64" customFormat="1" ht="51" customHeight="1">
      <c r="A73" s="118" t="s">
        <v>90</v>
      </c>
      <c r="B73" s="301" t="s">
        <v>92</v>
      </c>
      <c r="C73" s="289" t="s">
        <v>93</v>
      </c>
      <c r="D73" s="289" t="s">
        <v>94</v>
      </c>
      <c r="E73" s="289" t="s">
        <v>95</v>
      </c>
      <c r="F73" s="289" t="s">
        <v>96</v>
      </c>
      <c r="G73" s="289" t="s">
        <v>97</v>
      </c>
      <c r="H73" s="289" t="s">
        <v>98</v>
      </c>
      <c r="I73" s="289" t="s">
        <v>99</v>
      </c>
      <c r="J73" s="289" t="s">
        <v>100</v>
      </c>
      <c r="K73" s="289" t="s">
        <v>101</v>
      </c>
      <c r="L73" s="289" t="s">
        <v>371</v>
      </c>
    </row>
    <row r="74" spans="1:12" s="242" customFormat="1" ht="12" customHeight="1">
      <c r="A74" s="294" t="s">
        <v>229</v>
      </c>
      <c r="B74" s="295">
        <v>0</v>
      </c>
      <c r="C74" s="296">
        <v>0</v>
      </c>
      <c r="D74" s="295">
        <v>0</v>
      </c>
      <c r="E74" s="296">
        <v>0</v>
      </c>
      <c r="F74" s="295">
        <v>0</v>
      </c>
      <c r="G74" s="296">
        <v>0</v>
      </c>
      <c r="H74" s="295">
        <v>5</v>
      </c>
      <c r="I74" s="296">
        <v>5</v>
      </c>
      <c r="J74" s="295">
        <v>7</v>
      </c>
      <c r="K74" s="296">
        <v>6</v>
      </c>
      <c r="L74" s="297">
        <v>23</v>
      </c>
    </row>
    <row r="75" spans="1:12" s="242" customFormat="1" ht="12" customHeight="1">
      <c r="A75" s="294" t="s">
        <v>227</v>
      </c>
      <c r="B75" s="295">
        <v>0</v>
      </c>
      <c r="C75" s="296">
        <v>0</v>
      </c>
      <c r="D75" s="295">
        <v>6</v>
      </c>
      <c r="E75" s="296">
        <v>8</v>
      </c>
      <c r="F75" s="295">
        <v>15</v>
      </c>
      <c r="G75" s="296">
        <v>14</v>
      </c>
      <c r="H75" s="295">
        <v>9</v>
      </c>
      <c r="I75" s="296">
        <v>11</v>
      </c>
      <c r="J75" s="295">
        <v>15</v>
      </c>
      <c r="K75" s="296">
        <v>10</v>
      </c>
      <c r="L75" s="297">
        <v>88</v>
      </c>
    </row>
    <row r="76" spans="1:12" s="242" customFormat="1" ht="12" customHeight="1">
      <c r="A76" s="294" t="s">
        <v>226</v>
      </c>
      <c r="B76" s="295">
        <v>0</v>
      </c>
      <c r="C76" s="296">
        <v>0</v>
      </c>
      <c r="D76" s="295">
        <v>0</v>
      </c>
      <c r="E76" s="296">
        <v>0</v>
      </c>
      <c r="F76" s="295">
        <v>7</v>
      </c>
      <c r="G76" s="296">
        <v>2</v>
      </c>
      <c r="H76" s="295">
        <v>4</v>
      </c>
      <c r="I76" s="296">
        <v>8</v>
      </c>
      <c r="J76" s="295">
        <v>24</v>
      </c>
      <c r="K76" s="296">
        <v>18</v>
      </c>
      <c r="L76" s="297">
        <v>63</v>
      </c>
    </row>
    <row r="77" spans="1:12" s="242" customFormat="1" ht="12" customHeight="1">
      <c r="A77" s="294" t="s">
        <v>225</v>
      </c>
      <c r="B77" s="295">
        <v>2</v>
      </c>
      <c r="C77" s="296">
        <v>3</v>
      </c>
      <c r="D77" s="295">
        <v>7</v>
      </c>
      <c r="E77" s="296">
        <v>3</v>
      </c>
      <c r="F77" s="295">
        <v>9</v>
      </c>
      <c r="G77" s="296">
        <v>6</v>
      </c>
      <c r="H77" s="295">
        <v>3</v>
      </c>
      <c r="I77" s="296">
        <v>0</v>
      </c>
      <c r="J77" s="295">
        <v>21</v>
      </c>
      <c r="K77" s="296">
        <v>12</v>
      </c>
      <c r="L77" s="297">
        <v>66</v>
      </c>
    </row>
    <row r="78" spans="1:12" s="242" customFormat="1" ht="12" customHeight="1">
      <c r="A78" s="294" t="s">
        <v>70</v>
      </c>
      <c r="B78" s="295">
        <v>1</v>
      </c>
      <c r="C78" s="296">
        <v>0</v>
      </c>
      <c r="D78" s="295">
        <v>3</v>
      </c>
      <c r="E78" s="296">
        <v>4</v>
      </c>
      <c r="F78" s="295">
        <v>67</v>
      </c>
      <c r="G78" s="296">
        <v>45</v>
      </c>
      <c r="H78" s="295">
        <v>51</v>
      </c>
      <c r="I78" s="296">
        <v>46</v>
      </c>
      <c r="J78" s="295">
        <v>147</v>
      </c>
      <c r="K78" s="296">
        <v>129</v>
      </c>
      <c r="L78" s="297">
        <v>493</v>
      </c>
    </row>
    <row r="79" spans="1:12" s="242" customFormat="1" ht="12" customHeight="1">
      <c r="A79" s="294" t="s">
        <v>224</v>
      </c>
      <c r="B79" s="295">
        <v>0</v>
      </c>
      <c r="C79" s="296">
        <v>0</v>
      </c>
      <c r="D79" s="295">
        <v>0</v>
      </c>
      <c r="E79" s="296">
        <v>0</v>
      </c>
      <c r="F79" s="295">
        <v>0</v>
      </c>
      <c r="G79" s="296">
        <v>0</v>
      </c>
      <c r="H79" s="295">
        <v>3</v>
      </c>
      <c r="I79" s="296">
        <v>2</v>
      </c>
      <c r="J79" s="295">
        <v>6</v>
      </c>
      <c r="K79" s="296">
        <v>3</v>
      </c>
      <c r="L79" s="297">
        <v>14</v>
      </c>
    </row>
    <row r="80" spans="1:12" s="242" customFormat="1" ht="12" customHeight="1">
      <c r="A80" s="294" t="s">
        <v>223</v>
      </c>
      <c r="B80" s="295">
        <v>0</v>
      </c>
      <c r="C80" s="296">
        <v>0</v>
      </c>
      <c r="D80" s="295">
        <v>0</v>
      </c>
      <c r="E80" s="296">
        <v>0</v>
      </c>
      <c r="F80" s="295">
        <v>4</v>
      </c>
      <c r="G80" s="296">
        <v>3</v>
      </c>
      <c r="H80" s="295">
        <v>7</v>
      </c>
      <c r="I80" s="296">
        <v>3</v>
      </c>
      <c r="J80" s="295">
        <v>6</v>
      </c>
      <c r="K80" s="296">
        <v>7</v>
      </c>
      <c r="L80" s="297">
        <v>30</v>
      </c>
    </row>
    <row r="81" spans="1:12" s="242" customFormat="1" ht="12" customHeight="1">
      <c r="A81" s="294" t="s">
        <v>222</v>
      </c>
      <c r="B81" s="295">
        <v>0</v>
      </c>
      <c r="C81" s="296">
        <v>0</v>
      </c>
      <c r="D81" s="295">
        <v>2</v>
      </c>
      <c r="E81" s="296">
        <v>2</v>
      </c>
      <c r="F81" s="295">
        <v>4</v>
      </c>
      <c r="G81" s="296">
        <v>7</v>
      </c>
      <c r="H81" s="295">
        <v>8</v>
      </c>
      <c r="I81" s="296">
        <v>5</v>
      </c>
      <c r="J81" s="295">
        <v>18</v>
      </c>
      <c r="K81" s="296">
        <v>16</v>
      </c>
      <c r="L81" s="297">
        <v>62</v>
      </c>
    </row>
    <row r="82" spans="1:12" s="129" customFormat="1" ht="30" customHeight="1">
      <c r="A82" s="190" t="s">
        <v>71</v>
      </c>
      <c r="B82" s="198">
        <f>SUM(B74:B81)</f>
        <v>3</v>
      </c>
      <c r="C82" s="198">
        <f aca="true" t="shared" si="11" ref="C82:L82">SUM(C74:C81)</f>
        <v>3</v>
      </c>
      <c r="D82" s="198">
        <f t="shared" si="11"/>
        <v>18</v>
      </c>
      <c r="E82" s="198">
        <f t="shared" si="11"/>
        <v>17</v>
      </c>
      <c r="F82" s="198">
        <f t="shared" si="11"/>
        <v>106</v>
      </c>
      <c r="G82" s="198">
        <f t="shared" si="11"/>
        <v>77</v>
      </c>
      <c r="H82" s="198">
        <f t="shared" si="11"/>
        <v>90</v>
      </c>
      <c r="I82" s="198">
        <f t="shared" si="11"/>
        <v>80</v>
      </c>
      <c r="J82" s="198">
        <f t="shared" si="11"/>
        <v>244</v>
      </c>
      <c r="K82" s="198">
        <f t="shared" si="11"/>
        <v>201</v>
      </c>
      <c r="L82" s="198">
        <f t="shared" si="11"/>
        <v>839</v>
      </c>
    </row>
    <row r="83" s="67" customFormat="1" ht="10.5"/>
    <row r="84" s="67" customFormat="1" ht="10.5"/>
    <row r="85" spans="1:13" s="67" customFormat="1" ht="37.5" customHeight="1">
      <c r="A85" s="188" t="s">
        <v>593</v>
      </c>
      <c r="B85" s="505" t="s">
        <v>372</v>
      </c>
      <c r="C85" s="506"/>
      <c r="D85" s="506"/>
      <c r="E85" s="506"/>
      <c r="F85" s="506"/>
      <c r="G85" s="506"/>
      <c r="H85" s="506"/>
      <c r="I85" s="506"/>
      <c r="J85" s="506"/>
      <c r="K85" s="506"/>
      <c r="L85" s="507"/>
      <c r="M85" s="65"/>
    </row>
    <row r="86" spans="1:12" s="64" customFormat="1" ht="51" customHeight="1">
      <c r="A86" s="118" t="s">
        <v>90</v>
      </c>
      <c r="B86" s="301" t="s">
        <v>92</v>
      </c>
      <c r="C86" s="289" t="s">
        <v>93</v>
      </c>
      <c r="D86" s="289" t="s">
        <v>94</v>
      </c>
      <c r="E86" s="289" t="s">
        <v>95</v>
      </c>
      <c r="F86" s="289" t="s">
        <v>96</v>
      </c>
      <c r="G86" s="289" t="s">
        <v>97</v>
      </c>
      <c r="H86" s="289" t="s">
        <v>98</v>
      </c>
      <c r="I86" s="289" t="s">
        <v>99</v>
      </c>
      <c r="J86" s="289" t="s">
        <v>100</v>
      </c>
      <c r="K86" s="289" t="s">
        <v>101</v>
      </c>
      <c r="L86" s="289" t="s">
        <v>371</v>
      </c>
    </row>
    <row r="87" spans="1:12" s="242" customFormat="1" ht="10.5">
      <c r="A87" s="367" t="s">
        <v>109</v>
      </c>
      <c r="B87" s="302">
        <v>0</v>
      </c>
      <c r="C87" s="298">
        <v>0</v>
      </c>
      <c r="D87" s="298">
        <v>1</v>
      </c>
      <c r="E87" s="298">
        <v>1</v>
      </c>
      <c r="F87" s="298">
        <v>9</v>
      </c>
      <c r="G87" s="298">
        <v>8</v>
      </c>
      <c r="H87" s="298">
        <v>7</v>
      </c>
      <c r="I87" s="298">
        <v>8</v>
      </c>
      <c r="J87" s="298">
        <v>12</v>
      </c>
      <c r="K87" s="298">
        <v>9</v>
      </c>
      <c r="L87" s="299">
        <v>55</v>
      </c>
    </row>
    <row r="88" spans="1:12" s="242" customFormat="1" ht="10.5">
      <c r="A88" s="367" t="s">
        <v>72</v>
      </c>
      <c r="B88" s="302">
        <v>0</v>
      </c>
      <c r="C88" s="298">
        <v>1</v>
      </c>
      <c r="D88" s="298">
        <v>10</v>
      </c>
      <c r="E88" s="298">
        <v>8</v>
      </c>
      <c r="F88" s="298">
        <v>27</v>
      </c>
      <c r="G88" s="298">
        <v>28</v>
      </c>
      <c r="H88" s="298">
        <v>27</v>
      </c>
      <c r="I88" s="298">
        <v>24</v>
      </c>
      <c r="J88" s="298">
        <v>35</v>
      </c>
      <c r="K88" s="298">
        <v>39</v>
      </c>
      <c r="L88" s="299">
        <v>199</v>
      </c>
    </row>
    <row r="89" spans="1:12" s="242" customFormat="1" ht="10.5">
      <c r="A89" s="367" t="s">
        <v>115</v>
      </c>
      <c r="B89" s="302">
        <v>0</v>
      </c>
      <c r="C89" s="298">
        <v>0</v>
      </c>
      <c r="D89" s="298">
        <v>0</v>
      </c>
      <c r="E89" s="298">
        <v>0</v>
      </c>
      <c r="F89" s="298">
        <v>0</v>
      </c>
      <c r="G89" s="298">
        <v>0</v>
      </c>
      <c r="H89" s="298">
        <v>8</v>
      </c>
      <c r="I89" s="298">
        <v>2</v>
      </c>
      <c r="J89" s="298">
        <v>9</v>
      </c>
      <c r="K89" s="298">
        <v>11</v>
      </c>
      <c r="L89" s="299">
        <v>30</v>
      </c>
    </row>
    <row r="90" spans="1:12" s="242" customFormat="1" ht="10.5">
      <c r="A90" s="367" t="s">
        <v>116</v>
      </c>
      <c r="B90" s="302">
        <v>0</v>
      </c>
      <c r="C90" s="298">
        <v>0</v>
      </c>
      <c r="D90" s="298">
        <v>0</v>
      </c>
      <c r="E90" s="298">
        <v>0</v>
      </c>
      <c r="F90" s="298">
        <v>4</v>
      </c>
      <c r="G90" s="298">
        <v>3</v>
      </c>
      <c r="H90" s="298">
        <v>10</v>
      </c>
      <c r="I90" s="298">
        <v>12</v>
      </c>
      <c r="J90" s="298">
        <v>12</v>
      </c>
      <c r="K90" s="298">
        <v>14</v>
      </c>
      <c r="L90" s="299">
        <v>55</v>
      </c>
    </row>
    <row r="91" spans="1:12" s="242" customFormat="1" ht="10.5">
      <c r="A91" s="367" t="s">
        <v>149</v>
      </c>
      <c r="B91" s="302">
        <v>0</v>
      </c>
      <c r="C91" s="298">
        <v>0</v>
      </c>
      <c r="D91" s="298">
        <v>0</v>
      </c>
      <c r="E91" s="298">
        <v>0</v>
      </c>
      <c r="F91" s="298">
        <v>0</v>
      </c>
      <c r="G91" s="298">
        <v>0</v>
      </c>
      <c r="H91" s="298">
        <v>0</v>
      </c>
      <c r="I91" s="298">
        <v>0</v>
      </c>
      <c r="J91" s="298">
        <v>2</v>
      </c>
      <c r="K91" s="298">
        <v>4</v>
      </c>
      <c r="L91" s="299">
        <v>6</v>
      </c>
    </row>
    <row r="92" spans="1:12" s="242" customFormat="1" ht="10.5">
      <c r="A92" s="367" t="s">
        <v>150</v>
      </c>
      <c r="B92" s="302">
        <v>0</v>
      </c>
      <c r="C92" s="298">
        <v>0</v>
      </c>
      <c r="D92" s="298">
        <v>0</v>
      </c>
      <c r="E92" s="298">
        <v>0</v>
      </c>
      <c r="F92" s="298">
        <v>3</v>
      </c>
      <c r="G92" s="298">
        <v>3</v>
      </c>
      <c r="H92" s="298">
        <v>2</v>
      </c>
      <c r="I92" s="298">
        <v>3</v>
      </c>
      <c r="J92" s="298">
        <v>1</v>
      </c>
      <c r="K92" s="298">
        <v>2</v>
      </c>
      <c r="L92" s="299">
        <v>14</v>
      </c>
    </row>
    <row r="93" spans="1:12" s="242" customFormat="1" ht="10.5">
      <c r="A93" s="367" t="s">
        <v>123</v>
      </c>
      <c r="B93" s="302">
        <v>5</v>
      </c>
      <c r="C93" s="298">
        <v>3</v>
      </c>
      <c r="D93" s="298">
        <v>3</v>
      </c>
      <c r="E93" s="298">
        <v>1</v>
      </c>
      <c r="F93" s="298">
        <v>1</v>
      </c>
      <c r="G93" s="298">
        <v>1</v>
      </c>
      <c r="H93" s="298">
        <v>2</v>
      </c>
      <c r="I93" s="298">
        <v>2</v>
      </c>
      <c r="J93" s="298">
        <v>6</v>
      </c>
      <c r="K93" s="298">
        <v>7</v>
      </c>
      <c r="L93" s="299">
        <v>31</v>
      </c>
    </row>
    <row r="94" spans="1:12" s="242" customFormat="1" ht="10.5">
      <c r="A94" s="367" t="s">
        <v>370</v>
      </c>
      <c r="B94" s="302">
        <v>0</v>
      </c>
      <c r="C94" s="298">
        <v>0</v>
      </c>
      <c r="D94" s="298">
        <v>0</v>
      </c>
      <c r="E94" s="298">
        <v>0</v>
      </c>
      <c r="F94" s="298">
        <v>2</v>
      </c>
      <c r="G94" s="298">
        <v>3</v>
      </c>
      <c r="H94" s="298">
        <v>1</v>
      </c>
      <c r="I94" s="298">
        <v>1</v>
      </c>
      <c r="J94" s="298">
        <v>4</v>
      </c>
      <c r="K94" s="298">
        <v>5</v>
      </c>
      <c r="L94" s="299">
        <v>16</v>
      </c>
    </row>
    <row r="95" spans="1:12" s="242" customFormat="1" ht="10.5">
      <c r="A95" s="367" t="s">
        <v>151</v>
      </c>
      <c r="B95" s="302">
        <v>0</v>
      </c>
      <c r="C95" s="298">
        <v>0</v>
      </c>
      <c r="D95" s="298">
        <v>0</v>
      </c>
      <c r="E95" s="298">
        <v>1</v>
      </c>
      <c r="F95" s="298">
        <v>2</v>
      </c>
      <c r="G95" s="298">
        <v>5</v>
      </c>
      <c r="H95" s="298">
        <v>4</v>
      </c>
      <c r="I95" s="298">
        <v>9</v>
      </c>
      <c r="J95" s="298">
        <v>7</v>
      </c>
      <c r="K95" s="298">
        <v>6</v>
      </c>
      <c r="L95" s="299">
        <v>34</v>
      </c>
    </row>
    <row r="96" spans="1:12" s="242" customFormat="1" ht="10.5">
      <c r="A96" s="367" t="s">
        <v>152</v>
      </c>
      <c r="B96" s="302">
        <v>0</v>
      </c>
      <c r="C96" s="298">
        <v>0</v>
      </c>
      <c r="D96" s="298">
        <v>0</v>
      </c>
      <c r="E96" s="298">
        <v>0</v>
      </c>
      <c r="F96" s="298">
        <v>0</v>
      </c>
      <c r="G96" s="298">
        <v>0</v>
      </c>
      <c r="H96" s="298">
        <v>14</v>
      </c>
      <c r="I96" s="298">
        <v>16</v>
      </c>
      <c r="J96" s="298">
        <v>28</v>
      </c>
      <c r="K96" s="298">
        <v>20</v>
      </c>
      <c r="L96" s="299">
        <v>78</v>
      </c>
    </row>
    <row r="97" spans="1:12" s="242" customFormat="1" ht="10.5">
      <c r="A97" s="367" t="s">
        <v>153</v>
      </c>
      <c r="B97" s="302">
        <v>0</v>
      </c>
      <c r="C97" s="298">
        <v>0</v>
      </c>
      <c r="D97" s="298">
        <v>0</v>
      </c>
      <c r="E97" s="298">
        <v>0</v>
      </c>
      <c r="F97" s="298">
        <v>2</v>
      </c>
      <c r="G97" s="298">
        <v>3</v>
      </c>
      <c r="H97" s="298">
        <v>0</v>
      </c>
      <c r="I97" s="298">
        <v>3</v>
      </c>
      <c r="J97" s="298">
        <v>10</v>
      </c>
      <c r="K97" s="298">
        <v>8</v>
      </c>
      <c r="L97" s="299">
        <v>26</v>
      </c>
    </row>
    <row r="98" spans="1:12" s="242" customFormat="1" ht="10.5">
      <c r="A98" s="367" t="s">
        <v>136</v>
      </c>
      <c r="B98" s="302">
        <v>0</v>
      </c>
      <c r="C98" s="298">
        <v>0</v>
      </c>
      <c r="D98" s="298">
        <v>0</v>
      </c>
      <c r="E98" s="298">
        <v>0</v>
      </c>
      <c r="F98" s="298">
        <v>11</v>
      </c>
      <c r="G98" s="298">
        <v>9</v>
      </c>
      <c r="H98" s="298">
        <v>17</v>
      </c>
      <c r="I98" s="298">
        <v>13</v>
      </c>
      <c r="J98" s="298">
        <v>26</v>
      </c>
      <c r="K98" s="298">
        <v>35</v>
      </c>
      <c r="L98" s="299">
        <v>111</v>
      </c>
    </row>
    <row r="99" spans="1:12" s="242" customFormat="1" ht="10.5">
      <c r="A99" s="367" t="s">
        <v>137</v>
      </c>
      <c r="B99" s="302">
        <v>0</v>
      </c>
      <c r="C99" s="298">
        <v>0</v>
      </c>
      <c r="D99" s="298">
        <v>4</v>
      </c>
      <c r="E99" s="298">
        <v>4</v>
      </c>
      <c r="F99" s="298">
        <v>7</v>
      </c>
      <c r="G99" s="298">
        <v>10</v>
      </c>
      <c r="H99" s="298">
        <v>12</v>
      </c>
      <c r="I99" s="298">
        <v>12</v>
      </c>
      <c r="J99" s="298">
        <v>8</v>
      </c>
      <c r="K99" s="298">
        <v>11</v>
      </c>
      <c r="L99" s="299">
        <v>68</v>
      </c>
    </row>
    <row r="100" spans="1:12" s="242" customFormat="1" ht="10.5">
      <c r="A100" s="367" t="s">
        <v>146</v>
      </c>
      <c r="B100" s="302">
        <v>0</v>
      </c>
      <c r="C100" s="298">
        <v>0</v>
      </c>
      <c r="D100" s="298">
        <v>0</v>
      </c>
      <c r="E100" s="298">
        <v>0</v>
      </c>
      <c r="F100" s="298">
        <v>8</v>
      </c>
      <c r="G100" s="298">
        <v>13</v>
      </c>
      <c r="H100" s="298">
        <v>4</v>
      </c>
      <c r="I100" s="298">
        <v>8</v>
      </c>
      <c r="J100" s="298">
        <v>4</v>
      </c>
      <c r="K100" s="298">
        <v>3</v>
      </c>
      <c r="L100" s="299">
        <v>40</v>
      </c>
    </row>
    <row r="101" spans="1:12" s="129" customFormat="1" ht="30" customHeight="1">
      <c r="A101" s="190" t="s">
        <v>73</v>
      </c>
      <c r="B101" s="198">
        <f aca="true" t="shared" si="12" ref="B101:L101">SUM(B87:B100)</f>
        <v>5</v>
      </c>
      <c r="C101" s="189">
        <f t="shared" si="12"/>
        <v>4</v>
      </c>
      <c r="D101" s="189">
        <f t="shared" si="12"/>
        <v>18</v>
      </c>
      <c r="E101" s="189">
        <f t="shared" si="12"/>
        <v>15</v>
      </c>
      <c r="F101" s="189">
        <f t="shared" si="12"/>
        <v>76</v>
      </c>
      <c r="G101" s="189">
        <f t="shared" si="12"/>
        <v>86</v>
      </c>
      <c r="H101" s="189">
        <f t="shared" si="12"/>
        <v>108</v>
      </c>
      <c r="I101" s="189">
        <f t="shared" si="12"/>
        <v>113</v>
      </c>
      <c r="J101" s="189">
        <f t="shared" si="12"/>
        <v>164</v>
      </c>
      <c r="K101" s="189">
        <f t="shared" si="12"/>
        <v>174</v>
      </c>
      <c r="L101" s="189">
        <f t="shared" si="12"/>
        <v>763</v>
      </c>
    </row>
    <row r="102" s="67" customFormat="1" ht="10.5"/>
    <row r="103" s="67" customFormat="1" ht="10.5"/>
    <row r="104" spans="1:13" s="67" customFormat="1" ht="50.25" customHeight="1">
      <c r="A104" s="188" t="s">
        <v>593</v>
      </c>
      <c r="B104" s="505" t="s">
        <v>455</v>
      </c>
      <c r="C104" s="506"/>
      <c r="D104" s="506"/>
      <c r="E104" s="506"/>
      <c r="F104" s="506"/>
      <c r="G104" s="506"/>
      <c r="H104" s="506"/>
      <c r="I104" s="506"/>
      <c r="J104" s="506"/>
      <c r="K104" s="506"/>
      <c r="L104" s="507"/>
      <c r="M104" s="65"/>
    </row>
    <row r="105" spans="1:12" s="64" customFormat="1" ht="51" customHeight="1">
      <c r="A105" s="118" t="s">
        <v>90</v>
      </c>
      <c r="B105" s="301" t="s">
        <v>92</v>
      </c>
      <c r="C105" s="289" t="s">
        <v>93</v>
      </c>
      <c r="D105" s="289" t="s">
        <v>94</v>
      </c>
      <c r="E105" s="289" t="s">
        <v>95</v>
      </c>
      <c r="F105" s="289" t="s">
        <v>96</v>
      </c>
      <c r="G105" s="289" t="s">
        <v>97</v>
      </c>
      <c r="H105" s="289" t="s">
        <v>98</v>
      </c>
      <c r="I105" s="289" t="s">
        <v>99</v>
      </c>
      <c r="J105" s="289" t="s">
        <v>100</v>
      </c>
      <c r="K105" s="289" t="s">
        <v>101</v>
      </c>
      <c r="L105" s="289" t="s">
        <v>371</v>
      </c>
    </row>
    <row r="106" spans="1:12" s="242" customFormat="1" ht="10.5">
      <c r="A106" s="367" t="s">
        <v>280</v>
      </c>
      <c r="B106" s="302">
        <v>0</v>
      </c>
      <c r="C106" s="298">
        <v>0</v>
      </c>
      <c r="D106" s="298">
        <v>0</v>
      </c>
      <c r="E106" s="298">
        <v>0</v>
      </c>
      <c r="F106" s="298">
        <v>0</v>
      </c>
      <c r="G106" s="298">
        <v>1</v>
      </c>
      <c r="H106" s="298">
        <v>1</v>
      </c>
      <c r="I106" s="298">
        <v>1</v>
      </c>
      <c r="J106" s="298">
        <v>8</v>
      </c>
      <c r="K106" s="298">
        <v>3</v>
      </c>
      <c r="L106" s="299">
        <f>SUM(B106:K106)</f>
        <v>14</v>
      </c>
    </row>
    <row r="107" spans="1:12" s="242" customFormat="1" ht="10.5">
      <c r="A107" s="367" t="s">
        <v>298</v>
      </c>
      <c r="B107" s="302">
        <v>2</v>
      </c>
      <c r="C107" s="298">
        <v>2</v>
      </c>
      <c r="D107" s="298">
        <v>0</v>
      </c>
      <c r="E107" s="298">
        <v>2</v>
      </c>
      <c r="F107" s="298">
        <v>5</v>
      </c>
      <c r="G107" s="298">
        <v>3</v>
      </c>
      <c r="H107" s="298">
        <v>2</v>
      </c>
      <c r="I107" s="298">
        <v>3</v>
      </c>
      <c r="J107" s="298">
        <v>5</v>
      </c>
      <c r="K107" s="298">
        <v>7</v>
      </c>
      <c r="L107" s="299">
        <f>SUM(B107:K107)</f>
        <v>31</v>
      </c>
    </row>
    <row r="108" spans="1:12" s="242" customFormat="1" ht="10.5">
      <c r="A108" s="367" t="s">
        <v>299</v>
      </c>
      <c r="B108" s="302">
        <v>0</v>
      </c>
      <c r="C108" s="298">
        <v>0</v>
      </c>
      <c r="D108" s="298">
        <v>0</v>
      </c>
      <c r="E108" s="298">
        <v>0</v>
      </c>
      <c r="F108" s="298">
        <v>5</v>
      </c>
      <c r="G108" s="298">
        <v>2</v>
      </c>
      <c r="H108" s="298">
        <v>4</v>
      </c>
      <c r="I108" s="298">
        <v>6</v>
      </c>
      <c r="J108" s="298">
        <v>2</v>
      </c>
      <c r="K108" s="298">
        <v>0</v>
      </c>
      <c r="L108" s="299">
        <f>SUM(B108:K108)</f>
        <v>19</v>
      </c>
    </row>
    <row r="109" spans="1:12" s="242" customFormat="1" ht="10.5">
      <c r="A109" s="367" t="s">
        <v>300</v>
      </c>
      <c r="B109" s="302">
        <v>0</v>
      </c>
      <c r="C109" s="298">
        <v>1</v>
      </c>
      <c r="D109" s="298">
        <v>3</v>
      </c>
      <c r="E109" s="298">
        <v>3</v>
      </c>
      <c r="F109" s="298">
        <v>1</v>
      </c>
      <c r="G109" s="298">
        <v>1</v>
      </c>
      <c r="H109" s="298">
        <v>7</v>
      </c>
      <c r="I109" s="298">
        <v>5</v>
      </c>
      <c r="J109" s="298">
        <v>8</v>
      </c>
      <c r="K109" s="298">
        <v>11</v>
      </c>
      <c r="L109" s="299">
        <f>SUM(B109:K109)</f>
        <v>40</v>
      </c>
    </row>
    <row r="110" spans="1:12" s="129" customFormat="1" ht="30" customHeight="1">
      <c r="A110" s="190" t="s">
        <v>75</v>
      </c>
      <c r="B110" s="198">
        <f>SUM(B106:B109)</f>
        <v>2</v>
      </c>
      <c r="C110" s="198">
        <f aca="true" t="shared" si="13" ref="C110:L110">SUM(C106:C109)</f>
        <v>3</v>
      </c>
      <c r="D110" s="198">
        <f t="shared" si="13"/>
        <v>3</v>
      </c>
      <c r="E110" s="198">
        <f t="shared" si="13"/>
        <v>5</v>
      </c>
      <c r="F110" s="198">
        <f t="shared" si="13"/>
        <v>11</v>
      </c>
      <c r="G110" s="198">
        <f t="shared" si="13"/>
        <v>7</v>
      </c>
      <c r="H110" s="198">
        <f t="shared" si="13"/>
        <v>14</v>
      </c>
      <c r="I110" s="198">
        <f t="shared" si="13"/>
        <v>15</v>
      </c>
      <c r="J110" s="198">
        <f t="shared" si="13"/>
        <v>23</v>
      </c>
      <c r="K110" s="198">
        <f t="shared" si="13"/>
        <v>21</v>
      </c>
      <c r="L110" s="198">
        <f t="shared" si="13"/>
        <v>104</v>
      </c>
    </row>
    <row r="111" s="64" customFormat="1" ht="10.5"/>
    <row r="112" s="67" customFormat="1" ht="10.5"/>
    <row r="113" s="67" customFormat="1" ht="10.5"/>
    <row r="114" s="67" customFormat="1" ht="10.5"/>
    <row r="115" s="67" customFormat="1" ht="10.5"/>
    <row r="116" s="67" customFormat="1" ht="50.25" customHeight="1">
      <c r="M116" s="65"/>
    </row>
    <row r="117" s="64" customFormat="1" ht="51" customHeight="1"/>
    <row r="118" spans="1:12" s="64" customFormat="1" ht="51" customHeight="1">
      <c r="A118" s="188" t="s">
        <v>593</v>
      </c>
      <c r="B118" s="505" t="s">
        <v>517</v>
      </c>
      <c r="C118" s="506"/>
      <c r="D118" s="506"/>
      <c r="E118" s="506"/>
      <c r="F118" s="506"/>
      <c r="G118" s="506"/>
      <c r="H118" s="506"/>
      <c r="I118" s="506"/>
      <c r="J118" s="506"/>
      <c r="K118" s="506"/>
      <c r="L118" s="507"/>
    </row>
    <row r="119" spans="1:12" s="64" customFormat="1" ht="51" customHeight="1">
      <c r="A119" s="118" t="s">
        <v>90</v>
      </c>
      <c r="B119" s="301" t="s">
        <v>92</v>
      </c>
      <c r="C119" s="289" t="s">
        <v>93</v>
      </c>
      <c r="D119" s="289" t="s">
        <v>94</v>
      </c>
      <c r="E119" s="289" t="s">
        <v>95</v>
      </c>
      <c r="F119" s="289" t="s">
        <v>96</v>
      </c>
      <c r="G119" s="289" t="s">
        <v>97</v>
      </c>
      <c r="H119" s="289" t="s">
        <v>98</v>
      </c>
      <c r="I119" s="289" t="s">
        <v>99</v>
      </c>
      <c r="J119" s="289" t="s">
        <v>100</v>
      </c>
      <c r="K119" s="289" t="s">
        <v>101</v>
      </c>
      <c r="L119" s="289" t="s">
        <v>371</v>
      </c>
    </row>
    <row r="120" spans="1:12" s="242" customFormat="1" ht="10.5">
      <c r="A120" s="367" t="s">
        <v>515</v>
      </c>
      <c r="B120" s="302">
        <v>0</v>
      </c>
      <c r="C120" s="298">
        <v>0</v>
      </c>
      <c r="D120" s="298">
        <v>2</v>
      </c>
      <c r="E120" s="298">
        <v>3</v>
      </c>
      <c r="F120" s="298">
        <v>6</v>
      </c>
      <c r="G120" s="298">
        <v>5</v>
      </c>
      <c r="H120" s="298">
        <v>6</v>
      </c>
      <c r="I120" s="298">
        <v>2</v>
      </c>
      <c r="J120" s="298">
        <v>7</v>
      </c>
      <c r="K120" s="298">
        <v>11</v>
      </c>
      <c r="L120" s="299">
        <v>42</v>
      </c>
    </row>
    <row r="121" spans="1:12" s="242" customFormat="1" ht="10.5">
      <c r="A121" s="367" t="s">
        <v>511</v>
      </c>
      <c r="B121" s="302">
        <v>0</v>
      </c>
      <c r="C121" s="298">
        <v>2</v>
      </c>
      <c r="D121" s="298">
        <v>3</v>
      </c>
      <c r="E121" s="298">
        <v>3</v>
      </c>
      <c r="F121" s="298">
        <v>10</v>
      </c>
      <c r="G121" s="298">
        <v>9</v>
      </c>
      <c r="H121" s="298">
        <v>14</v>
      </c>
      <c r="I121" s="298">
        <v>13</v>
      </c>
      <c r="J121" s="298">
        <v>36</v>
      </c>
      <c r="K121" s="298">
        <v>40</v>
      </c>
      <c r="L121" s="299">
        <v>130</v>
      </c>
    </row>
    <row r="122" spans="1:12" s="242" customFormat="1" ht="10.5">
      <c r="A122" s="367" t="s">
        <v>256</v>
      </c>
      <c r="B122" s="302">
        <v>1</v>
      </c>
      <c r="C122" s="298">
        <v>1</v>
      </c>
      <c r="D122" s="298">
        <v>3</v>
      </c>
      <c r="E122" s="298">
        <v>7</v>
      </c>
      <c r="F122" s="298">
        <v>15</v>
      </c>
      <c r="G122" s="298">
        <v>9</v>
      </c>
      <c r="H122" s="298">
        <v>10</v>
      </c>
      <c r="I122" s="298">
        <v>13</v>
      </c>
      <c r="J122" s="298">
        <v>16</v>
      </c>
      <c r="K122" s="298">
        <v>12</v>
      </c>
      <c r="L122" s="299">
        <v>87</v>
      </c>
    </row>
    <row r="123" spans="1:12" s="242" customFormat="1" ht="10.5">
      <c r="A123" s="367" t="s">
        <v>76</v>
      </c>
      <c r="B123" s="302">
        <v>2</v>
      </c>
      <c r="C123" s="298">
        <v>3</v>
      </c>
      <c r="D123" s="298">
        <v>8</v>
      </c>
      <c r="E123" s="298">
        <v>7</v>
      </c>
      <c r="F123" s="298">
        <v>9</v>
      </c>
      <c r="G123" s="298">
        <v>8</v>
      </c>
      <c r="H123" s="298">
        <v>20</v>
      </c>
      <c r="I123" s="298">
        <v>17</v>
      </c>
      <c r="J123" s="298">
        <v>81</v>
      </c>
      <c r="K123" s="298">
        <v>56</v>
      </c>
      <c r="L123" s="299">
        <v>211</v>
      </c>
    </row>
    <row r="124" spans="1:12" s="242" customFormat="1" ht="10.5">
      <c r="A124" s="367" t="s">
        <v>514</v>
      </c>
      <c r="B124" s="302">
        <v>0</v>
      </c>
      <c r="C124" s="298">
        <v>0</v>
      </c>
      <c r="D124" s="298">
        <v>0</v>
      </c>
      <c r="E124" s="298">
        <v>1</v>
      </c>
      <c r="F124" s="298">
        <v>4</v>
      </c>
      <c r="G124" s="298">
        <v>3</v>
      </c>
      <c r="H124" s="298">
        <v>4</v>
      </c>
      <c r="I124" s="298">
        <v>4</v>
      </c>
      <c r="J124" s="298">
        <v>7</v>
      </c>
      <c r="K124" s="298">
        <v>1</v>
      </c>
      <c r="L124" s="299">
        <v>24</v>
      </c>
    </row>
    <row r="125" spans="1:12" s="242" customFormat="1" ht="10.5">
      <c r="A125" s="367" t="s">
        <v>516</v>
      </c>
      <c r="B125" s="302">
        <v>3</v>
      </c>
      <c r="C125" s="298">
        <v>0</v>
      </c>
      <c r="D125" s="298">
        <v>3</v>
      </c>
      <c r="E125" s="298">
        <v>4</v>
      </c>
      <c r="F125" s="298">
        <v>3</v>
      </c>
      <c r="G125" s="298">
        <v>4</v>
      </c>
      <c r="H125" s="298">
        <v>9</v>
      </c>
      <c r="I125" s="298">
        <v>0</v>
      </c>
      <c r="J125" s="298">
        <v>7</v>
      </c>
      <c r="K125" s="298">
        <v>7</v>
      </c>
      <c r="L125" s="299">
        <v>40</v>
      </c>
    </row>
    <row r="126" spans="1:12" s="129" customFormat="1" ht="30" customHeight="1">
      <c r="A126" s="190" t="s">
        <v>77</v>
      </c>
      <c r="B126" s="198">
        <f>SUM(B120:B125)</f>
        <v>6</v>
      </c>
      <c r="C126" s="198">
        <f aca="true" t="shared" si="14" ref="C126:L126">SUM(C120:C125)</f>
        <v>6</v>
      </c>
      <c r="D126" s="198">
        <f t="shared" si="14"/>
        <v>19</v>
      </c>
      <c r="E126" s="198">
        <f t="shared" si="14"/>
        <v>25</v>
      </c>
      <c r="F126" s="198">
        <f t="shared" si="14"/>
        <v>47</v>
      </c>
      <c r="G126" s="198">
        <f t="shared" si="14"/>
        <v>38</v>
      </c>
      <c r="H126" s="198">
        <f t="shared" si="14"/>
        <v>63</v>
      </c>
      <c r="I126" s="198">
        <f t="shared" si="14"/>
        <v>49</v>
      </c>
      <c r="J126" s="198">
        <f t="shared" si="14"/>
        <v>154</v>
      </c>
      <c r="K126" s="198">
        <f t="shared" si="14"/>
        <v>127</v>
      </c>
      <c r="L126" s="198">
        <f t="shared" si="14"/>
        <v>534</v>
      </c>
    </row>
    <row r="127" s="67" customFormat="1" ht="10.5"/>
    <row r="128" s="67" customFormat="1" ht="10.5"/>
    <row r="129" spans="1:13" s="67" customFormat="1" ht="50.25" customHeight="1">
      <c r="A129" s="188" t="s">
        <v>593</v>
      </c>
      <c r="B129" s="506" t="s">
        <v>493</v>
      </c>
      <c r="C129" s="506"/>
      <c r="D129" s="506"/>
      <c r="E129" s="506"/>
      <c r="F129" s="506"/>
      <c r="G129" s="506"/>
      <c r="H129" s="506"/>
      <c r="I129" s="506"/>
      <c r="J129" s="506"/>
      <c r="K129" s="506"/>
      <c r="L129" s="507"/>
      <c r="M129" s="65"/>
    </row>
    <row r="130" spans="1:12" s="64" customFormat="1" ht="51" customHeight="1">
      <c r="A130" s="118" t="s">
        <v>90</v>
      </c>
      <c r="B130" s="301" t="s">
        <v>92</v>
      </c>
      <c r="C130" s="289" t="s">
        <v>93</v>
      </c>
      <c r="D130" s="289" t="s">
        <v>94</v>
      </c>
      <c r="E130" s="289" t="s">
        <v>95</v>
      </c>
      <c r="F130" s="289" t="s">
        <v>96</v>
      </c>
      <c r="G130" s="289" t="s">
        <v>97</v>
      </c>
      <c r="H130" s="289" t="s">
        <v>98</v>
      </c>
      <c r="I130" s="289" t="s">
        <v>99</v>
      </c>
      <c r="J130" s="289" t="s">
        <v>100</v>
      </c>
      <c r="K130" s="289" t="s">
        <v>101</v>
      </c>
      <c r="L130" s="289" t="s">
        <v>371</v>
      </c>
    </row>
    <row r="131" spans="1:12" s="242" customFormat="1" ht="10.5">
      <c r="A131" s="367" t="s">
        <v>492</v>
      </c>
      <c r="B131" s="302">
        <v>0</v>
      </c>
      <c r="C131" s="298">
        <v>0</v>
      </c>
      <c r="D131" s="298">
        <v>0</v>
      </c>
      <c r="E131" s="298">
        <v>0</v>
      </c>
      <c r="F131" s="298">
        <v>2</v>
      </c>
      <c r="G131" s="298">
        <v>3</v>
      </c>
      <c r="H131" s="298">
        <v>4</v>
      </c>
      <c r="I131" s="298">
        <v>2</v>
      </c>
      <c r="J131" s="298">
        <v>4</v>
      </c>
      <c r="K131" s="298">
        <v>4</v>
      </c>
      <c r="L131" s="299">
        <v>19</v>
      </c>
    </row>
    <row r="132" spans="1:12" s="242" customFormat="1" ht="10.5">
      <c r="A132" s="367" t="s">
        <v>269</v>
      </c>
      <c r="B132" s="302">
        <v>0</v>
      </c>
      <c r="C132" s="298">
        <v>0</v>
      </c>
      <c r="D132" s="298">
        <v>0</v>
      </c>
      <c r="E132" s="298">
        <v>0</v>
      </c>
      <c r="F132" s="298">
        <v>1</v>
      </c>
      <c r="G132" s="298">
        <v>1</v>
      </c>
      <c r="H132" s="298">
        <v>13</v>
      </c>
      <c r="I132" s="298">
        <v>16</v>
      </c>
      <c r="J132" s="298">
        <v>13</v>
      </c>
      <c r="K132" s="298">
        <v>10</v>
      </c>
      <c r="L132" s="299">
        <v>54</v>
      </c>
    </row>
    <row r="133" spans="1:12" s="242" customFormat="1" ht="10.5">
      <c r="A133" s="367" t="s">
        <v>267</v>
      </c>
      <c r="B133" s="302">
        <v>0</v>
      </c>
      <c r="C133" s="298">
        <v>0</v>
      </c>
      <c r="D133" s="298">
        <v>0</v>
      </c>
      <c r="E133" s="298">
        <v>0</v>
      </c>
      <c r="F133" s="298">
        <v>8</v>
      </c>
      <c r="G133" s="298">
        <v>7</v>
      </c>
      <c r="H133" s="298">
        <v>11</v>
      </c>
      <c r="I133" s="298">
        <v>10</v>
      </c>
      <c r="J133" s="298">
        <v>10</v>
      </c>
      <c r="K133" s="298">
        <v>13</v>
      </c>
      <c r="L133" s="299">
        <v>59</v>
      </c>
    </row>
    <row r="134" spans="1:12" s="242" customFormat="1" ht="10.5">
      <c r="A134" s="367" t="s">
        <v>266</v>
      </c>
      <c r="B134" s="302">
        <v>0</v>
      </c>
      <c r="C134" s="298">
        <v>0</v>
      </c>
      <c r="D134" s="298">
        <v>0</v>
      </c>
      <c r="E134" s="298">
        <v>0</v>
      </c>
      <c r="F134" s="298">
        <v>1</v>
      </c>
      <c r="G134" s="298">
        <v>0</v>
      </c>
      <c r="H134" s="298">
        <v>3</v>
      </c>
      <c r="I134" s="298">
        <v>5</v>
      </c>
      <c r="J134" s="298">
        <v>3</v>
      </c>
      <c r="K134" s="298">
        <v>4</v>
      </c>
      <c r="L134" s="299">
        <v>16</v>
      </c>
    </row>
    <row r="135" spans="1:12" s="242" customFormat="1" ht="10.5">
      <c r="A135" s="367" t="s">
        <v>491</v>
      </c>
      <c r="B135" s="302">
        <v>0</v>
      </c>
      <c r="C135" s="298">
        <v>0</v>
      </c>
      <c r="D135" s="298">
        <v>1</v>
      </c>
      <c r="E135" s="298">
        <v>2</v>
      </c>
      <c r="F135" s="298">
        <v>6</v>
      </c>
      <c r="G135" s="298">
        <v>3</v>
      </c>
      <c r="H135" s="298">
        <v>5</v>
      </c>
      <c r="I135" s="298">
        <v>0</v>
      </c>
      <c r="J135" s="298">
        <v>7</v>
      </c>
      <c r="K135" s="298">
        <v>6</v>
      </c>
      <c r="L135" s="299">
        <v>30</v>
      </c>
    </row>
    <row r="136" spans="1:12" s="242" customFormat="1" ht="10.5">
      <c r="A136" s="367" t="s">
        <v>490</v>
      </c>
      <c r="B136" s="302">
        <v>0</v>
      </c>
      <c r="C136" s="298">
        <v>0</v>
      </c>
      <c r="D136" s="298">
        <v>0</v>
      </c>
      <c r="E136" s="298">
        <v>0</v>
      </c>
      <c r="F136" s="298">
        <v>0</v>
      </c>
      <c r="G136" s="298">
        <v>2</v>
      </c>
      <c r="H136" s="298">
        <v>0</v>
      </c>
      <c r="I136" s="298">
        <v>3</v>
      </c>
      <c r="J136" s="298">
        <v>0</v>
      </c>
      <c r="K136" s="298">
        <v>0</v>
      </c>
      <c r="L136" s="299">
        <v>5</v>
      </c>
    </row>
    <row r="137" spans="1:12" s="242" customFormat="1" ht="10.5">
      <c r="A137" s="367" t="s">
        <v>489</v>
      </c>
      <c r="B137" s="302">
        <v>0</v>
      </c>
      <c r="C137" s="298">
        <v>0</v>
      </c>
      <c r="D137" s="298">
        <v>0</v>
      </c>
      <c r="E137" s="298">
        <v>1</v>
      </c>
      <c r="F137" s="298">
        <v>4</v>
      </c>
      <c r="G137" s="298">
        <v>2</v>
      </c>
      <c r="H137" s="298">
        <v>1</v>
      </c>
      <c r="I137" s="298">
        <v>6</v>
      </c>
      <c r="J137" s="298">
        <v>9</v>
      </c>
      <c r="K137" s="298">
        <v>5</v>
      </c>
      <c r="L137" s="299">
        <v>28</v>
      </c>
    </row>
    <row r="138" spans="1:12" s="242" customFormat="1" ht="10.5">
      <c r="A138" s="367" t="s">
        <v>488</v>
      </c>
      <c r="B138" s="302">
        <v>0</v>
      </c>
      <c r="C138" s="298">
        <v>0</v>
      </c>
      <c r="D138" s="298">
        <v>0</v>
      </c>
      <c r="E138" s="298">
        <v>0</v>
      </c>
      <c r="F138" s="298">
        <v>2</v>
      </c>
      <c r="G138" s="298">
        <v>1</v>
      </c>
      <c r="H138" s="298">
        <v>2</v>
      </c>
      <c r="I138" s="298">
        <v>3</v>
      </c>
      <c r="J138" s="298">
        <v>9</v>
      </c>
      <c r="K138" s="298">
        <v>3</v>
      </c>
      <c r="L138" s="299">
        <v>20</v>
      </c>
    </row>
    <row r="139" spans="1:12" s="242" customFormat="1" ht="10.5">
      <c r="A139" s="367" t="s">
        <v>487</v>
      </c>
      <c r="B139" s="302">
        <v>0</v>
      </c>
      <c r="C139" s="298">
        <v>0</v>
      </c>
      <c r="D139" s="298">
        <v>0</v>
      </c>
      <c r="E139" s="298">
        <v>0</v>
      </c>
      <c r="F139" s="298">
        <v>0</v>
      </c>
      <c r="G139" s="298">
        <v>2</v>
      </c>
      <c r="H139" s="298">
        <v>4</v>
      </c>
      <c r="I139" s="298">
        <v>2</v>
      </c>
      <c r="J139" s="298">
        <v>5</v>
      </c>
      <c r="K139" s="298">
        <v>3</v>
      </c>
      <c r="L139" s="299">
        <v>16</v>
      </c>
    </row>
    <row r="140" spans="1:12" s="129" customFormat="1" ht="30" customHeight="1">
      <c r="A140" s="190" t="s">
        <v>78</v>
      </c>
      <c r="B140" s="199">
        <f>SUM(B131:B139)</f>
        <v>0</v>
      </c>
      <c r="C140" s="199">
        <f aca="true" t="shared" si="15" ref="C140:L140">SUM(C131:C139)</f>
        <v>0</v>
      </c>
      <c r="D140" s="199">
        <f t="shared" si="15"/>
        <v>1</v>
      </c>
      <c r="E140" s="199">
        <f t="shared" si="15"/>
        <v>3</v>
      </c>
      <c r="F140" s="199">
        <f t="shared" si="15"/>
        <v>24</v>
      </c>
      <c r="G140" s="199">
        <f t="shared" si="15"/>
        <v>21</v>
      </c>
      <c r="H140" s="199">
        <f t="shared" si="15"/>
        <v>43</v>
      </c>
      <c r="I140" s="199">
        <f t="shared" si="15"/>
        <v>47</v>
      </c>
      <c r="J140" s="199">
        <f t="shared" si="15"/>
        <v>60</v>
      </c>
      <c r="K140" s="199">
        <f t="shared" si="15"/>
        <v>48</v>
      </c>
      <c r="L140" s="199">
        <f t="shared" si="15"/>
        <v>247</v>
      </c>
    </row>
    <row r="141" s="67" customFormat="1" ht="10.5"/>
    <row r="142" s="67" customFormat="1" ht="10.5"/>
    <row r="143" spans="1:13" s="67" customFormat="1" ht="45" customHeight="1">
      <c r="A143" s="188" t="s">
        <v>593</v>
      </c>
      <c r="B143" s="505" t="s">
        <v>533</v>
      </c>
      <c r="C143" s="506"/>
      <c r="D143" s="506"/>
      <c r="E143" s="506"/>
      <c r="F143" s="506"/>
      <c r="G143" s="506"/>
      <c r="H143" s="506"/>
      <c r="I143" s="506"/>
      <c r="J143" s="506"/>
      <c r="K143" s="506"/>
      <c r="L143" s="507"/>
      <c r="M143" s="65"/>
    </row>
    <row r="144" spans="1:12" s="64" customFormat="1" ht="51" customHeight="1">
      <c r="A144" s="118" t="s">
        <v>90</v>
      </c>
      <c r="B144" s="289" t="s">
        <v>92</v>
      </c>
      <c r="C144" s="289" t="s">
        <v>93</v>
      </c>
      <c r="D144" s="289" t="s">
        <v>94</v>
      </c>
      <c r="E144" s="289" t="s">
        <v>95</v>
      </c>
      <c r="F144" s="289" t="s">
        <v>96</v>
      </c>
      <c r="G144" s="289" t="s">
        <v>97</v>
      </c>
      <c r="H144" s="289" t="s">
        <v>98</v>
      </c>
      <c r="I144" s="289" t="s">
        <v>99</v>
      </c>
      <c r="J144" s="289" t="s">
        <v>100</v>
      </c>
      <c r="K144" s="289" t="s">
        <v>101</v>
      </c>
      <c r="L144" s="289" t="s">
        <v>371</v>
      </c>
    </row>
    <row r="145" spans="1:12" s="242" customFormat="1" ht="10.5">
      <c r="A145" s="367" t="s">
        <v>532</v>
      </c>
      <c r="B145" s="302">
        <v>0</v>
      </c>
      <c r="C145" s="298">
        <v>0</v>
      </c>
      <c r="D145" s="298">
        <v>0</v>
      </c>
      <c r="E145" s="298">
        <v>0</v>
      </c>
      <c r="F145" s="298">
        <v>3</v>
      </c>
      <c r="G145" s="298">
        <v>2</v>
      </c>
      <c r="H145" s="298">
        <v>3</v>
      </c>
      <c r="I145" s="298">
        <v>4</v>
      </c>
      <c r="J145" s="298">
        <v>7</v>
      </c>
      <c r="K145" s="298">
        <v>5</v>
      </c>
      <c r="L145" s="299">
        <f>SUM(B145:K145)</f>
        <v>24</v>
      </c>
    </row>
    <row r="146" spans="1:12" s="242" customFormat="1" ht="10.5">
      <c r="A146" s="367" t="s">
        <v>531</v>
      </c>
      <c r="B146" s="302">
        <v>0</v>
      </c>
      <c r="C146" s="298">
        <v>0</v>
      </c>
      <c r="D146" s="298">
        <v>0</v>
      </c>
      <c r="E146" s="298">
        <v>0</v>
      </c>
      <c r="F146" s="298">
        <v>3</v>
      </c>
      <c r="G146" s="298">
        <v>4</v>
      </c>
      <c r="H146" s="298">
        <v>5</v>
      </c>
      <c r="I146" s="298">
        <v>5</v>
      </c>
      <c r="J146" s="298">
        <v>12</v>
      </c>
      <c r="K146" s="298">
        <v>11</v>
      </c>
      <c r="L146" s="299">
        <f>SUM(B146:K146)</f>
        <v>40</v>
      </c>
    </row>
    <row r="147" spans="1:12" s="242" customFormat="1" ht="10.5">
      <c r="A147" s="367" t="s">
        <v>530</v>
      </c>
      <c r="B147" s="302">
        <v>0</v>
      </c>
      <c r="C147" s="298">
        <v>0</v>
      </c>
      <c r="D147" s="298">
        <v>0</v>
      </c>
      <c r="E147" s="298">
        <v>0</v>
      </c>
      <c r="F147" s="298">
        <v>3</v>
      </c>
      <c r="G147" s="298">
        <v>1</v>
      </c>
      <c r="H147" s="298">
        <v>4</v>
      </c>
      <c r="I147" s="298">
        <v>5</v>
      </c>
      <c r="J147" s="298">
        <v>5</v>
      </c>
      <c r="K147" s="298">
        <v>3</v>
      </c>
      <c r="L147" s="299">
        <f>SUM(B147:K147)</f>
        <v>21</v>
      </c>
    </row>
    <row r="148" spans="1:12" s="242" customFormat="1" ht="21">
      <c r="A148" s="367" t="s">
        <v>529</v>
      </c>
      <c r="B148" s="302">
        <v>0</v>
      </c>
      <c r="C148" s="298">
        <v>0</v>
      </c>
      <c r="D148" s="298">
        <v>0</v>
      </c>
      <c r="E148" s="298">
        <v>0</v>
      </c>
      <c r="F148" s="298">
        <v>1</v>
      </c>
      <c r="G148" s="298">
        <v>2</v>
      </c>
      <c r="H148" s="298">
        <v>6</v>
      </c>
      <c r="I148" s="298">
        <v>7</v>
      </c>
      <c r="J148" s="298">
        <v>13</v>
      </c>
      <c r="K148" s="298">
        <v>9</v>
      </c>
      <c r="L148" s="299">
        <f>SUM(B148:K148)</f>
        <v>38</v>
      </c>
    </row>
    <row r="149" spans="1:12" s="129" customFormat="1" ht="30" customHeight="1">
      <c r="A149" s="190" t="s">
        <v>80</v>
      </c>
      <c r="B149" s="189">
        <f>SUM(B145:B148)</f>
        <v>0</v>
      </c>
      <c r="C149" s="189">
        <f aca="true" t="shared" si="16" ref="C149:L149">SUM(C145:C148)</f>
        <v>0</v>
      </c>
      <c r="D149" s="189">
        <f t="shared" si="16"/>
        <v>0</v>
      </c>
      <c r="E149" s="189">
        <f t="shared" si="16"/>
        <v>0</v>
      </c>
      <c r="F149" s="189">
        <f t="shared" si="16"/>
        <v>10</v>
      </c>
      <c r="G149" s="189">
        <f t="shared" si="16"/>
        <v>9</v>
      </c>
      <c r="H149" s="189">
        <f t="shared" si="16"/>
        <v>18</v>
      </c>
      <c r="I149" s="189">
        <f t="shared" si="16"/>
        <v>21</v>
      </c>
      <c r="J149" s="189">
        <f t="shared" si="16"/>
        <v>37</v>
      </c>
      <c r="K149" s="189">
        <f t="shared" si="16"/>
        <v>28</v>
      </c>
      <c r="L149" s="189">
        <f t="shared" si="16"/>
        <v>123</v>
      </c>
    </row>
    <row r="150" s="64" customFormat="1" ht="10.5"/>
    <row r="151" s="67" customFormat="1" ht="10.5"/>
    <row r="152" s="67" customFormat="1" ht="10.5"/>
    <row r="153" s="67" customFormat="1" ht="10.5"/>
    <row r="154" s="67" customFormat="1" ht="10.5"/>
    <row r="155" s="67" customFormat="1" ht="10.5"/>
    <row r="156" s="67" customFormat="1" ht="10.5"/>
    <row r="157" s="67" customFormat="1" ht="10.5"/>
    <row r="158" s="67" customFormat="1" ht="10.5"/>
    <row r="159" s="67" customFormat="1" ht="10.5"/>
    <row r="160" s="67" customFormat="1" ht="10.5"/>
    <row r="161" s="67" customFormat="1" ht="10.5"/>
    <row r="162" s="67" customFormat="1" ht="10.5"/>
    <row r="163" s="67" customFormat="1" ht="10.5"/>
    <row r="164" s="67" customFormat="1" ht="10.5"/>
    <row r="165" s="67" customFormat="1" ht="10.5"/>
    <row r="166" s="67" customFormat="1" ht="10.5"/>
  </sheetData>
  <mergeCells count="17">
    <mergeCell ref="A3:A4"/>
    <mergeCell ref="B1:L1"/>
    <mergeCell ref="B3:C3"/>
    <mergeCell ref="D3:E3"/>
    <mergeCell ref="F3:G3"/>
    <mergeCell ref="J3:K3"/>
    <mergeCell ref="H3:I3"/>
    <mergeCell ref="A34:L34"/>
    <mergeCell ref="B143:L143"/>
    <mergeCell ref="B85:L85"/>
    <mergeCell ref="B104:L104"/>
    <mergeCell ref="B118:L118"/>
    <mergeCell ref="B129:L129"/>
    <mergeCell ref="B36:L36"/>
    <mergeCell ref="B46:L46"/>
    <mergeCell ref="B60:L60"/>
    <mergeCell ref="B72:L72"/>
  </mergeCells>
  <printOptions horizontalCentered="1"/>
  <pageMargins left="0.3937007874015748" right="0" top="0.3937007874015748" bottom="0.3937007874015748" header="0.5118110236220472" footer="0.5118110236220472"/>
  <pageSetup horizontalDpi="600" verticalDpi="600" orientation="landscape" paperSize="9" r:id="rId2"/>
  <headerFooter alignWithMargins="0">
    <oddFooter>&amp;C&amp;7&amp;P</oddFooter>
  </headerFooter>
  <rowBreaks count="3" manualBreakCount="3">
    <brk id="59" max="255" man="1"/>
    <brk id="84" max="255" man="1"/>
    <brk id="1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2008-05-06T09:43:02Z</cp:lastPrinted>
  <dcterms:created xsi:type="dcterms:W3CDTF">2004-10-18T07:31:43Z</dcterms:created>
  <dcterms:modified xsi:type="dcterms:W3CDTF">2013-07-23T08:24:51Z</dcterms:modified>
  <cp:category/>
  <cp:version/>
  <cp:contentType/>
  <cp:contentStatus/>
</cp:coreProperties>
</file>