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5" windowWidth="11340" windowHeight="21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<sst xmlns="http://schemas.openxmlformats.org/spreadsheetml/2006/main" count="351" uniqueCount="250">
  <si>
    <t>Provincia</t>
  </si>
  <si>
    <t>N. nidi d'infanzia</t>
  </si>
  <si>
    <t>N. nidi d'infanzia che accolgono lattanti *</t>
  </si>
  <si>
    <t>Media giorni apertura dei nidi d'infanzia</t>
  </si>
  <si>
    <t>Totale bambini iscritti</t>
  </si>
  <si>
    <t>% di frequenza iscritti</t>
  </si>
  <si>
    <t>Totale lattanti</t>
  </si>
  <si>
    <t>Piacenza</t>
  </si>
  <si>
    <t>Reggio Nell'Emilia</t>
  </si>
  <si>
    <t>Bologna</t>
  </si>
  <si>
    <t>Ferrara</t>
  </si>
  <si>
    <t>Ravenna</t>
  </si>
  <si>
    <t xml:space="preserve">* Bambini 3 - 9 mesi </t>
  </si>
  <si>
    <t>Tavola 5/PC. Distribuzione e frequenza dei bambini iscritti su base annua.</t>
  </si>
  <si>
    <t>Comune</t>
  </si>
  <si>
    <t>Giorni apertura</t>
  </si>
  <si>
    <t>Totale bambini presenti nel corso dell'anno</t>
  </si>
  <si>
    <t>Frequenza media giornaliera dei presenti per Comune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</si>
  <si>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</si>
  <si>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</si>
  <si>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</si>
  <si>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</si>
  <si>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</si>
  <si>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</si>
  <si>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 Dell'Olio</t>
  </si>
  <si>
    <t>Pontenure</t>
  </si>
  <si>
    <t>Rottofreno</t>
  </si>
  <si>
    <t>Parma</t>
  </si>
  <si>
    <t>Modena</t>
  </si>
  <si>
    <t>Forlì-Cesena</t>
  </si>
  <si>
    <t>Rimini</t>
  </si>
  <si>
    <t>Emilia-Romagna</t>
  </si>
  <si>
    <t xml:space="preserve">                      A.s. 2001/02. Dati comunali e provinciali.</t>
  </si>
  <si>
    <t>Gragnano Trebbiense</t>
  </si>
  <si>
    <t>N. nidi d'infanzia che accolgono lattanti</t>
  </si>
  <si>
    <t>Tavola 5/PR. Distribuzione e frequenza dei bambini iscritti su base annua.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</si>
  <si>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</si>
  <si>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</si>
  <si>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</si>
  <si>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</si>
  <si>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</si>
  <si>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</si>
  <si>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</si>
  <si>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</si>
  <si>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</si>
  <si>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</si>
  <si>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Montechiarugolo</t>
  </si>
  <si>
    <t>Noceto</t>
  </si>
  <si>
    <t>Salsomaggiore Terme</t>
  </si>
  <si>
    <t>Sissa</t>
  </si>
  <si>
    <t>Sorbolo</t>
  </si>
  <si>
    <t>Torrile</t>
  </si>
  <si>
    <t>Provincia di Parma</t>
  </si>
  <si>
    <t>Provincia di Piacenza</t>
  </si>
  <si>
    <t>Albinea</t>
  </si>
  <si>
    <t>Bagnolo In Piano</t>
  </si>
  <si>
    <t>Bibbiano</t>
  </si>
  <si>
    <t>Brescello</t>
  </si>
  <si>
    <t>Cadelbosco Di Sopra</t>
  </si>
  <si>
    <t>Campagnola Emilia</t>
  </si>
  <si>
    <t>Campegine</t>
  </si>
  <si>
    <t>Canossa</t>
  </si>
  <si>
    <t>Casalgrande</t>
  </si>
  <si>
    <t>Castellarano</t>
  </si>
  <si>
    <t>Castelnovo Di Sotto</t>
  </si>
  <si>
    <t>Castelnovo Ne' Monti</t>
  </si>
  <si>
    <t>Correggio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</si>
  <si>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</si>
  <si>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</si>
  <si>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</si>
  <si>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</si>
  <si>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</si>
  <si>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</si>
  <si>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</si>
  <si>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</si>
  <si>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</si>
  <si>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</si>
  <si>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</si>
  <si>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</si>
  <si>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</si>
  <si>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Sant'Ilario D'Enza</t>
  </si>
  <si>
    <t>Scandiano</t>
  </si>
  <si>
    <t>Toano</t>
  </si>
  <si>
    <t>Vezzano Sul Crostolo</t>
  </si>
  <si>
    <t>Provincia di Reggio Nell'Emilia</t>
  </si>
  <si>
    <t>Bomporto</t>
  </si>
  <si>
    <t>Campogalliano</t>
  </si>
  <si>
    <t>Castelfranco Emilia</t>
  </si>
  <si>
    <t>Castelnuovo Rangone</t>
  </si>
  <si>
    <t>Cavezzo</t>
  </si>
  <si>
    <t>Finale Emilia</t>
  </si>
  <si>
    <t>Fiorano Modenese</t>
  </si>
  <si>
    <t>Formigine</t>
  </si>
  <si>
    <t>Frassinoro</t>
  </si>
  <si>
    <t>Maranello</t>
  </si>
  <si>
    <t>Marano Sul Panaro</t>
  </si>
  <si>
    <t>Medolla</t>
  </si>
  <si>
    <t>Mirandola</t>
  </si>
  <si>
    <t>Nonantola</t>
  </si>
  <si>
    <t>Novi Di Modena</t>
  </si>
  <si>
    <t>Pavullo Nel Frignano</t>
  </si>
  <si>
    <t>Ravarino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</si>
  <si>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</si>
  <si>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</si>
  <si>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</si>
  <si>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</si>
  <si>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</si>
  <si>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</si>
  <si>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Spilamberto</t>
  </si>
  <si>
    <t>Vignola</t>
  </si>
  <si>
    <t>Anzola Dell'Emilia</t>
  </si>
  <si>
    <t>Argelato</t>
  </si>
  <si>
    <t>Baricella</t>
  </si>
  <si>
    <t>Bazzano</t>
  </si>
  <si>
    <t>Bentivoglio</t>
  </si>
  <si>
    <t>Borgo Tossignano</t>
  </si>
  <si>
    <t>Calderara Di Reno</t>
  </si>
  <si>
    <t>Casalecchio Di Reno</t>
  </si>
  <si>
    <t>Castello D'Argile</t>
  </si>
  <si>
    <t>Castel San Pietro Terme</t>
  </si>
  <si>
    <t>Castenaso</t>
  </si>
  <si>
    <t>Castiglione Dei Pepoli</t>
  </si>
  <si>
    <t>Crespellano</t>
  </si>
  <si>
    <t>Crevalcore</t>
  </si>
  <si>
    <t>Dozza</t>
  </si>
  <si>
    <t>Galliera</t>
  </si>
  <si>
    <t>Granarolo Dell'Emilia</t>
  </si>
  <si>
    <t>Grizzana Morandi</t>
  </si>
  <si>
    <t>Imola</t>
  </si>
  <si>
    <t>Malalbergo</t>
  </si>
  <si>
    <t>Marzabotto</t>
  </si>
  <si>
    <t>Medicina</t>
  </si>
  <si>
    <t>Minerbio</t>
  </si>
  <si>
    <t>Molinella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</si>
  <si>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</si>
  <si>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</si>
  <si>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</si>
  <si>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</si>
  <si>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</si>
  <si>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</si>
  <si>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</si>
  <si>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</si>
  <si>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</si>
  <si>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</si>
  <si>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Giorgio Di Piano</t>
  </si>
  <si>
    <t>San Lazzaro Di Savena</t>
  </si>
  <si>
    <t>San Pietro In Casale</t>
  </si>
  <si>
    <t>Vergato</t>
  </si>
  <si>
    <t>Zola Predosa</t>
  </si>
  <si>
    <t>Provincia di Bologna</t>
  </si>
  <si>
    <t>Argenta</t>
  </si>
  <si>
    <t>Bondeno</t>
  </si>
  <si>
    <t>Codigoro</t>
  </si>
  <si>
    <t>Copparo</t>
  </si>
  <si>
    <t>Goro</t>
  </si>
  <si>
    <t>Massa Fiscaglia</t>
  </si>
  <si>
    <t>Mesola</t>
  </si>
  <si>
    <t>Mirabello</t>
  </si>
  <si>
    <t>Poggio Renatico</t>
  </si>
  <si>
    <t>Portomaggiore</t>
  </si>
  <si>
    <t>Sant'Agostino</t>
  </si>
  <si>
    <t>Tresigallo</t>
  </si>
  <si>
    <t>Alfonsine</t>
  </si>
  <si>
    <t>Bagnara Di Romagna</t>
  </si>
  <si>
    <t>Brisighella</t>
  </si>
  <si>
    <t>Casola Valsenio</t>
  </si>
  <si>
    <t>Castel Bolognese</t>
  </si>
  <si>
    <t>Cervia</t>
  </si>
  <si>
    <t>Conselice</t>
  </si>
  <si>
    <t>Faenza</t>
  </si>
  <si>
    <t>Fusignano</t>
  </si>
  <si>
    <t>Lugo Di Romagna</t>
  </si>
  <si>
    <t>Massa Lombarda</t>
  </si>
  <si>
    <t>Riolo Terme</t>
  </si>
  <si>
    <t>Russi</t>
  </si>
  <si>
    <t>Sant'Agata Sul Santerno</t>
  </si>
  <si>
    <t>Solarolo</t>
  </si>
  <si>
    <t>Bagno Di Romagna</t>
  </si>
  <si>
    <t>Bertinoro</t>
  </si>
  <si>
    <t>Castrocaro Terme e Terra Del Sole</t>
  </si>
  <si>
    <t>Cesena</t>
  </si>
  <si>
    <t>Civitella Di Romagna</t>
  </si>
  <si>
    <t>Forlì</t>
  </si>
  <si>
    <t>Forlimpopoli</t>
  </si>
  <si>
    <t>Gambettola</t>
  </si>
  <si>
    <t>Gatteo</t>
  </si>
  <si>
    <t>Meldola</t>
  </si>
  <si>
    <t>Modigliana</t>
  </si>
  <si>
    <t>Montiano</t>
  </si>
  <si>
    <t>Rocca San Casciano</t>
  </si>
  <si>
    <t>San Mauro Pascoli</t>
  </si>
  <si>
    <t>Santa Sofia</t>
  </si>
  <si>
    <t>Sarsina</t>
  </si>
  <si>
    <t>Savignano Sul Rubicone</t>
  </si>
  <si>
    <t>Bellaria-Igea Marina</t>
  </si>
  <si>
    <t>Cattolica</t>
  </si>
  <si>
    <t>Misano Adriatico</t>
  </si>
  <si>
    <t>Morciano Di Romagna</t>
  </si>
  <si>
    <t>Riccione</t>
  </si>
  <si>
    <t>San Giovanni in Marignano</t>
  </si>
  <si>
    <t>Verucchio</t>
  </si>
  <si>
    <t xml:space="preserve">  Alcuni nidi accolgono bambini in ingresso ai 9 mesi, ma non hanno sezioni lattanti</t>
  </si>
  <si>
    <t>Provincia di Modena</t>
  </si>
  <si>
    <t>Tavola 5/MO. Distribuzione e frequenza dei bambini iscritti su base annua.</t>
  </si>
  <si>
    <t>Tavola 5/RE. Distribuzione e frequenza dei bambini iscritti su base annua.</t>
  </si>
  <si>
    <t>Casalfiumanese</t>
  </si>
  <si>
    <t>Provincia di Ferrara</t>
  </si>
  <si>
    <t>Provincia di Ravenna</t>
  </si>
  <si>
    <t>Provincia di Forlì - Cesena</t>
  </si>
  <si>
    <t>Provincia di Rimini</t>
  </si>
  <si>
    <t>Tavola 5/BO. Distribuzione e frequenza dei bambini iscritti su base annua.</t>
  </si>
  <si>
    <t>Tavola 5/FE. Distribuzione e frequenza dei bambini iscritti su base annua.</t>
  </si>
  <si>
    <t>Cento 2)</t>
  </si>
  <si>
    <t>2) Un nido ha aperto a gennaio 2002</t>
  </si>
  <si>
    <t>Berra 1)</t>
  </si>
  <si>
    <t>Formignana 3)</t>
  </si>
  <si>
    <t>3) Dati non attendibili sulle presenze</t>
  </si>
  <si>
    <t>4) Consorzio tra i due comuni per la gestione del nido</t>
  </si>
  <si>
    <t>Migliarino/Ostellato 4)</t>
  </si>
  <si>
    <t>Tavola 5/RA. Distribuzione e frequenza dei bambini iscritti su base annua.</t>
  </si>
  <si>
    <t>Tavola 5/FC. Distribuzione e frequenza dei bambini iscritti su base annua.</t>
  </si>
  <si>
    <t>Tavola 5/RN. Distribuzione e frequenza dei bambini iscritti su base annua.</t>
  </si>
  <si>
    <t>N. nidi d'infanzia e sezioni aggregate alle scuole dell'infanzia</t>
  </si>
  <si>
    <t>Budrio 1)</t>
  </si>
  <si>
    <t>Castelmaggiore 1)</t>
  </si>
  <si>
    <t>San Giovanni In Persiceto 1)</t>
  </si>
  <si>
    <t>Sant'Agata Bolognese 1)</t>
  </si>
  <si>
    <t>Sasso Marconi 1)</t>
  </si>
  <si>
    <t>1) Non segnalate presenze lattanti forse bambini 3 - 9 mesi solo ingresso</t>
  </si>
  <si>
    <t>Cotignola 1)</t>
  </si>
  <si>
    <t>Bagnacavallo 1)</t>
  </si>
  <si>
    <t>Cesenatico</t>
  </si>
  <si>
    <t>Rimini 1)</t>
  </si>
  <si>
    <t>Santarcangelo Di Romagna 2)</t>
  </si>
  <si>
    <t>2) Non segnalate presenze lattanti forse solo ingresso</t>
  </si>
  <si>
    <t>2)  Non segnalate presenze lattanti forse bambini 3 - 9 mesi solo ingresso</t>
  </si>
  <si>
    <t>Soliera 2)</t>
  </si>
  <si>
    <t>Concordia Sulla Secchia 2)</t>
  </si>
  <si>
    <t>Guiglia 3)</t>
  </si>
  <si>
    <t>Castelvetro Di Modena 2)</t>
  </si>
  <si>
    <t>Carpi 1)</t>
  </si>
  <si>
    <t>Cavriago 1)</t>
  </si>
  <si>
    <t>Fabbrico 1)</t>
  </si>
  <si>
    <t>Parma 1)</t>
  </si>
  <si>
    <t>1) Apportata modifica sulle presenze complessive del Comune di Parma per errata segnalazione</t>
  </si>
  <si>
    <t>1) Un nido ha forse bambini 3-9 mesi in ingresso</t>
  </si>
  <si>
    <t>1) Forse in un nido solo bambini di 9 mesi in ingresso</t>
  </si>
  <si>
    <t>3) Non calcolata la percentuale delle presenze in considerazione di un elevato valore di presenze forse per effetto di ulteriori ingressi nel corso dell'anno</t>
  </si>
  <si>
    <t xml:space="preserve">                 </t>
  </si>
  <si>
    <t>Tavola 5. Distribuzione e frequenza dei bambini iscritti su base annua. Anno scolastico 2001/2002. Dati regionali e provinciali.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</si>
</sst>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_-;\-* #,##0.0_-;_-* &quot;-&quot;?_-;_-@_-"/>
    <numFmt numFmtId="166" formatCode="0.0000"/>
    <numFmt numFmtId="167" formatCode="0.000"/>
    <numFmt numFmtId="168" formatCode="0.0"/>
    <numFmt numFmtId="169" formatCode="0.000000"/>
    <numFmt numFmtId="170" formatCode="0.00000"/>
    <numFmt numFmtId="171" formatCode="_-* #,##0.00_-;\-* #,##0.00_-;_-* &quot;-&quot;_-;_-@_-"/>
    <numFmt numFmtId="172" formatCode="_-* #,##0.000_-;\-* #,##0.000_-;_-* &quot;-&quot;_-;_-@_-"/>
    <numFmt numFmtId="173" formatCode="_-* #,##0_-;\-* #,##0_-;_-* &quot;-&quot;??_-;_-@_-"/>
  </numFmts>
  <fonts count="19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8"/>
      <name val="Arial"/>
      <family val="2"/>
    </font>
    <font>
      <sz val="7"/>
      <name val="Arial"/>
      <family val="0"/>
    </font>
    <font>
      <sz val="10"/>
      <color indexed="48"/>
      <name val="Verdana"/>
      <family val="2"/>
    </font>
    <font>
      <sz val="9"/>
      <color indexed="48"/>
      <name val="Verdana"/>
      <family val="2"/>
    </font>
    <font>
      <sz val="8"/>
      <color indexed="48"/>
      <name val="Verdana"/>
      <family val="2"/>
    </font>
    <font>
      <sz val="7"/>
      <color indexed="48"/>
      <name val="Verdana"/>
      <family val="2"/>
    </font>
    <font>
      <b/>
      <sz val="7"/>
      <color indexed="48"/>
      <name val="Verdana"/>
      <family val="2"/>
    </font>
    <font>
      <b/>
      <sz val="10"/>
      <color indexed="48"/>
      <name val="Verdana"/>
      <family val="2"/>
    </font>
    <font>
      <sz val="10"/>
      <color indexed="48"/>
      <name val="Arial"/>
      <family val="0"/>
    </font>
    <font>
      <sz val="7"/>
      <color indexed="4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3" fontId="6" fillId="0" borderId="0" xfId="17" applyFont="1" applyFill="1" applyBorder="1" applyAlignment="1">
      <alignment/>
      <protection/>
    </xf>
    <xf numFmtId="3" fontId="1" fillId="0" borderId="0" xfId="17" applyFont="1" applyAlignment="1">
      <alignment/>
      <protection/>
    </xf>
    <xf numFmtId="3" fontId="8" fillId="0" borderId="0" xfId="17" applyFont="1" applyFill="1" applyBorder="1" applyAlignment="1">
      <alignment horizontal="left"/>
      <protection/>
    </xf>
    <xf numFmtId="3" fontId="1" fillId="0" borderId="0" xfId="17" applyFont="1" applyFill="1" applyAlignment="1">
      <alignment/>
      <protection/>
    </xf>
    <xf numFmtId="3" fontId="1" fillId="0" borderId="0" xfId="17" applyFont="1" applyFill="1" applyBorder="1" applyAlignment="1">
      <alignment/>
      <protection/>
    </xf>
    <xf numFmtId="3" fontId="8" fillId="0" borderId="0" xfId="17" applyFont="1" applyFill="1" applyBorder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1" fontId="7" fillId="0" borderId="0" xfId="16" applyFont="1" applyFill="1" applyBorder="1" applyAlignment="1">
      <alignment vertical="center"/>
    </xf>
    <xf numFmtId="164" fontId="7" fillId="0" borderId="0" xfId="16" applyNumberFormat="1" applyFont="1" applyFill="1" applyBorder="1" applyAlignment="1">
      <alignment horizontal="right" vertical="center"/>
    </xf>
    <xf numFmtId="3" fontId="8" fillId="0" borderId="1" xfId="1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6" fillId="0" borderId="0" xfId="17" applyFont="1" applyFill="1" applyAlignment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2" xfId="16" applyNumberFormat="1" applyFont="1" applyFill="1" applyBorder="1" applyAlignment="1">
      <alignment/>
    </xf>
    <xf numFmtId="171" fontId="1" fillId="0" borderId="2" xfId="16" applyNumberFormat="1" applyFont="1" applyFill="1" applyBorder="1" applyAlignment="1">
      <alignment/>
    </xf>
    <xf numFmtId="173" fontId="7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>
      <alignment/>
    </xf>
    <xf numFmtId="171" fontId="7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41" fontId="1" fillId="0" borderId="2" xfId="16" applyFont="1" applyFill="1" applyBorder="1" applyAlignment="1">
      <alignment/>
    </xf>
    <xf numFmtId="41" fontId="7" fillId="0" borderId="2" xfId="16" applyFont="1" applyFill="1" applyBorder="1" applyAlignment="1">
      <alignment/>
    </xf>
    <xf numFmtId="171" fontId="7" fillId="0" borderId="2" xfId="16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17" applyFont="1" applyFill="1" applyAlignment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" fontId="15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1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e_tavola 1 2001_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65"/>
  <sheetViews>
    <sheetView tabSelected="1" workbookViewId="0" topLeftCell="A61">
      <selection activeCell="H3" sqref="H3"/>
    </sheetView>
  </sheetViews>
  <sheetFormatPr defaultColWidth="9.140625" defaultRowHeight="12.75"/>
  <cols>
    <col min="1" max="1" width="19.57421875" style="50" customWidth="1"/>
    <col min="2" max="2" width="13.00390625" style="50" customWidth="1"/>
    <col min="3" max="3" width="11.28125" style="50" customWidth="1"/>
    <col min="4" max="4" width="11.00390625" style="50" customWidth="1"/>
    <col min="5" max="5" width="11.7109375" style="50" bestFit="1" customWidth="1"/>
    <col min="6" max="6" width="11.421875" style="50" bestFit="1" customWidth="1"/>
    <col min="7" max="7" width="9.421875" style="50" bestFit="1" customWidth="1"/>
    <col min="8" max="8" width="9.140625" style="50" customWidth="1"/>
    <col min="9" max="9" width="9.00390625" style="50" customWidth="1"/>
    <col min="10" max="10" width="9.140625" style="64" hidden="1" customWidth="1"/>
    <col min="11" max="16384" width="9.140625" style="50" customWidth="1"/>
  </cols>
  <sheetData>
    <row r="1" s="1" customFormat="1" ht="12.75">
      <c r="J1" s="51"/>
    </row>
    <row r="2" s="1" customFormat="1" ht="12.75">
      <c r="J2" s="51"/>
    </row>
    <row r="3" spans="1:10" s="22" customFormat="1" ht="42.75" customHeight="1">
      <c r="A3" s="65" t="s">
        <v>249</v>
      </c>
      <c r="B3" s="65"/>
      <c r="C3" s="65"/>
      <c r="D3" s="65"/>
      <c r="E3" s="65"/>
      <c r="F3" s="65"/>
      <c r="G3" s="65"/>
      <c r="J3" s="52"/>
    </row>
    <row r="4" spans="1:197" s="4" customFormat="1" ht="11.25" customHeight="1">
      <c r="A4" s="23" t="s">
        <v>248</v>
      </c>
      <c r="B4" s="23"/>
      <c r="C4" s="23"/>
      <c r="D4" s="23"/>
      <c r="E4" s="23"/>
      <c r="F4" s="23"/>
      <c r="G4" s="23"/>
      <c r="J4" s="5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</row>
    <row r="5" spans="1:220" s="24" customFormat="1" ht="69.75" customHeight="1">
      <c r="A5" s="38" t="s">
        <v>0</v>
      </c>
      <c r="B5" s="39" t="s">
        <v>222</v>
      </c>
      <c r="C5" s="39" t="s">
        <v>3</v>
      </c>
      <c r="D5" s="39" t="s">
        <v>4</v>
      </c>
      <c r="E5" s="39" t="s">
        <v>5</v>
      </c>
      <c r="F5" s="39" t="s">
        <v>2</v>
      </c>
      <c r="G5" s="40" t="s">
        <v>6</v>
      </c>
      <c r="H5" s="14"/>
      <c r="I5" s="14"/>
      <c r="J5" s="5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</row>
    <row r="6" spans="1:10" s="3" customFormat="1" ht="12.75">
      <c r="A6" s="36" t="s">
        <v>7</v>
      </c>
      <c r="B6" s="29">
        <f>B37</f>
        <v>20</v>
      </c>
      <c r="C6" s="30">
        <f>C37/B37</f>
        <v>206.15</v>
      </c>
      <c r="D6" s="31">
        <f>D37</f>
        <v>728</v>
      </c>
      <c r="E6" s="41">
        <f>F37</f>
        <v>72.22482828837425</v>
      </c>
      <c r="F6" s="31">
        <f>G37</f>
        <v>15</v>
      </c>
      <c r="G6" s="31">
        <f>G37</f>
        <v>15</v>
      </c>
      <c r="J6" s="55"/>
    </row>
    <row r="7" spans="1:10" s="3" customFormat="1" ht="12.75">
      <c r="A7" s="36" t="s">
        <v>27</v>
      </c>
      <c r="B7" s="30">
        <f>B59</f>
        <v>37</v>
      </c>
      <c r="C7" s="30">
        <f>C59/B59</f>
        <v>203.02702702702703</v>
      </c>
      <c r="D7" s="31">
        <f>D59</f>
        <v>1622</v>
      </c>
      <c r="E7" s="41">
        <f>F59</f>
        <v>69.67329051158919</v>
      </c>
      <c r="F7" s="31">
        <f>G59</f>
        <v>12</v>
      </c>
      <c r="G7" s="31">
        <f>H59</f>
        <v>59</v>
      </c>
      <c r="J7" s="55"/>
    </row>
    <row r="8" spans="1:10" s="3" customFormat="1" ht="12.75">
      <c r="A8" s="36" t="s">
        <v>8</v>
      </c>
      <c r="B8" s="30">
        <f>B99</f>
        <v>79</v>
      </c>
      <c r="C8" s="30">
        <f>C99/B99</f>
        <v>203.35443037974684</v>
      </c>
      <c r="D8" s="31">
        <f>D99</f>
        <v>3232</v>
      </c>
      <c r="E8" s="41">
        <f>F99</f>
        <v>73.72632221205315</v>
      </c>
      <c r="F8" s="31">
        <f>G99</f>
        <v>27</v>
      </c>
      <c r="G8" s="31">
        <f>H99</f>
        <v>110</v>
      </c>
      <c r="J8" s="55"/>
    </row>
    <row r="9" spans="1:10" s="3" customFormat="1" ht="12.75">
      <c r="A9" s="36" t="s">
        <v>28</v>
      </c>
      <c r="B9" s="29">
        <f>B137</f>
        <v>97</v>
      </c>
      <c r="C9" s="30">
        <f>C137/B137</f>
        <v>198.82474226804123</v>
      </c>
      <c r="D9" s="31">
        <f>D137</f>
        <v>3776</v>
      </c>
      <c r="E9" s="41">
        <f>F137</f>
        <v>71.58737890794586</v>
      </c>
      <c r="F9" s="31">
        <f>G137</f>
        <v>26</v>
      </c>
      <c r="G9" s="31">
        <f>H137</f>
        <v>261</v>
      </c>
      <c r="J9" s="55"/>
    </row>
    <row r="10" spans="1:10" s="3" customFormat="1" ht="12.75">
      <c r="A10" s="36" t="s">
        <v>9</v>
      </c>
      <c r="B10" s="29">
        <f>B196</f>
        <v>136</v>
      </c>
      <c r="C10" s="29">
        <f>C196/B196</f>
        <v>209.99264705882354</v>
      </c>
      <c r="D10" s="31">
        <f>D196</f>
        <v>5523</v>
      </c>
      <c r="E10" s="41">
        <f>F196</f>
        <v>67.31808438064729</v>
      </c>
      <c r="F10" s="31">
        <f>G196</f>
        <v>42</v>
      </c>
      <c r="G10" s="31">
        <f>H196</f>
        <v>148</v>
      </c>
      <c r="J10" s="55"/>
    </row>
    <row r="11" spans="1:10" s="3" customFormat="1" ht="12.75">
      <c r="A11" s="36" t="s">
        <v>10</v>
      </c>
      <c r="B11" s="29">
        <f>B222</f>
        <v>34</v>
      </c>
      <c r="C11" s="30">
        <f>C222/B222</f>
        <v>196.64705882352942</v>
      </c>
      <c r="D11" s="31">
        <f>D222</f>
        <v>1377</v>
      </c>
      <c r="E11" s="41">
        <f>F222</f>
        <v>70.6502993171654</v>
      </c>
      <c r="F11" s="31">
        <f>G222</f>
        <v>22</v>
      </c>
      <c r="G11" s="31">
        <f>H222</f>
        <v>81</v>
      </c>
      <c r="J11" s="55"/>
    </row>
    <row r="12" spans="1:10" s="3" customFormat="1" ht="12.75">
      <c r="A12" s="36" t="s">
        <v>11</v>
      </c>
      <c r="B12" s="30">
        <f>B251</f>
        <v>39</v>
      </c>
      <c r="C12" s="30">
        <f>C251/B251</f>
        <v>210.97435897435898</v>
      </c>
      <c r="D12" s="31">
        <f>D251</f>
        <v>1695</v>
      </c>
      <c r="E12" s="41">
        <f>F251</f>
        <v>69.02347262316029</v>
      </c>
      <c r="F12" s="31">
        <f>G251</f>
        <v>16</v>
      </c>
      <c r="G12" s="31">
        <f>H251</f>
        <v>119</v>
      </c>
      <c r="J12" s="55"/>
    </row>
    <row r="13" spans="1:10" s="3" customFormat="1" ht="12.75">
      <c r="A13" s="36" t="s">
        <v>29</v>
      </c>
      <c r="B13" s="29">
        <f>B277</f>
        <v>60</v>
      </c>
      <c r="C13" s="30">
        <f>C277/B277</f>
        <v>196.1</v>
      </c>
      <c r="D13" s="31">
        <f>D277</f>
        <v>1696</v>
      </c>
      <c r="E13" s="41">
        <f>F277</f>
        <v>73.60300626365063</v>
      </c>
      <c r="F13" s="31">
        <f>G277</f>
        <v>10</v>
      </c>
      <c r="G13" s="31">
        <f>H277</f>
        <v>49</v>
      </c>
      <c r="J13" s="55"/>
    </row>
    <row r="14" spans="1:10" s="3" customFormat="1" ht="12.75">
      <c r="A14" s="36" t="s">
        <v>30</v>
      </c>
      <c r="B14" s="29">
        <f>B292</f>
        <v>19</v>
      </c>
      <c r="C14" s="30">
        <f>C292/B292</f>
        <v>217.68421052631578</v>
      </c>
      <c r="D14" s="31">
        <f>D292</f>
        <v>935</v>
      </c>
      <c r="E14" s="41">
        <f>F292</f>
        <v>73.37420742870736</v>
      </c>
      <c r="F14" s="31">
        <f>G292</f>
        <v>4</v>
      </c>
      <c r="G14" s="31">
        <f>H292</f>
        <v>37</v>
      </c>
      <c r="I14" s="4"/>
      <c r="J14" s="55"/>
    </row>
    <row r="15" spans="1:10" s="3" customFormat="1" ht="12.75">
      <c r="A15" s="37" t="s">
        <v>31</v>
      </c>
      <c r="B15" s="33">
        <f>SUM(B6:B14)</f>
        <v>521</v>
      </c>
      <c r="C15" s="33">
        <f>SUM(C6:C14)/9</f>
        <v>204.75049722864918</v>
      </c>
      <c r="D15" s="34">
        <f>SUM(D6:D14)</f>
        <v>20584</v>
      </c>
      <c r="E15" s="35">
        <f>SUM(E6:E14)/9</f>
        <v>71.24232110369925</v>
      </c>
      <c r="F15" s="34">
        <f>SUM(F6:F14)</f>
        <v>174</v>
      </c>
      <c r="G15" s="34">
        <f>SUM(G6:G14)</f>
        <v>879</v>
      </c>
      <c r="I15" s="4"/>
      <c r="J15" s="55"/>
    </row>
    <row r="16" spans="9:10" s="3" customFormat="1" ht="12.75">
      <c r="I16" s="4"/>
      <c r="J16" s="55"/>
    </row>
    <row r="17" spans="1:10" s="1" customFormat="1" ht="12.75">
      <c r="A17" s="2" t="s">
        <v>12</v>
      </c>
      <c r="I17" s="4"/>
      <c r="J17" s="51"/>
    </row>
    <row r="18" spans="1:10" s="1" customFormat="1" ht="12.75">
      <c r="A18" s="2" t="s">
        <v>201</v>
      </c>
      <c r="I18" s="4"/>
      <c r="J18" s="51"/>
    </row>
    <row r="19" spans="1:10" s="1" customFormat="1" ht="12.75">
      <c r="A19" s="2"/>
      <c r="I19" s="4"/>
      <c r="J19" s="51"/>
    </row>
    <row r="20" spans="1:10" s="1" customFormat="1" ht="12.75">
      <c r="A20" s="2"/>
      <c r="I20" s="4"/>
      <c r="J20" s="51"/>
    </row>
    <row r="21" spans="9:10" s="1" customFormat="1" ht="12.75">
      <c r="I21" s="4"/>
      <c r="J21" s="51"/>
    </row>
    <row r="22" spans="9:10" s="1" customFormat="1" ht="12.75">
      <c r="I22" s="4"/>
      <c r="J22" s="51"/>
    </row>
    <row r="23" spans="1:11" s="3" customFormat="1" ht="28.5" customHeight="1">
      <c r="A23" s="23" t="s">
        <v>13</v>
      </c>
      <c r="B23" s="23"/>
      <c r="C23" s="23"/>
      <c r="D23" s="23"/>
      <c r="E23" s="23"/>
      <c r="F23" s="23"/>
      <c r="G23" s="23"/>
      <c r="H23" s="23"/>
      <c r="I23" s="4"/>
      <c r="J23" s="56"/>
      <c r="K23" s="5"/>
    </row>
    <row r="24" spans="1:11" s="3" customFormat="1" ht="12.75">
      <c r="A24" s="23" t="s">
        <v>32</v>
      </c>
      <c r="B24" s="23"/>
      <c r="C24" s="23"/>
      <c r="D24" s="23"/>
      <c r="E24" s="23"/>
      <c r="F24" s="23"/>
      <c r="G24" s="23"/>
      <c r="H24" s="23"/>
      <c r="I24" s="4"/>
      <c r="J24" s="56"/>
      <c r="K24" s="5"/>
    </row>
    <row r="25" spans="1:220" s="24" customFormat="1" ht="63">
      <c r="A25" s="26" t="s">
        <v>14</v>
      </c>
      <c r="B25" s="27" t="s">
        <v>1</v>
      </c>
      <c r="C25" s="27" t="s">
        <v>15</v>
      </c>
      <c r="D25" s="27" t="s">
        <v>4</v>
      </c>
      <c r="E25" s="27" t="s">
        <v>16</v>
      </c>
      <c r="F25" s="27" t="s">
        <v>5</v>
      </c>
      <c r="G25" s="28" t="s">
        <v>34</v>
      </c>
      <c r="H25" s="28" t="s">
        <v>6</v>
      </c>
      <c r="I25" s="4"/>
      <c r="J25" s="57" t="s">
        <v>17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</row>
    <row r="26" spans="1:10" s="3" customFormat="1" ht="15" customHeight="1">
      <c r="A26" s="42" t="s">
        <v>18</v>
      </c>
      <c r="B26" s="43">
        <v>1</v>
      </c>
      <c r="C26" s="43">
        <v>213</v>
      </c>
      <c r="D26" s="43">
        <v>20</v>
      </c>
      <c r="E26" s="43">
        <v>2822</v>
      </c>
      <c r="F26" s="32">
        <f aca="true" t="shared" si="0" ref="F26:F37">J26/D26*100*B26</f>
        <v>66.24413145539906</v>
      </c>
      <c r="G26" s="43">
        <v>0</v>
      </c>
      <c r="H26" s="43">
        <v>0</v>
      </c>
      <c r="I26" s="4"/>
      <c r="J26" s="58">
        <f>E26/C26</f>
        <v>13.248826291079812</v>
      </c>
    </row>
    <row r="27" spans="1:10" s="3" customFormat="1" ht="15" customHeight="1">
      <c r="A27" s="42" t="s">
        <v>19</v>
      </c>
      <c r="B27" s="43">
        <v>1</v>
      </c>
      <c r="C27" s="43">
        <v>219</v>
      </c>
      <c r="D27" s="43">
        <v>32</v>
      </c>
      <c r="E27" s="43">
        <v>4983</v>
      </c>
      <c r="F27" s="32">
        <f t="shared" si="0"/>
        <v>71.10445205479452</v>
      </c>
      <c r="G27" s="43">
        <v>1</v>
      </c>
      <c r="H27" s="43">
        <v>4</v>
      </c>
      <c r="I27" s="4"/>
      <c r="J27" s="58">
        <f aca="true" t="shared" si="1" ref="J27:J37">E27/C27</f>
        <v>22.753424657534246</v>
      </c>
    </row>
    <row r="28" spans="1:10" s="3" customFormat="1" ht="15" customHeight="1">
      <c r="A28" s="42" t="s">
        <v>20</v>
      </c>
      <c r="B28" s="43">
        <v>1</v>
      </c>
      <c r="C28" s="43">
        <v>218</v>
      </c>
      <c r="D28" s="43">
        <v>17</v>
      </c>
      <c r="E28" s="43">
        <v>1980</v>
      </c>
      <c r="F28" s="32">
        <f t="shared" si="0"/>
        <v>53.42687533729088</v>
      </c>
      <c r="G28" s="43">
        <v>1</v>
      </c>
      <c r="H28" s="43">
        <v>1</v>
      </c>
      <c r="I28" s="4"/>
      <c r="J28" s="58">
        <f t="shared" si="1"/>
        <v>9.082568807339449</v>
      </c>
    </row>
    <row r="29" spans="1:10" s="3" customFormat="1" ht="15" customHeight="1">
      <c r="A29" s="42" t="s">
        <v>21</v>
      </c>
      <c r="B29" s="43">
        <v>1</v>
      </c>
      <c r="C29" s="43">
        <v>214</v>
      </c>
      <c r="D29" s="43">
        <v>44</v>
      </c>
      <c r="E29" s="43">
        <v>6390</v>
      </c>
      <c r="F29" s="32">
        <f t="shared" si="0"/>
        <v>67.86321155480034</v>
      </c>
      <c r="G29" s="43">
        <v>1</v>
      </c>
      <c r="H29" s="43">
        <v>3</v>
      </c>
      <c r="I29" s="4"/>
      <c r="J29" s="58">
        <f t="shared" si="1"/>
        <v>29.85981308411215</v>
      </c>
    </row>
    <row r="30" spans="1:10" s="3" customFormat="1" ht="15" customHeight="1">
      <c r="A30" s="42" t="s">
        <v>22</v>
      </c>
      <c r="B30" s="43">
        <v>1</v>
      </c>
      <c r="C30" s="43">
        <v>212</v>
      </c>
      <c r="D30" s="43">
        <v>20</v>
      </c>
      <c r="E30" s="43">
        <v>2207</v>
      </c>
      <c r="F30" s="32">
        <f t="shared" si="0"/>
        <v>52.05188679245283</v>
      </c>
      <c r="G30" s="43">
        <v>1</v>
      </c>
      <c r="H30" s="43">
        <v>5</v>
      </c>
      <c r="I30" s="4"/>
      <c r="J30" s="58">
        <f t="shared" si="1"/>
        <v>10.410377358490566</v>
      </c>
    </row>
    <row r="31" spans="1:10" s="3" customFormat="1" ht="15" customHeight="1">
      <c r="A31" s="42" t="s">
        <v>23</v>
      </c>
      <c r="B31" s="43">
        <v>1</v>
      </c>
      <c r="C31" s="43">
        <v>208</v>
      </c>
      <c r="D31" s="43">
        <v>32</v>
      </c>
      <c r="E31" s="43">
        <v>4671</v>
      </c>
      <c r="F31" s="32">
        <f t="shared" si="0"/>
        <v>70.17728365384616</v>
      </c>
      <c r="G31" s="43">
        <v>1</v>
      </c>
      <c r="H31" s="43">
        <v>3</v>
      </c>
      <c r="I31" s="4"/>
      <c r="J31" s="58">
        <f t="shared" si="1"/>
        <v>22.45673076923077</v>
      </c>
    </row>
    <row r="32" spans="1:10" s="3" customFormat="1" ht="15" customHeight="1">
      <c r="A32" s="42" t="s">
        <v>33</v>
      </c>
      <c r="B32" s="43">
        <v>1</v>
      </c>
      <c r="C32" s="43">
        <v>186</v>
      </c>
      <c r="D32" s="43">
        <v>14</v>
      </c>
      <c r="E32" s="43">
        <v>2087</v>
      </c>
      <c r="F32" s="32">
        <f t="shared" si="0"/>
        <v>80.14592933947773</v>
      </c>
      <c r="G32" s="43">
        <v>0</v>
      </c>
      <c r="H32" s="43">
        <v>0</v>
      </c>
      <c r="I32" s="4"/>
      <c r="J32" s="58">
        <f t="shared" si="1"/>
        <v>11.220430107526882</v>
      </c>
    </row>
    <row r="33" spans="1:10" s="3" customFormat="1" ht="15" customHeight="1">
      <c r="A33" s="42" t="s">
        <v>7</v>
      </c>
      <c r="B33" s="43">
        <v>10</v>
      </c>
      <c r="C33" s="43">
        <v>2019</v>
      </c>
      <c r="D33" s="43">
        <v>433</v>
      </c>
      <c r="E33" s="43">
        <v>64898</v>
      </c>
      <c r="F33" s="32">
        <f t="shared" si="0"/>
        <v>74.23472393325761</v>
      </c>
      <c r="G33" s="43">
        <v>7</v>
      </c>
      <c r="H33" s="43">
        <v>32</v>
      </c>
      <c r="I33" s="4"/>
      <c r="J33" s="58">
        <f t="shared" si="1"/>
        <v>32.143635463100544</v>
      </c>
    </row>
    <row r="34" spans="1:10" s="3" customFormat="1" ht="15" customHeight="1">
      <c r="A34" s="42" t="s">
        <v>24</v>
      </c>
      <c r="B34" s="43">
        <v>1</v>
      </c>
      <c r="C34" s="43">
        <v>216</v>
      </c>
      <c r="D34" s="43">
        <v>33</v>
      </c>
      <c r="E34" s="43">
        <v>5694</v>
      </c>
      <c r="F34" s="32">
        <f t="shared" si="0"/>
        <v>79.88215488215488</v>
      </c>
      <c r="G34" s="43">
        <v>1</v>
      </c>
      <c r="H34" s="43">
        <v>3</v>
      </c>
      <c r="I34" s="4"/>
      <c r="J34" s="58">
        <f t="shared" si="1"/>
        <v>26.36111111111111</v>
      </c>
    </row>
    <row r="35" spans="1:10" s="3" customFormat="1" ht="15" customHeight="1">
      <c r="A35" s="42" t="s">
        <v>25</v>
      </c>
      <c r="B35" s="43">
        <v>1</v>
      </c>
      <c r="C35" s="43">
        <v>212</v>
      </c>
      <c r="D35" s="43">
        <v>37</v>
      </c>
      <c r="E35" s="43">
        <v>5343</v>
      </c>
      <c r="F35" s="32">
        <f t="shared" si="0"/>
        <v>68.11575726670067</v>
      </c>
      <c r="G35" s="43">
        <v>1</v>
      </c>
      <c r="H35" s="43">
        <v>8</v>
      </c>
      <c r="I35" s="4"/>
      <c r="J35" s="58">
        <f t="shared" si="1"/>
        <v>25.202830188679247</v>
      </c>
    </row>
    <row r="36" spans="1:10" s="3" customFormat="1" ht="15" customHeight="1">
      <c r="A36" s="42" t="s">
        <v>26</v>
      </c>
      <c r="B36" s="43">
        <v>1</v>
      </c>
      <c r="C36" s="43">
        <v>206</v>
      </c>
      <c r="D36" s="43">
        <v>46</v>
      </c>
      <c r="E36" s="43">
        <v>7318</v>
      </c>
      <c r="F36" s="32">
        <f t="shared" si="0"/>
        <v>77.22667792317432</v>
      </c>
      <c r="G36" s="43">
        <v>1</v>
      </c>
      <c r="H36" s="43">
        <v>2</v>
      </c>
      <c r="I36" s="4"/>
      <c r="J36" s="58">
        <f t="shared" si="1"/>
        <v>35.52427184466019</v>
      </c>
    </row>
    <row r="37" spans="1:10" s="47" customFormat="1" ht="20.25" customHeight="1">
      <c r="A37" s="26" t="s">
        <v>53</v>
      </c>
      <c r="B37" s="44">
        <f>SUM(B26:B36)</f>
        <v>20</v>
      </c>
      <c r="C37" s="44">
        <f>SUM(C26:C36)</f>
        <v>4123</v>
      </c>
      <c r="D37" s="44">
        <f>SUM(D26:D36)</f>
        <v>728</v>
      </c>
      <c r="E37" s="44">
        <f>SUM(E26:E36)</f>
        <v>108393</v>
      </c>
      <c r="F37" s="45">
        <f t="shared" si="0"/>
        <v>72.22482828837425</v>
      </c>
      <c r="G37" s="44">
        <f>SUM(G26:G36)</f>
        <v>15</v>
      </c>
      <c r="H37" s="44">
        <f>SUM(H26:H36)</f>
        <v>61</v>
      </c>
      <c r="I37" s="46"/>
      <c r="J37" s="59">
        <f t="shared" si="1"/>
        <v>26.28983749696823</v>
      </c>
    </row>
    <row r="38" s="48" customFormat="1" ht="12.75">
      <c r="J38" s="60"/>
    </row>
    <row r="39" spans="1:11" s="3" customFormat="1" ht="28.5" customHeight="1">
      <c r="A39" s="23" t="s">
        <v>35</v>
      </c>
      <c r="B39" s="23"/>
      <c r="C39" s="23"/>
      <c r="D39" s="23"/>
      <c r="E39" s="23"/>
      <c r="F39" s="23"/>
      <c r="G39" s="23"/>
      <c r="H39" s="23"/>
      <c r="I39" s="4"/>
      <c r="J39" s="56"/>
      <c r="K39" s="5"/>
    </row>
    <row r="40" spans="1:11" s="3" customFormat="1" ht="12.75">
      <c r="A40" s="23" t="s">
        <v>32</v>
      </c>
      <c r="B40" s="23"/>
      <c r="C40" s="23"/>
      <c r="D40" s="23"/>
      <c r="E40" s="23"/>
      <c r="F40" s="23"/>
      <c r="G40" s="23"/>
      <c r="H40" s="23"/>
      <c r="I40" s="4"/>
      <c r="J40" s="56"/>
      <c r="K40" s="5"/>
    </row>
    <row r="41" spans="1:220" s="24" customFormat="1" ht="63">
      <c r="A41" s="26" t="s">
        <v>14</v>
      </c>
      <c r="B41" s="27" t="s">
        <v>1</v>
      </c>
      <c r="C41" s="27" t="s">
        <v>15</v>
      </c>
      <c r="D41" s="27" t="s">
        <v>4</v>
      </c>
      <c r="E41" s="27" t="s">
        <v>16</v>
      </c>
      <c r="F41" s="27" t="s">
        <v>5</v>
      </c>
      <c r="G41" s="28" t="s">
        <v>34</v>
      </c>
      <c r="H41" s="28" t="s">
        <v>6</v>
      </c>
      <c r="I41" s="4"/>
      <c r="J41" s="57" t="s">
        <v>17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</row>
    <row r="42" spans="1:10" s="3" customFormat="1" ht="15" customHeight="1">
      <c r="A42" s="42" t="s">
        <v>36</v>
      </c>
      <c r="B42" s="43">
        <v>1</v>
      </c>
      <c r="C42" s="43">
        <v>233</v>
      </c>
      <c r="D42" s="43">
        <v>12</v>
      </c>
      <c r="E42" s="43">
        <v>1754</v>
      </c>
      <c r="F42" s="32">
        <f aca="true" t="shared" si="2" ref="F42:F59">J42/D42*100*B42</f>
        <v>62.73247496423462</v>
      </c>
      <c r="G42" s="43">
        <v>1</v>
      </c>
      <c r="H42" s="43">
        <v>1</v>
      </c>
      <c r="I42" s="4"/>
      <c r="J42" s="58">
        <f>E42/C42</f>
        <v>7.527896995708154</v>
      </c>
    </row>
    <row r="43" spans="1:10" s="3" customFormat="1" ht="15" customHeight="1">
      <c r="A43" s="42" t="s">
        <v>37</v>
      </c>
      <c r="B43" s="43">
        <v>1</v>
      </c>
      <c r="C43" s="43">
        <v>216</v>
      </c>
      <c r="D43" s="43">
        <v>45</v>
      </c>
      <c r="E43" s="43">
        <v>6666</v>
      </c>
      <c r="F43" s="32">
        <f t="shared" si="2"/>
        <v>68.58024691358024</v>
      </c>
      <c r="G43" s="43">
        <v>1</v>
      </c>
      <c r="H43" s="43">
        <v>2</v>
      </c>
      <c r="I43" s="4"/>
      <c r="J43" s="58">
        <f aca="true" t="shared" si="3" ref="J43:J59">E43/C43</f>
        <v>30.86111111111111</v>
      </c>
    </row>
    <row r="44" spans="1:10" s="3" customFormat="1" ht="15" customHeight="1">
      <c r="A44" s="42" t="s">
        <v>38</v>
      </c>
      <c r="B44" s="43">
        <v>1</v>
      </c>
      <c r="C44" s="43">
        <v>199</v>
      </c>
      <c r="D44" s="43">
        <v>28</v>
      </c>
      <c r="E44" s="43">
        <v>3697</v>
      </c>
      <c r="F44" s="32">
        <f t="shared" si="2"/>
        <v>66.34960516870065</v>
      </c>
      <c r="G44" s="43">
        <v>0</v>
      </c>
      <c r="H44" s="43">
        <v>0</v>
      </c>
      <c r="I44" s="4"/>
      <c r="J44" s="58">
        <f t="shared" si="3"/>
        <v>18.57788944723618</v>
      </c>
    </row>
    <row r="45" spans="1:10" s="3" customFormat="1" ht="15" customHeight="1">
      <c r="A45" s="42" t="s">
        <v>39</v>
      </c>
      <c r="B45" s="43">
        <v>1</v>
      </c>
      <c r="C45" s="43">
        <v>205</v>
      </c>
      <c r="D45" s="43">
        <v>80</v>
      </c>
      <c r="E45" s="43">
        <v>11030</v>
      </c>
      <c r="F45" s="32">
        <f t="shared" si="2"/>
        <v>67.25609756097562</v>
      </c>
      <c r="G45" s="43">
        <v>1</v>
      </c>
      <c r="H45" s="43">
        <v>9</v>
      </c>
      <c r="I45" s="4"/>
      <c r="J45" s="58">
        <f t="shared" si="3"/>
        <v>53.80487804878049</v>
      </c>
    </row>
    <row r="46" spans="1:10" s="3" customFormat="1" ht="15" customHeight="1">
      <c r="A46" s="42" t="s">
        <v>40</v>
      </c>
      <c r="B46" s="43">
        <v>1</v>
      </c>
      <c r="C46" s="43">
        <v>211</v>
      </c>
      <c r="D46" s="43">
        <v>21</v>
      </c>
      <c r="E46" s="43">
        <v>2951</v>
      </c>
      <c r="F46" s="32">
        <f t="shared" si="2"/>
        <v>66.59896185962536</v>
      </c>
      <c r="G46" s="43">
        <v>0</v>
      </c>
      <c r="H46" s="43">
        <v>0</v>
      </c>
      <c r="I46" s="4"/>
      <c r="J46" s="58">
        <f t="shared" si="3"/>
        <v>13.985781990521327</v>
      </c>
    </row>
    <row r="47" spans="1:10" s="3" customFormat="1" ht="15" customHeight="1">
      <c r="A47" s="42" t="s">
        <v>41</v>
      </c>
      <c r="B47" s="43">
        <v>1</v>
      </c>
      <c r="C47" s="43">
        <v>205</v>
      </c>
      <c r="D47" s="43">
        <v>56</v>
      </c>
      <c r="E47" s="43">
        <v>8018</v>
      </c>
      <c r="F47" s="32">
        <f t="shared" si="2"/>
        <v>69.84320557491289</v>
      </c>
      <c r="G47" s="43">
        <v>0</v>
      </c>
      <c r="H47" s="43">
        <v>1</v>
      </c>
      <c r="I47" s="4"/>
      <c r="J47" s="58">
        <f t="shared" si="3"/>
        <v>39.11219512195122</v>
      </c>
    </row>
    <row r="48" spans="1:10" s="3" customFormat="1" ht="15" customHeight="1">
      <c r="A48" s="42" t="s">
        <v>42</v>
      </c>
      <c r="B48" s="43">
        <v>1</v>
      </c>
      <c r="C48" s="43">
        <v>220</v>
      </c>
      <c r="D48" s="43">
        <v>60</v>
      </c>
      <c r="E48" s="43">
        <v>9558</v>
      </c>
      <c r="F48" s="32">
        <f t="shared" si="2"/>
        <v>72.4090909090909</v>
      </c>
      <c r="G48" s="43">
        <v>1</v>
      </c>
      <c r="H48" s="43">
        <v>12</v>
      </c>
      <c r="I48" s="4"/>
      <c r="J48" s="58">
        <f t="shared" si="3"/>
        <v>43.445454545454545</v>
      </c>
    </row>
    <row r="49" spans="1:10" s="3" customFormat="1" ht="15" customHeight="1">
      <c r="A49" s="42" t="s">
        <v>43</v>
      </c>
      <c r="B49" s="43">
        <v>1</v>
      </c>
      <c r="C49" s="43">
        <v>196</v>
      </c>
      <c r="D49" s="43">
        <v>24</v>
      </c>
      <c r="E49" s="43">
        <v>3441</v>
      </c>
      <c r="F49" s="32">
        <f t="shared" si="2"/>
        <v>73.15051020408164</v>
      </c>
      <c r="G49" s="43">
        <v>0</v>
      </c>
      <c r="H49" s="43">
        <v>0</v>
      </c>
      <c r="I49" s="4"/>
      <c r="J49" s="58">
        <f t="shared" si="3"/>
        <v>17.556122448979593</v>
      </c>
    </row>
    <row r="50" spans="1:10" s="3" customFormat="1" ht="15" customHeight="1">
      <c r="A50" s="42" t="s">
        <v>44</v>
      </c>
      <c r="B50" s="43">
        <v>1</v>
      </c>
      <c r="C50" s="43">
        <v>207</v>
      </c>
      <c r="D50" s="43">
        <v>47</v>
      </c>
      <c r="E50" s="43">
        <v>6116</v>
      </c>
      <c r="F50" s="32">
        <f t="shared" si="2"/>
        <v>62.863603659163324</v>
      </c>
      <c r="G50" s="43">
        <v>1</v>
      </c>
      <c r="H50" s="43">
        <v>4</v>
      </c>
      <c r="I50" s="4"/>
      <c r="J50" s="58">
        <f t="shared" si="3"/>
        <v>29.545893719806763</v>
      </c>
    </row>
    <row r="51" spans="1:10" s="3" customFormat="1" ht="15" customHeight="1">
      <c r="A51" s="42" t="s">
        <v>45</v>
      </c>
      <c r="B51" s="43">
        <v>2</v>
      </c>
      <c r="C51" s="43">
        <v>402</v>
      </c>
      <c r="D51" s="43">
        <v>38</v>
      </c>
      <c r="E51" s="43">
        <v>5204</v>
      </c>
      <c r="F51" s="32">
        <f t="shared" si="2"/>
        <v>68.13301911495157</v>
      </c>
      <c r="G51" s="43">
        <v>0</v>
      </c>
      <c r="H51" s="43">
        <v>0</v>
      </c>
      <c r="I51" s="4"/>
      <c r="J51" s="58">
        <f t="shared" si="3"/>
        <v>12.945273631840797</v>
      </c>
    </row>
    <row r="52" spans="1:10" s="3" customFormat="1" ht="15" customHeight="1">
      <c r="A52" s="42" t="s">
        <v>46</v>
      </c>
      <c r="B52" s="43">
        <v>1</v>
      </c>
      <c r="C52" s="43">
        <v>214</v>
      </c>
      <c r="D52" s="43">
        <v>31</v>
      </c>
      <c r="E52" s="43">
        <v>4419</v>
      </c>
      <c r="F52" s="32">
        <f t="shared" si="2"/>
        <v>66.6113958396141</v>
      </c>
      <c r="G52" s="43">
        <v>1</v>
      </c>
      <c r="H52" s="43">
        <v>1</v>
      </c>
      <c r="I52" s="4"/>
      <c r="J52" s="58">
        <f t="shared" si="3"/>
        <v>20.649532710280372</v>
      </c>
    </row>
    <row r="53" spans="1:10" s="3" customFormat="1" ht="15" customHeight="1">
      <c r="A53" s="42" t="s">
        <v>47</v>
      </c>
      <c r="B53" s="43">
        <v>1</v>
      </c>
      <c r="C53" s="43">
        <v>194</v>
      </c>
      <c r="D53" s="43">
        <v>36</v>
      </c>
      <c r="E53" s="43">
        <v>2271</v>
      </c>
      <c r="F53" s="32">
        <f t="shared" si="2"/>
        <v>32.51718213058419</v>
      </c>
      <c r="G53" s="43">
        <v>1</v>
      </c>
      <c r="H53" s="43">
        <v>5</v>
      </c>
      <c r="I53" s="4"/>
      <c r="J53" s="58">
        <f t="shared" si="3"/>
        <v>11.706185567010309</v>
      </c>
    </row>
    <row r="54" spans="1:10" s="3" customFormat="1" ht="15" customHeight="1">
      <c r="A54" s="42" t="s">
        <v>243</v>
      </c>
      <c r="B54" s="43">
        <v>20</v>
      </c>
      <c r="C54" s="43">
        <v>3955</v>
      </c>
      <c r="D54" s="43">
        <v>956</v>
      </c>
      <c r="E54" s="43">
        <v>138152</v>
      </c>
      <c r="F54" s="32">
        <f t="shared" si="2"/>
        <v>73.07735031658459</v>
      </c>
      <c r="G54" s="43">
        <v>4</v>
      </c>
      <c r="H54" s="43">
        <v>11</v>
      </c>
      <c r="I54" s="4"/>
      <c r="J54" s="58">
        <f t="shared" si="3"/>
        <v>34.93097345132743</v>
      </c>
    </row>
    <row r="55" spans="1:10" s="3" customFormat="1" ht="15" customHeight="1">
      <c r="A55" s="42" t="s">
        <v>48</v>
      </c>
      <c r="B55" s="43">
        <v>1</v>
      </c>
      <c r="C55" s="43">
        <v>232</v>
      </c>
      <c r="D55" s="43">
        <v>92</v>
      </c>
      <c r="E55" s="43">
        <v>14183</v>
      </c>
      <c r="F55" s="32">
        <f t="shared" si="2"/>
        <v>66.44958770614693</v>
      </c>
      <c r="G55" s="43">
        <v>1</v>
      </c>
      <c r="H55" s="43">
        <v>13</v>
      </c>
      <c r="I55" s="4"/>
      <c r="J55" s="58">
        <f t="shared" si="3"/>
        <v>61.133620689655174</v>
      </c>
    </row>
    <row r="56" spans="1:10" s="3" customFormat="1" ht="15" customHeight="1">
      <c r="A56" s="42" t="s">
        <v>49</v>
      </c>
      <c r="B56" s="43">
        <v>1</v>
      </c>
      <c r="C56" s="43">
        <v>214</v>
      </c>
      <c r="D56" s="43">
        <v>14</v>
      </c>
      <c r="E56" s="43">
        <v>2072</v>
      </c>
      <c r="F56" s="32">
        <f t="shared" si="2"/>
        <v>69.1588785046729</v>
      </c>
      <c r="G56" s="43">
        <v>0</v>
      </c>
      <c r="H56" s="43">
        <v>0</v>
      </c>
      <c r="I56" s="4"/>
      <c r="J56" s="58">
        <f t="shared" si="3"/>
        <v>9.682242990654206</v>
      </c>
    </row>
    <row r="57" spans="1:10" s="3" customFormat="1" ht="15" customHeight="1">
      <c r="A57" s="42" t="s">
        <v>50</v>
      </c>
      <c r="B57" s="43">
        <v>1</v>
      </c>
      <c r="C57" s="43">
        <v>197</v>
      </c>
      <c r="D57" s="43">
        <v>40</v>
      </c>
      <c r="E57" s="43">
        <v>4808</v>
      </c>
      <c r="F57" s="32">
        <f t="shared" si="2"/>
        <v>61.01522842639594</v>
      </c>
      <c r="G57" s="43">
        <v>0</v>
      </c>
      <c r="H57" s="43">
        <v>0</v>
      </c>
      <c r="I57" s="4"/>
      <c r="J57" s="58">
        <f t="shared" si="3"/>
        <v>24.406091370558375</v>
      </c>
    </row>
    <row r="58" spans="1:10" s="3" customFormat="1" ht="15" customHeight="1">
      <c r="A58" s="42" t="s">
        <v>51</v>
      </c>
      <c r="B58" s="43">
        <v>1</v>
      </c>
      <c r="C58" s="43">
        <v>212</v>
      </c>
      <c r="D58" s="43">
        <v>42</v>
      </c>
      <c r="E58" s="43">
        <v>5101</v>
      </c>
      <c r="F58" s="32">
        <f t="shared" si="2"/>
        <v>57.28885893980233</v>
      </c>
      <c r="G58" s="43">
        <v>0</v>
      </c>
      <c r="H58" s="43">
        <v>0</v>
      </c>
      <c r="I58" s="4"/>
      <c r="J58" s="58">
        <f t="shared" si="3"/>
        <v>24.06132075471698</v>
      </c>
    </row>
    <row r="59" spans="1:10" s="47" customFormat="1" ht="24" customHeight="1">
      <c r="A59" s="26" t="s">
        <v>52</v>
      </c>
      <c r="B59" s="44">
        <f>SUM(B42:B58)</f>
        <v>37</v>
      </c>
      <c r="C59" s="44">
        <f aca="true" t="shared" si="4" ref="C59:H59">SUM(C42:C58)</f>
        <v>7512</v>
      </c>
      <c r="D59" s="44">
        <f t="shared" si="4"/>
        <v>1622</v>
      </c>
      <c r="E59" s="44">
        <f t="shared" si="4"/>
        <v>229441</v>
      </c>
      <c r="F59" s="45">
        <f t="shared" si="2"/>
        <v>69.67329051158919</v>
      </c>
      <c r="G59" s="44">
        <f t="shared" si="4"/>
        <v>12</v>
      </c>
      <c r="H59" s="44">
        <f t="shared" si="4"/>
        <v>59</v>
      </c>
      <c r="I59" s="46"/>
      <c r="J59" s="59">
        <f t="shared" si="3"/>
        <v>30.543264110756123</v>
      </c>
    </row>
    <row r="60" spans="1:10" s="48" customFormat="1" ht="12.75">
      <c r="A60" s="7"/>
      <c r="J60" s="60"/>
    </row>
    <row r="61" spans="1:10" s="48" customFormat="1" ht="12.75">
      <c r="A61" s="7" t="s">
        <v>244</v>
      </c>
      <c r="J61" s="60"/>
    </row>
    <row r="62" spans="1:10" s="48" customFormat="1" ht="12.75">
      <c r="A62" s="7"/>
      <c r="J62" s="60"/>
    </row>
    <row r="63" spans="1:11" s="3" customFormat="1" ht="28.5" customHeight="1">
      <c r="A63" s="23" t="s">
        <v>204</v>
      </c>
      <c r="B63" s="23"/>
      <c r="C63" s="23"/>
      <c r="D63" s="23"/>
      <c r="E63" s="23"/>
      <c r="F63" s="23"/>
      <c r="G63" s="23"/>
      <c r="H63" s="23"/>
      <c r="I63" s="4"/>
      <c r="J63" s="61"/>
      <c r="K63" s="13"/>
    </row>
    <row r="64" spans="1:11" s="3" customFormat="1" ht="12.75">
      <c r="A64" s="23" t="s">
        <v>32</v>
      </c>
      <c r="B64" s="23"/>
      <c r="C64" s="23"/>
      <c r="D64" s="23"/>
      <c r="E64" s="23"/>
      <c r="F64" s="23"/>
      <c r="G64" s="23"/>
      <c r="H64" s="23"/>
      <c r="I64" s="4"/>
      <c r="J64" s="61"/>
      <c r="K64" s="13"/>
    </row>
    <row r="65" spans="1:220" s="24" customFormat="1" ht="63">
      <c r="A65" s="26" t="s">
        <v>14</v>
      </c>
      <c r="B65" s="27" t="s">
        <v>1</v>
      </c>
      <c r="C65" s="27" t="s">
        <v>15</v>
      </c>
      <c r="D65" s="27" t="s">
        <v>4</v>
      </c>
      <c r="E65" s="27" t="s">
        <v>16</v>
      </c>
      <c r="F65" s="27" t="s">
        <v>5</v>
      </c>
      <c r="G65" s="28" t="s">
        <v>34</v>
      </c>
      <c r="H65" s="28" t="s">
        <v>6</v>
      </c>
      <c r="I65" s="4"/>
      <c r="J65" s="57" t="s">
        <v>17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</row>
    <row r="66" spans="1:10" s="3" customFormat="1" ht="15" customHeight="1">
      <c r="A66" s="42" t="s">
        <v>54</v>
      </c>
      <c r="B66" s="43">
        <v>2</v>
      </c>
      <c r="C66" s="43">
        <v>334</v>
      </c>
      <c r="D66" s="43">
        <v>68</v>
      </c>
      <c r="E66" s="43">
        <v>10764</v>
      </c>
      <c r="F66" s="32">
        <f aca="true" t="shared" si="5" ref="F66:F99">J66/D66*100*B66</f>
        <v>94.786896794646</v>
      </c>
      <c r="G66" s="43">
        <v>1</v>
      </c>
      <c r="H66" s="43">
        <v>6</v>
      </c>
      <c r="I66" s="4"/>
      <c r="J66" s="58">
        <f>E66/C66</f>
        <v>32.22754491017964</v>
      </c>
    </row>
    <row r="67" spans="1:10" s="3" customFormat="1" ht="15" customHeight="1">
      <c r="A67" s="42" t="s">
        <v>55</v>
      </c>
      <c r="B67" s="43">
        <v>1</v>
      </c>
      <c r="C67" s="43">
        <v>209</v>
      </c>
      <c r="D67" s="43">
        <v>36</v>
      </c>
      <c r="E67" s="43">
        <v>5844</v>
      </c>
      <c r="F67" s="32">
        <f t="shared" si="5"/>
        <v>77.67145135566189</v>
      </c>
      <c r="G67" s="43">
        <v>0</v>
      </c>
      <c r="H67" s="43">
        <v>0</v>
      </c>
      <c r="I67" s="4"/>
      <c r="J67" s="58">
        <f aca="true" t="shared" si="6" ref="J67:J99">E67/C67</f>
        <v>27.961722488038276</v>
      </c>
    </row>
    <row r="68" spans="1:10" s="3" customFormat="1" ht="15" customHeight="1">
      <c r="A68" s="42" t="s">
        <v>56</v>
      </c>
      <c r="B68" s="43">
        <v>2</v>
      </c>
      <c r="C68" s="43">
        <v>393</v>
      </c>
      <c r="D68" s="43">
        <v>36</v>
      </c>
      <c r="E68" s="43">
        <v>5315</v>
      </c>
      <c r="F68" s="32">
        <f t="shared" si="5"/>
        <v>75.13429459994344</v>
      </c>
      <c r="G68" s="43">
        <v>0</v>
      </c>
      <c r="H68" s="43">
        <v>0</v>
      </c>
      <c r="I68" s="4"/>
      <c r="J68" s="58">
        <f t="shared" si="6"/>
        <v>13.524173027989821</v>
      </c>
    </row>
    <row r="69" spans="1:10" s="3" customFormat="1" ht="15" customHeight="1">
      <c r="A69" s="42" t="s">
        <v>57</v>
      </c>
      <c r="B69" s="43">
        <v>1</v>
      </c>
      <c r="C69" s="43">
        <v>202</v>
      </c>
      <c r="D69" s="43">
        <v>50</v>
      </c>
      <c r="E69" s="43">
        <v>6563</v>
      </c>
      <c r="F69" s="32">
        <f t="shared" si="5"/>
        <v>64.98019801980197</v>
      </c>
      <c r="G69" s="43">
        <v>1</v>
      </c>
      <c r="H69" s="43">
        <v>1</v>
      </c>
      <c r="I69" s="4"/>
      <c r="J69" s="58">
        <f t="shared" si="6"/>
        <v>32.49009900990099</v>
      </c>
    </row>
    <row r="70" spans="1:10" s="3" customFormat="1" ht="15" customHeight="1">
      <c r="A70" s="42" t="s">
        <v>58</v>
      </c>
      <c r="B70" s="43">
        <v>1</v>
      </c>
      <c r="C70" s="43">
        <v>195</v>
      </c>
      <c r="D70" s="43">
        <v>56</v>
      </c>
      <c r="E70" s="43">
        <v>7678</v>
      </c>
      <c r="F70" s="32">
        <f t="shared" si="5"/>
        <v>70.31135531135531</v>
      </c>
      <c r="G70" s="43">
        <v>0</v>
      </c>
      <c r="H70" s="43">
        <v>0</v>
      </c>
      <c r="I70" s="4"/>
      <c r="J70" s="58">
        <f t="shared" si="6"/>
        <v>39.37435897435898</v>
      </c>
    </row>
    <row r="71" spans="1:10" s="3" customFormat="1" ht="15" customHeight="1">
      <c r="A71" s="42" t="s">
        <v>59</v>
      </c>
      <c r="B71" s="43">
        <v>1</v>
      </c>
      <c r="C71" s="43">
        <v>198</v>
      </c>
      <c r="D71" s="43">
        <v>48</v>
      </c>
      <c r="E71" s="43">
        <v>7073</v>
      </c>
      <c r="F71" s="32">
        <f t="shared" si="5"/>
        <v>74.42129629629629</v>
      </c>
      <c r="G71" s="43">
        <v>1</v>
      </c>
      <c r="H71" s="43">
        <v>2</v>
      </c>
      <c r="I71" s="4"/>
      <c r="J71" s="58">
        <f t="shared" si="6"/>
        <v>35.72222222222222</v>
      </c>
    </row>
    <row r="72" spans="1:10" s="3" customFormat="1" ht="15" customHeight="1">
      <c r="A72" s="42" t="s">
        <v>60</v>
      </c>
      <c r="B72" s="43">
        <v>1</v>
      </c>
      <c r="C72" s="43">
        <v>192</v>
      </c>
      <c r="D72" s="43">
        <v>32</v>
      </c>
      <c r="E72" s="43">
        <v>5182</v>
      </c>
      <c r="F72" s="32">
        <f t="shared" si="5"/>
        <v>84.34244791666666</v>
      </c>
      <c r="G72" s="43">
        <v>0</v>
      </c>
      <c r="H72" s="43">
        <v>0</v>
      </c>
      <c r="I72" s="4"/>
      <c r="J72" s="58">
        <f t="shared" si="6"/>
        <v>26.989583333333332</v>
      </c>
    </row>
    <row r="73" spans="1:10" s="3" customFormat="1" ht="15" customHeight="1">
      <c r="A73" s="42" t="s">
        <v>61</v>
      </c>
      <c r="B73" s="43">
        <v>1</v>
      </c>
      <c r="C73" s="43">
        <v>175</v>
      </c>
      <c r="D73" s="43">
        <v>8</v>
      </c>
      <c r="E73" s="43">
        <v>828</v>
      </c>
      <c r="F73" s="32">
        <f t="shared" si="5"/>
        <v>59.14285714285714</v>
      </c>
      <c r="G73" s="43">
        <v>0</v>
      </c>
      <c r="H73" s="43">
        <v>0</v>
      </c>
      <c r="I73" s="4"/>
      <c r="J73" s="58">
        <f t="shared" si="6"/>
        <v>4.731428571428571</v>
      </c>
    </row>
    <row r="74" spans="1:10" s="3" customFormat="1" ht="15" customHeight="1">
      <c r="A74" s="42" t="s">
        <v>62</v>
      </c>
      <c r="B74" s="43">
        <v>4</v>
      </c>
      <c r="C74" s="43">
        <v>822</v>
      </c>
      <c r="D74" s="43">
        <v>122</v>
      </c>
      <c r="E74" s="43">
        <v>18506</v>
      </c>
      <c r="F74" s="32">
        <f t="shared" si="5"/>
        <v>73.81436719716007</v>
      </c>
      <c r="G74" s="43">
        <v>1</v>
      </c>
      <c r="H74" s="43">
        <v>5</v>
      </c>
      <c r="I74" s="4"/>
      <c r="J74" s="58">
        <f t="shared" si="6"/>
        <v>22.51338199513382</v>
      </c>
    </row>
    <row r="75" spans="1:10" s="3" customFormat="1" ht="15" customHeight="1">
      <c r="A75" s="42" t="s">
        <v>63</v>
      </c>
      <c r="B75" s="43">
        <v>1</v>
      </c>
      <c r="C75" s="43">
        <v>202</v>
      </c>
      <c r="D75" s="43">
        <v>60</v>
      </c>
      <c r="E75" s="43">
        <v>7909</v>
      </c>
      <c r="F75" s="32">
        <f t="shared" si="5"/>
        <v>65.25577557755776</v>
      </c>
      <c r="G75" s="43">
        <v>0</v>
      </c>
      <c r="H75" s="43">
        <v>0</v>
      </c>
      <c r="I75" s="4"/>
      <c r="J75" s="58">
        <f t="shared" si="6"/>
        <v>39.15346534653465</v>
      </c>
    </row>
    <row r="76" spans="1:10" s="3" customFormat="1" ht="15" customHeight="1">
      <c r="A76" s="42" t="s">
        <v>64</v>
      </c>
      <c r="B76" s="43">
        <v>1</v>
      </c>
      <c r="C76" s="43">
        <v>197</v>
      </c>
      <c r="D76" s="43">
        <v>20</v>
      </c>
      <c r="E76" s="43">
        <v>3454</v>
      </c>
      <c r="F76" s="32">
        <f t="shared" si="5"/>
        <v>87.66497461928934</v>
      </c>
      <c r="G76" s="43">
        <v>0</v>
      </c>
      <c r="H76" s="43">
        <v>0</v>
      </c>
      <c r="I76" s="4"/>
      <c r="J76" s="58">
        <f t="shared" si="6"/>
        <v>17.532994923857867</v>
      </c>
    </row>
    <row r="77" spans="1:10" s="3" customFormat="1" ht="15" customHeight="1">
      <c r="A77" s="42" t="s">
        <v>65</v>
      </c>
      <c r="B77" s="43">
        <v>2</v>
      </c>
      <c r="C77" s="43">
        <v>437</v>
      </c>
      <c r="D77" s="43">
        <v>53</v>
      </c>
      <c r="E77" s="43">
        <v>7408</v>
      </c>
      <c r="F77" s="32">
        <f t="shared" si="5"/>
        <v>63.96960407581711</v>
      </c>
      <c r="G77" s="43">
        <v>0</v>
      </c>
      <c r="H77" s="43">
        <v>0</v>
      </c>
      <c r="I77" s="4"/>
      <c r="J77" s="58">
        <f t="shared" si="6"/>
        <v>16.951945080091534</v>
      </c>
    </row>
    <row r="78" spans="1:10" s="3" customFormat="1" ht="15" customHeight="1">
      <c r="A78" s="42" t="s">
        <v>241</v>
      </c>
      <c r="B78" s="43">
        <v>1</v>
      </c>
      <c r="C78" s="43">
        <v>203</v>
      </c>
      <c r="D78" s="43">
        <v>69</v>
      </c>
      <c r="E78" s="43">
        <v>10178</v>
      </c>
      <c r="F78" s="32">
        <f t="shared" si="5"/>
        <v>72.66366816591704</v>
      </c>
      <c r="G78" s="43">
        <v>0</v>
      </c>
      <c r="H78" s="43">
        <v>4</v>
      </c>
      <c r="I78" s="4"/>
      <c r="J78" s="58">
        <f t="shared" si="6"/>
        <v>50.13793103448276</v>
      </c>
    </row>
    <row r="79" spans="1:10" s="3" customFormat="1" ht="15" customHeight="1">
      <c r="A79" s="42" t="s">
        <v>66</v>
      </c>
      <c r="B79" s="43">
        <v>5</v>
      </c>
      <c r="C79" s="43">
        <v>1035</v>
      </c>
      <c r="D79" s="43">
        <v>219</v>
      </c>
      <c r="E79" s="43">
        <v>32610</v>
      </c>
      <c r="F79" s="32">
        <f t="shared" si="5"/>
        <v>71.93435245847395</v>
      </c>
      <c r="G79" s="43">
        <v>2</v>
      </c>
      <c r="H79" s="43">
        <v>13</v>
      </c>
      <c r="I79" s="4"/>
      <c r="J79" s="58">
        <f t="shared" si="6"/>
        <v>31.507246376811594</v>
      </c>
    </row>
    <row r="80" spans="1:10" s="3" customFormat="1" ht="15" customHeight="1">
      <c r="A80" s="42" t="s">
        <v>242</v>
      </c>
      <c r="B80" s="43">
        <v>1</v>
      </c>
      <c r="C80" s="43">
        <v>216</v>
      </c>
      <c r="D80" s="43">
        <v>45</v>
      </c>
      <c r="E80" s="43">
        <v>6801</v>
      </c>
      <c r="F80" s="32">
        <f t="shared" si="5"/>
        <v>69.96913580246914</v>
      </c>
      <c r="G80" s="43">
        <v>0</v>
      </c>
      <c r="H80" s="43">
        <v>2</v>
      </c>
      <c r="I80" s="4"/>
      <c r="J80" s="58">
        <f t="shared" si="6"/>
        <v>31.48611111111111</v>
      </c>
    </row>
    <row r="81" spans="1:10" s="3" customFormat="1" ht="15" customHeight="1">
      <c r="A81" s="42" t="s">
        <v>67</v>
      </c>
      <c r="B81" s="43">
        <v>2</v>
      </c>
      <c r="C81" s="43">
        <v>384</v>
      </c>
      <c r="D81" s="43">
        <v>29</v>
      </c>
      <c r="E81" s="43">
        <v>4154</v>
      </c>
      <c r="F81" s="32">
        <f t="shared" si="5"/>
        <v>74.60488505747126</v>
      </c>
      <c r="G81" s="43">
        <v>0</v>
      </c>
      <c r="H81" s="43">
        <v>0</v>
      </c>
      <c r="I81" s="4"/>
      <c r="J81" s="58">
        <f t="shared" si="6"/>
        <v>10.817708333333334</v>
      </c>
    </row>
    <row r="82" spans="1:10" s="3" customFormat="1" ht="15" customHeight="1">
      <c r="A82" s="42" t="s">
        <v>68</v>
      </c>
      <c r="B82" s="43">
        <v>1</v>
      </c>
      <c r="C82" s="43">
        <v>215</v>
      </c>
      <c r="D82" s="43">
        <v>33</v>
      </c>
      <c r="E82" s="43">
        <v>5167</v>
      </c>
      <c r="F82" s="32">
        <f t="shared" si="5"/>
        <v>72.82593375616632</v>
      </c>
      <c r="G82" s="43">
        <v>1</v>
      </c>
      <c r="H82" s="43">
        <v>1</v>
      </c>
      <c r="I82" s="4"/>
      <c r="J82" s="58">
        <f t="shared" si="6"/>
        <v>24.032558139534885</v>
      </c>
    </row>
    <row r="83" spans="1:10" s="3" customFormat="1" ht="15" customHeight="1">
      <c r="A83" s="42" t="s">
        <v>69</v>
      </c>
      <c r="B83" s="43">
        <v>2</v>
      </c>
      <c r="C83" s="43">
        <v>416</v>
      </c>
      <c r="D83" s="43">
        <v>63</v>
      </c>
      <c r="E83" s="43">
        <v>9082</v>
      </c>
      <c r="F83" s="32">
        <f t="shared" si="5"/>
        <v>69.3070818070818</v>
      </c>
      <c r="G83" s="43">
        <v>0</v>
      </c>
      <c r="H83" s="43">
        <v>0</v>
      </c>
      <c r="I83" s="4"/>
      <c r="J83" s="58">
        <f t="shared" si="6"/>
        <v>21.83173076923077</v>
      </c>
    </row>
    <row r="84" spans="1:10" s="3" customFormat="1" ht="15" customHeight="1">
      <c r="A84" s="42" t="s">
        <v>70</v>
      </c>
      <c r="B84" s="43">
        <v>1</v>
      </c>
      <c r="C84" s="43">
        <v>215</v>
      </c>
      <c r="D84" s="43">
        <v>46</v>
      </c>
      <c r="E84" s="43">
        <v>6188</v>
      </c>
      <c r="F84" s="32">
        <f t="shared" si="5"/>
        <v>62.56825075834176</v>
      </c>
      <c r="G84" s="43">
        <v>0</v>
      </c>
      <c r="H84" s="43">
        <v>0</v>
      </c>
      <c r="I84" s="4"/>
      <c r="J84" s="58">
        <f t="shared" si="6"/>
        <v>28.781395348837208</v>
      </c>
    </row>
    <row r="85" spans="1:10" s="3" customFormat="1" ht="15" customHeight="1">
      <c r="A85" s="42" t="s">
        <v>71</v>
      </c>
      <c r="B85" s="43">
        <v>1</v>
      </c>
      <c r="C85" s="43">
        <v>212</v>
      </c>
      <c r="D85" s="43">
        <v>50</v>
      </c>
      <c r="E85" s="43">
        <v>7470</v>
      </c>
      <c r="F85" s="32">
        <f t="shared" si="5"/>
        <v>70.47169811320755</v>
      </c>
      <c r="G85" s="43">
        <v>0</v>
      </c>
      <c r="H85" s="43">
        <v>0</v>
      </c>
      <c r="I85" s="4"/>
      <c r="J85" s="58">
        <f t="shared" si="6"/>
        <v>35.235849056603776</v>
      </c>
    </row>
    <row r="86" spans="1:10" s="3" customFormat="1" ht="15" customHeight="1">
      <c r="A86" s="42" t="s">
        <v>72</v>
      </c>
      <c r="B86" s="43">
        <v>2</v>
      </c>
      <c r="C86" s="43">
        <v>412</v>
      </c>
      <c r="D86" s="43">
        <v>94</v>
      </c>
      <c r="E86" s="43">
        <v>13707</v>
      </c>
      <c r="F86" s="32">
        <f t="shared" si="5"/>
        <v>70.78599462920884</v>
      </c>
      <c r="G86" s="43">
        <v>1</v>
      </c>
      <c r="H86" s="43">
        <v>6</v>
      </c>
      <c r="I86" s="4"/>
      <c r="J86" s="58">
        <f t="shared" si="6"/>
        <v>33.269417475728154</v>
      </c>
    </row>
    <row r="87" spans="1:10" s="3" customFormat="1" ht="15" customHeight="1">
      <c r="A87" s="42" t="s">
        <v>73</v>
      </c>
      <c r="B87" s="43">
        <v>1</v>
      </c>
      <c r="C87" s="43">
        <v>217</v>
      </c>
      <c r="D87" s="43">
        <v>57</v>
      </c>
      <c r="E87" s="43">
        <v>8687</v>
      </c>
      <c r="F87" s="32">
        <f t="shared" si="5"/>
        <v>70.23203169213356</v>
      </c>
      <c r="G87" s="43">
        <v>1</v>
      </c>
      <c r="H87" s="43">
        <v>5</v>
      </c>
      <c r="I87" s="4"/>
      <c r="J87" s="58">
        <f t="shared" si="6"/>
        <v>40.03225806451613</v>
      </c>
    </row>
    <row r="88" spans="1:10" s="3" customFormat="1" ht="15" customHeight="1">
      <c r="A88" s="42" t="s">
        <v>74</v>
      </c>
      <c r="B88" s="43">
        <v>2</v>
      </c>
      <c r="C88" s="43">
        <v>425</v>
      </c>
      <c r="D88" s="43">
        <v>76</v>
      </c>
      <c r="E88" s="43">
        <v>11125</v>
      </c>
      <c r="F88" s="32">
        <f t="shared" si="5"/>
        <v>68.88544891640866</v>
      </c>
      <c r="G88" s="43">
        <v>0</v>
      </c>
      <c r="H88" s="43">
        <v>0</v>
      </c>
      <c r="I88" s="4"/>
      <c r="J88" s="58">
        <f t="shared" si="6"/>
        <v>26.176470588235293</v>
      </c>
    </row>
    <row r="89" spans="1:10" s="3" customFormat="1" ht="15" customHeight="1">
      <c r="A89" s="42" t="s">
        <v>75</v>
      </c>
      <c r="B89" s="43">
        <v>1</v>
      </c>
      <c r="C89" s="43">
        <v>204</v>
      </c>
      <c r="D89" s="43">
        <v>49</v>
      </c>
      <c r="E89" s="43">
        <v>7103</v>
      </c>
      <c r="F89" s="32">
        <f t="shared" si="5"/>
        <v>71.05842336934775</v>
      </c>
      <c r="G89" s="43">
        <v>1</v>
      </c>
      <c r="H89" s="43">
        <v>4</v>
      </c>
      <c r="I89" s="4"/>
      <c r="J89" s="58">
        <f t="shared" si="6"/>
        <v>34.818627450980394</v>
      </c>
    </row>
    <row r="90" spans="1:10" s="3" customFormat="1" ht="15" customHeight="1">
      <c r="A90" s="42" t="s">
        <v>8</v>
      </c>
      <c r="B90" s="43">
        <v>29</v>
      </c>
      <c r="C90" s="43">
        <v>5865</v>
      </c>
      <c r="D90" s="43">
        <v>1335</v>
      </c>
      <c r="E90" s="43">
        <v>203979</v>
      </c>
      <c r="F90" s="32">
        <f t="shared" si="5"/>
        <v>75.54994875331668</v>
      </c>
      <c r="G90" s="43">
        <v>13</v>
      </c>
      <c r="H90" s="43">
        <v>52</v>
      </c>
      <c r="I90" s="4"/>
      <c r="J90" s="58">
        <f t="shared" si="6"/>
        <v>34.77902813299233</v>
      </c>
    </row>
    <row r="91" spans="1:10" s="3" customFormat="1" ht="15" customHeight="1">
      <c r="A91" s="42" t="s">
        <v>76</v>
      </c>
      <c r="B91" s="43">
        <v>1</v>
      </c>
      <c r="C91" s="43">
        <v>220</v>
      </c>
      <c r="D91" s="43">
        <v>28</v>
      </c>
      <c r="E91" s="43">
        <v>4547</v>
      </c>
      <c r="F91" s="32">
        <f t="shared" si="5"/>
        <v>73.81493506493506</v>
      </c>
      <c r="G91" s="43">
        <v>0</v>
      </c>
      <c r="H91" s="43">
        <v>0</v>
      </c>
      <c r="I91" s="4"/>
      <c r="J91" s="58">
        <f t="shared" si="6"/>
        <v>20.668181818181818</v>
      </c>
    </row>
    <row r="92" spans="1:10" s="3" customFormat="1" ht="15" customHeight="1">
      <c r="A92" s="42" t="s">
        <v>77</v>
      </c>
      <c r="B92" s="43">
        <v>1</v>
      </c>
      <c r="C92" s="43">
        <v>215</v>
      </c>
      <c r="D92" s="43">
        <v>21</v>
      </c>
      <c r="E92" s="43">
        <v>3213</v>
      </c>
      <c r="F92" s="32">
        <f t="shared" si="5"/>
        <v>71.16279069767441</v>
      </c>
      <c r="G92" s="43">
        <v>1</v>
      </c>
      <c r="H92" s="43">
        <v>2</v>
      </c>
      <c r="I92" s="4"/>
      <c r="J92" s="58">
        <f t="shared" si="6"/>
        <v>14.944186046511629</v>
      </c>
    </row>
    <row r="93" spans="1:10" s="3" customFormat="1" ht="15" customHeight="1">
      <c r="A93" s="42" t="s">
        <v>78</v>
      </c>
      <c r="B93" s="43">
        <v>2</v>
      </c>
      <c r="C93" s="43">
        <v>434</v>
      </c>
      <c r="D93" s="43">
        <v>90</v>
      </c>
      <c r="E93" s="43">
        <v>13435</v>
      </c>
      <c r="F93" s="32">
        <f t="shared" si="5"/>
        <v>68.79160266257041</v>
      </c>
      <c r="G93" s="43">
        <v>0</v>
      </c>
      <c r="H93" s="43">
        <v>0</v>
      </c>
      <c r="I93" s="4"/>
      <c r="J93" s="58">
        <f t="shared" si="6"/>
        <v>30.956221198156683</v>
      </c>
    </row>
    <row r="94" spans="1:10" s="3" customFormat="1" ht="15" customHeight="1">
      <c r="A94" s="42" t="s">
        <v>79</v>
      </c>
      <c r="B94" s="43">
        <v>1</v>
      </c>
      <c r="C94" s="43">
        <v>214</v>
      </c>
      <c r="D94" s="43">
        <v>69</v>
      </c>
      <c r="E94" s="43">
        <v>10768</v>
      </c>
      <c r="F94" s="32">
        <f t="shared" si="5"/>
        <v>72.92428552079102</v>
      </c>
      <c r="G94" s="43">
        <v>1</v>
      </c>
      <c r="H94" s="43">
        <v>3</v>
      </c>
      <c r="I94" s="4"/>
      <c r="J94" s="58">
        <f t="shared" si="6"/>
        <v>50.3177570093458</v>
      </c>
    </row>
    <row r="95" spans="1:10" s="3" customFormat="1" ht="15" customHeight="1">
      <c r="A95" s="42" t="s">
        <v>80</v>
      </c>
      <c r="B95" s="43">
        <v>1</v>
      </c>
      <c r="C95" s="43">
        <v>204</v>
      </c>
      <c r="D95" s="43">
        <v>66</v>
      </c>
      <c r="E95" s="43">
        <v>9571</v>
      </c>
      <c r="F95" s="32">
        <f t="shared" si="5"/>
        <v>71.08585858585859</v>
      </c>
      <c r="G95" s="43">
        <v>1</v>
      </c>
      <c r="H95" s="43">
        <v>2</v>
      </c>
      <c r="I95" s="4"/>
      <c r="J95" s="58">
        <f t="shared" si="6"/>
        <v>46.916666666666664</v>
      </c>
    </row>
    <row r="96" spans="1:10" s="3" customFormat="1" ht="15" customHeight="1">
      <c r="A96" s="42" t="s">
        <v>81</v>
      </c>
      <c r="B96" s="43">
        <v>3</v>
      </c>
      <c r="C96" s="43">
        <v>623</v>
      </c>
      <c r="D96" s="43">
        <v>160</v>
      </c>
      <c r="E96" s="43">
        <v>23499</v>
      </c>
      <c r="F96" s="32">
        <f t="shared" si="5"/>
        <v>70.72331460674157</v>
      </c>
      <c r="G96" s="43">
        <v>1</v>
      </c>
      <c r="H96" s="43">
        <v>2</v>
      </c>
      <c r="I96" s="4"/>
      <c r="J96" s="58">
        <f t="shared" si="6"/>
        <v>37.71910112359551</v>
      </c>
    </row>
    <row r="97" spans="1:10" s="3" customFormat="1" ht="15" customHeight="1">
      <c r="A97" s="42" t="s">
        <v>82</v>
      </c>
      <c r="B97" s="43">
        <v>1</v>
      </c>
      <c r="C97" s="43">
        <v>187</v>
      </c>
      <c r="D97" s="43">
        <v>7</v>
      </c>
      <c r="E97" s="43">
        <v>1145</v>
      </c>
      <c r="F97" s="32">
        <f t="shared" si="5"/>
        <v>87.47135217723454</v>
      </c>
      <c r="G97" s="43">
        <v>0</v>
      </c>
      <c r="H97" s="43">
        <v>0</v>
      </c>
      <c r="I97" s="4"/>
      <c r="J97" s="58">
        <f t="shared" si="6"/>
        <v>6.122994652406417</v>
      </c>
    </row>
    <row r="98" spans="1:10" s="3" customFormat="1" ht="15" customHeight="1">
      <c r="A98" s="42" t="s">
        <v>83</v>
      </c>
      <c r="B98" s="43">
        <v>2</v>
      </c>
      <c r="C98" s="43">
        <v>393</v>
      </c>
      <c r="D98" s="43">
        <v>37</v>
      </c>
      <c r="E98" s="43">
        <v>5607</v>
      </c>
      <c r="F98" s="32">
        <f t="shared" si="5"/>
        <v>77.11986795956261</v>
      </c>
      <c r="G98" s="43">
        <v>0</v>
      </c>
      <c r="H98" s="43">
        <v>0</v>
      </c>
      <c r="I98" s="4"/>
      <c r="J98" s="58">
        <f t="shared" si="6"/>
        <v>14.267175572519085</v>
      </c>
    </row>
    <row r="99" spans="1:10" s="47" customFormat="1" ht="24" customHeight="1">
      <c r="A99" s="26" t="s">
        <v>84</v>
      </c>
      <c r="B99" s="44">
        <f>SUM(B66:B98)</f>
        <v>79</v>
      </c>
      <c r="C99" s="44">
        <f>SUM(C66:C98)</f>
        <v>16065</v>
      </c>
      <c r="D99" s="44">
        <f>SUM(D66:D98)</f>
        <v>3232</v>
      </c>
      <c r="E99" s="44">
        <f>SUM(E66:E98)</f>
        <v>484560</v>
      </c>
      <c r="F99" s="45">
        <f t="shared" si="5"/>
        <v>73.72632221205315</v>
      </c>
      <c r="G99" s="44">
        <f>SUM(G66:G98)</f>
        <v>27</v>
      </c>
      <c r="H99" s="44">
        <f>SUM(H66:H98)</f>
        <v>110</v>
      </c>
      <c r="I99" s="46"/>
      <c r="J99" s="59">
        <f t="shared" si="6"/>
        <v>30.162464985994397</v>
      </c>
    </row>
    <row r="100" spans="1:10" s="48" customFormat="1" ht="12.75">
      <c r="A100" s="10"/>
      <c r="J100" s="60"/>
    </row>
    <row r="101" spans="1:10" s="48" customFormat="1" ht="12.75">
      <c r="A101" s="21" t="s">
        <v>246</v>
      </c>
      <c r="J101" s="60"/>
    </row>
    <row r="102" spans="1:10" s="48" customFormat="1" ht="12.75">
      <c r="A102" s="10"/>
      <c r="J102" s="60"/>
    </row>
    <row r="103" spans="1:11" s="3" customFormat="1" ht="28.5" customHeight="1">
      <c r="A103" s="23" t="s">
        <v>203</v>
      </c>
      <c r="B103" s="23"/>
      <c r="C103" s="23"/>
      <c r="D103" s="23"/>
      <c r="E103" s="23"/>
      <c r="F103" s="23"/>
      <c r="G103" s="23"/>
      <c r="H103" s="23"/>
      <c r="I103" s="4"/>
      <c r="J103" s="61"/>
      <c r="K103" s="13"/>
    </row>
    <row r="104" spans="1:11" s="3" customFormat="1" ht="12.75">
      <c r="A104" s="23" t="s">
        <v>32</v>
      </c>
      <c r="B104" s="23"/>
      <c r="C104" s="23"/>
      <c r="D104" s="23"/>
      <c r="E104" s="23"/>
      <c r="F104" s="23"/>
      <c r="G104" s="23"/>
      <c r="H104" s="23"/>
      <c r="I104" s="4"/>
      <c r="J104" s="61"/>
      <c r="K104" s="13"/>
    </row>
    <row r="105" spans="1:220" s="24" customFormat="1" ht="63">
      <c r="A105" s="26" t="s">
        <v>14</v>
      </c>
      <c r="B105" s="27" t="s">
        <v>1</v>
      </c>
      <c r="C105" s="27" t="s">
        <v>15</v>
      </c>
      <c r="D105" s="27" t="s">
        <v>4</v>
      </c>
      <c r="E105" s="27" t="s">
        <v>16</v>
      </c>
      <c r="F105" s="27" t="s">
        <v>5</v>
      </c>
      <c r="G105" s="28" t="s">
        <v>34</v>
      </c>
      <c r="H105" s="28" t="s">
        <v>6</v>
      </c>
      <c r="I105" s="4"/>
      <c r="J105" s="57" t="s">
        <v>17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</row>
    <row r="106" spans="1:10" s="3" customFormat="1" ht="15" customHeight="1">
      <c r="A106" s="42" t="s">
        <v>85</v>
      </c>
      <c r="B106" s="43">
        <v>1</v>
      </c>
      <c r="C106" s="43">
        <v>215</v>
      </c>
      <c r="D106" s="43">
        <v>53</v>
      </c>
      <c r="E106" s="43">
        <v>7509</v>
      </c>
      <c r="F106" s="32">
        <f aca="true" t="shared" si="7" ref="F106:F117">J106/D106*100*B106</f>
        <v>65.89732338745064</v>
      </c>
      <c r="G106" s="43">
        <v>1</v>
      </c>
      <c r="H106" s="43">
        <v>5</v>
      </c>
      <c r="I106" s="4"/>
      <c r="J106" s="58">
        <f>E106/C106</f>
        <v>34.925581395348836</v>
      </c>
    </row>
    <row r="107" spans="1:10" s="3" customFormat="1" ht="15" customHeight="1">
      <c r="A107" s="42" t="s">
        <v>86</v>
      </c>
      <c r="B107" s="43">
        <v>1</v>
      </c>
      <c r="C107" s="43">
        <v>208</v>
      </c>
      <c r="D107" s="43">
        <v>64</v>
      </c>
      <c r="E107" s="43">
        <v>9108</v>
      </c>
      <c r="F107" s="32">
        <f t="shared" si="7"/>
        <v>68.41947115384616</v>
      </c>
      <c r="G107" s="43">
        <v>0</v>
      </c>
      <c r="H107" s="43">
        <v>0</v>
      </c>
      <c r="I107" s="4"/>
      <c r="J107" s="58">
        <f aca="true" t="shared" si="8" ref="J107:J137">E107/C107</f>
        <v>43.78846153846154</v>
      </c>
    </row>
    <row r="108" spans="1:10" s="3" customFormat="1" ht="15" customHeight="1">
      <c r="A108" s="42" t="s">
        <v>240</v>
      </c>
      <c r="B108" s="43">
        <v>9</v>
      </c>
      <c r="C108" s="43">
        <v>2008</v>
      </c>
      <c r="D108" s="43">
        <v>461</v>
      </c>
      <c r="E108" s="43">
        <v>62107</v>
      </c>
      <c r="F108" s="32">
        <f t="shared" si="7"/>
        <v>60.38352014933757</v>
      </c>
      <c r="G108" s="43">
        <v>3</v>
      </c>
      <c r="H108" s="43">
        <v>42</v>
      </c>
      <c r="I108" s="4"/>
      <c r="J108" s="58">
        <f t="shared" si="8"/>
        <v>30.929780876494025</v>
      </c>
    </row>
    <row r="109" spans="1:10" s="3" customFormat="1" ht="15" customHeight="1">
      <c r="A109" s="42" t="s">
        <v>87</v>
      </c>
      <c r="B109" s="43">
        <v>3</v>
      </c>
      <c r="C109" s="43">
        <v>582</v>
      </c>
      <c r="D109" s="43">
        <v>157</v>
      </c>
      <c r="E109" s="43">
        <v>21087</v>
      </c>
      <c r="F109" s="32">
        <f t="shared" si="7"/>
        <v>69.2330422220763</v>
      </c>
      <c r="G109" s="43">
        <v>0</v>
      </c>
      <c r="H109" s="43">
        <v>0</v>
      </c>
      <c r="I109" s="4"/>
      <c r="J109" s="58">
        <f t="shared" si="8"/>
        <v>36.2319587628866</v>
      </c>
    </row>
    <row r="110" spans="1:10" s="3" customFormat="1" ht="15" customHeight="1">
      <c r="A110" s="42" t="s">
        <v>88</v>
      </c>
      <c r="B110" s="43">
        <v>2</v>
      </c>
      <c r="C110" s="43">
        <v>410</v>
      </c>
      <c r="D110" s="43">
        <v>79</v>
      </c>
      <c r="E110" s="43">
        <v>11769</v>
      </c>
      <c r="F110" s="32">
        <f t="shared" si="7"/>
        <v>72.67057733868477</v>
      </c>
      <c r="G110" s="43">
        <v>0</v>
      </c>
      <c r="H110" s="43">
        <v>0</v>
      </c>
      <c r="I110" s="4"/>
      <c r="J110" s="58">
        <f t="shared" si="8"/>
        <v>28.704878048780486</v>
      </c>
    </row>
    <row r="111" spans="1:10" s="3" customFormat="1" ht="15" customHeight="1">
      <c r="A111" s="42" t="s">
        <v>239</v>
      </c>
      <c r="B111" s="43">
        <v>1</v>
      </c>
      <c r="C111" s="43">
        <v>188</v>
      </c>
      <c r="D111" s="43">
        <v>43</v>
      </c>
      <c r="E111" s="43">
        <v>5640</v>
      </c>
      <c r="F111" s="32">
        <f t="shared" si="7"/>
        <v>69.76744186046511</v>
      </c>
      <c r="G111" s="43">
        <v>0</v>
      </c>
      <c r="H111" s="43">
        <v>1</v>
      </c>
      <c r="I111" s="4"/>
      <c r="J111" s="58">
        <f t="shared" si="8"/>
        <v>30</v>
      </c>
    </row>
    <row r="112" spans="1:10" s="3" customFormat="1" ht="15" customHeight="1">
      <c r="A112" s="42" t="s">
        <v>89</v>
      </c>
      <c r="B112" s="43">
        <v>1</v>
      </c>
      <c r="C112" s="43">
        <v>213</v>
      </c>
      <c r="D112" s="43">
        <v>44</v>
      </c>
      <c r="E112" s="43">
        <v>6246</v>
      </c>
      <c r="F112" s="32">
        <f t="shared" si="7"/>
        <v>66.64532650448145</v>
      </c>
      <c r="G112" s="43">
        <v>1</v>
      </c>
      <c r="H112" s="43">
        <v>8</v>
      </c>
      <c r="I112" s="4"/>
      <c r="J112" s="58">
        <f t="shared" si="8"/>
        <v>29.323943661971832</v>
      </c>
    </row>
    <row r="113" spans="1:10" s="3" customFormat="1" ht="15" customHeight="1">
      <c r="A113" s="42" t="s">
        <v>237</v>
      </c>
      <c r="B113" s="43">
        <v>1</v>
      </c>
      <c r="C113" s="43">
        <v>217</v>
      </c>
      <c r="D113" s="43">
        <v>43</v>
      </c>
      <c r="E113" s="43">
        <v>6756</v>
      </c>
      <c r="F113" s="32">
        <f t="shared" si="7"/>
        <v>72.40381523952416</v>
      </c>
      <c r="G113" s="43">
        <v>0</v>
      </c>
      <c r="H113" s="43">
        <v>2</v>
      </c>
      <c r="I113" s="4"/>
      <c r="J113" s="58">
        <f t="shared" si="8"/>
        <v>31.13364055299539</v>
      </c>
    </row>
    <row r="114" spans="1:10" s="3" customFormat="1" ht="15" customHeight="1">
      <c r="A114" s="42" t="s">
        <v>90</v>
      </c>
      <c r="B114" s="43">
        <v>2</v>
      </c>
      <c r="C114" s="43">
        <v>419</v>
      </c>
      <c r="D114" s="43">
        <v>70</v>
      </c>
      <c r="E114" s="43">
        <v>10594</v>
      </c>
      <c r="F114" s="32">
        <f t="shared" si="7"/>
        <v>72.2400272758268</v>
      </c>
      <c r="G114" s="43">
        <v>1</v>
      </c>
      <c r="H114" s="43">
        <v>8</v>
      </c>
      <c r="I114" s="4"/>
      <c r="J114" s="58">
        <f t="shared" si="8"/>
        <v>25.28400954653938</v>
      </c>
    </row>
    <row r="115" spans="1:10" s="3" customFormat="1" ht="15" customHeight="1">
      <c r="A115" s="42" t="s">
        <v>91</v>
      </c>
      <c r="B115" s="43">
        <v>2</v>
      </c>
      <c r="C115" s="43">
        <v>392</v>
      </c>
      <c r="D115" s="43">
        <v>92</v>
      </c>
      <c r="E115" s="43">
        <v>13846</v>
      </c>
      <c r="F115" s="32">
        <f t="shared" si="7"/>
        <v>76.78571428571428</v>
      </c>
      <c r="G115" s="43">
        <v>1</v>
      </c>
      <c r="H115" s="43">
        <v>2</v>
      </c>
      <c r="I115" s="4"/>
      <c r="J115" s="58">
        <f t="shared" si="8"/>
        <v>35.32142857142857</v>
      </c>
    </row>
    <row r="116" spans="1:10" s="3" customFormat="1" ht="15" customHeight="1">
      <c r="A116" s="42" t="s">
        <v>92</v>
      </c>
      <c r="B116" s="43">
        <v>5</v>
      </c>
      <c r="C116" s="43">
        <v>983</v>
      </c>
      <c r="D116" s="43">
        <v>198</v>
      </c>
      <c r="E116" s="43">
        <v>26528</v>
      </c>
      <c r="F116" s="32">
        <f t="shared" si="7"/>
        <v>68.14842216673347</v>
      </c>
      <c r="G116" s="43">
        <v>1</v>
      </c>
      <c r="H116" s="43">
        <v>18</v>
      </c>
      <c r="I116" s="4"/>
      <c r="J116" s="58">
        <f t="shared" si="8"/>
        <v>26.98677517802645</v>
      </c>
    </row>
    <row r="117" spans="1:10" s="3" customFormat="1" ht="15" customHeight="1">
      <c r="A117" s="42" t="s">
        <v>93</v>
      </c>
      <c r="B117" s="43">
        <v>1</v>
      </c>
      <c r="C117" s="43">
        <v>182</v>
      </c>
      <c r="D117" s="43">
        <v>6</v>
      </c>
      <c r="E117" s="43">
        <v>660</v>
      </c>
      <c r="F117" s="32">
        <f t="shared" si="7"/>
        <v>60.43956043956044</v>
      </c>
      <c r="G117" s="43">
        <v>0</v>
      </c>
      <c r="H117" s="43">
        <v>0</v>
      </c>
      <c r="I117" s="4"/>
      <c r="J117" s="58">
        <f t="shared" si="8"/>
        <v>3.6263736263736264</v>
      </c>
    </row>
    <row r="118" spans="1:10" s="3" customFormat="1" ht="15" customHeight="1">
      <c r="A118" s="42" t="s">
        <v>238</v>
      </c>
      <c r="B118" s="43">
        <v>1</v>
      </c>
      <c r="C118" s="43">
        <v>143</v>
      </c>
      <c r="D118" s="43">
        <v>4</v>
      </c>
      <c r="E118" s="43">
        <v>0</v>
      </c>
      <c r="F118" s="32">
        <v>0</v>
      </c>
      <c r="G118" s="43">
        <v>0</v>
      </c>
      <c r="H118" s="43">
        <v>0</v>
      </c>
      <c r="I118" s="4"/>
      <c r="J118" s="58">
        <f t="shared" si="8"/>
        <v>0</v>
      </c>
    </row>
    <row r="119" spans="1:10" s="3" customFormat="1" ht="15" customHeight="1">
      <c r="A119" s="42" t="s">
        <v>94</v>
      </c>
      <c r="B119" s="43">
        <v>3</v>
      </c>
      <c r="C119" s="43">
        <v>588</v>
      </c>
      <c r="D119" s="43">
        <v>104</v>
      </c>
      <c r="E119" s="43">
        <v>16311</v>
      </c>
      <c r="F119" s="32">
        <f aca="true" t="shared" si="9" ref="F119:F137">J119/D119*100*B119</f>
        <v>80.01864207221351</v>
      </c>
      <c r="G119" s="43">
        <v>1</v>
      </c>
      <c r="H119" s="43">
        <v>5</v>
      </c>
      <c r="I119" s="4"/>
      <c r="J119" s="58">
        <f t="shared" si="8"/>
        <v>27.739795918367346</v>
      </c>
    </row>
    <row r="120" spans="1:10" s="3" customFormat="1" ht="15" customHeight="1">
      <c r="A120" s="42" t="s">
        <v>95</v>
      </c>
      <c r="B120" s="43">
        <v>1</v>
      </c>
      <c r="C120" s="43">
        <v>211</v>
      </c>
      <c r="D120" s="43">
        <v>22</v>
      </c>
      <c r="E120" s="43">
        <v>3482</v>
      </c>
      <c r="F120" s="32">
        <f t="shared" si="9"/>
        <v>75.01077121930201</v>
      </c>
      <c r="G120" s="43">
        <v>0</v>
      </c>
      <c r="H120" s="43">
        <v>0</v>
      </c>
      <c r="I120" s="4"/>
      <c r="J120" s="58">
        <f t="shared" si="8"/>
        <v>16.502369668246445</v>
      </c>
    </row>
    <row r="121" spans="1:10" s="3" customFormat="1" ht="15" customHeight="1">
      <c r="A121" s="42" t="s">
        <v>96</v>
      </c>
      <c r="B121" s="43">
        <v>1</v>
      </c>
      <c r="C121" s="43">
        <v>213</v>
      </c>
      <c r="D121" s="43">
        <v>49</v>
      </c>
      <c r="E121" s="43">
        <v>7920</v>
      </c>
      <c r="F121" s="32">
        <f t="shared" si="9"/>
        <v>75.88387467663121</v>
      </c>
      <c r="G121" s="43">
        <v>1</v>
      </c>
      <c r="H121" s="43">
        <v>4</v>
      </c>
      <c r="I121" s="4"/>
      <c r="J121" s="58">
        <f t="shared" si="8"/>
        <v>37.183098591549296</v>
      </c>
    </row>
    <row r="122" spans="1:10" s="3" customFormat="1" ht="15" customHeight="1">
      <c r="A122" s="42" t="s">
        <v>97</v>
      </c>
      <c r="B122" s="43">
        <v>2</v>
      </c>
      <c r="C122" s="43">
        <v>394</v>
      </c>
      <c r="D122" s="43">
        <v>124</v>
      </c>
      <c r="E122" s="43">
        <v>17164</v>
      </c>
      <c r="F122" s="32">
        <f t="shared" si="9"/>
        <v>70.26363189782218</v>
      </c>
      <c r="G122" s="43">
        <v>1</v>
      </c>
      <c r="H122" s="43">
        <v>4</v>
      </c>
      <c r="I122" s="4"/>
      <c r="J122" s="58">
        <f t="shared" si="8"/>
        <v>43.56345177664975</v>
      </c>
    </row>
    <row r="123" spans="1:10" s="3" customFormat="1" ht="15" customHeight="1">
      <c r="A123" s="42" t="s">
        <v>28</v>
      </c>
      <c r="B123" s="43">
        <v>35</v>
      </c>
      <c r="C123" s="43">
        <v>6721</v>
      </c>
      <c r="D123" s="43">
        <v>1285</v>
      </c>
      <c r="E123" s="43">
        <v>184199</v>
      </c>
      <c r="F123" s="32">
        <f t="shared" si="9"/>
        <v>74.64801941993763</v>
      </c>
      <c r="G123" s="43">
        <v>11</v>
      </c>
      <c r="H123" s="43">
        <v>129</v>
      </c>
      <c r="I123" s="4"/>
      <c r="J123" s="58">
        <f t="shared" si="8"/>
        <v>27.406487129891385</v>
      </c>
    </row>
    <row r="124" spans="1:10" s="3" customFormat="1" ht="15" customHeight="1">
      <c r="A124" s="42" t="s">
        <v>98</v>
      </c>
      <c r="B124" s="43">
        <v>2</v>
      </c>
      <c r="C124" s="43">
        <v>410</v>
      </c>
      <c r="D124" s="43">
        <v>67</v>
      </c>
      <c r="E124" s="43">
        <v>10100</v>
      </c>
      <c r="F124" s="32">
        <f t="shared" si="9"/>
        <v>73.53476519839825</v>
      </c>
      <c r="G124" s="43">
        <v>0</v>
      </c>
      <c r="H124" s="43">
        <v>0</v>
      </c>
      <c r="I124" s="4"/>
      <c r="J124" s="58">
        <f t="shared" si="8"/>
        <v>24.634146341463413</v>
      </c>
    </row>
    <row r="125" spans="1:10" s="3" customFormat="1" ht="15" customHeight="1">
      <c r="A125" s="42" t="s">
        <v>99</v>
      </c>
      <c r="B125" s="43">
        <v>2</v>
      </c>
      <c r="C125" s="43">
        <v>434</v>
      </c>
      <c r="D125" s="43">
        <v>53</v>
      </c>
      <c r="E125" s="43">
        <v>7999</v>
      </c>
      <c r="F125" s="32">
        <f t="shared" si="9"/>
        <v>69.55047387183723</v>
      </c>
      <c r="G125" s="43">
        <v>1</v>
      </c>
      <c r="H125" s="43">
        <v>2</v>
      </c>
      <c r="I125" s="4"/>
      <c r="J125" s="58">
        <f t="shared" si="8"/>
        <v>18.430875576036865</v>
      </c>
    </row>
    <row r="126" spans="1:10" s="3" customFormat="1" ht="15" customHeight="1">
      <c r="A126" s="42" t="s">
        <v>100</v>
      </c>
      <c r="B126" s="43">
        <v>2</v>
      </c>
      <c r="C126" s="43">
        <v>382</v>
      </c>
      <c r="D126" s="43">
        <v>56</v>
      </c>
      <c r="E126" s="43">
        <v>8549</v>
      </c>
      <c r="F126" s="32">
        <f t="shared" si="9"/>
        <v>79.92707554225879</v>
      </c>
      <c r="G126" s="43">
        <v>1</v>
      </c>
      <c r="H126" s="43">
        <v>4</v>
      </c>
      <c r="I126" s="4"/>
      <c r="J126" s="58">
        <f t="shared" si="8"/>
        <v>22.37958115183246</v>
      </c>
    </row>
    <row r="127" spans="1:10" s="3" customFormat="1" ht="15" customHeight="1">
      <c r="A127" s="42" t="s">
        <v>101</v>
      </c>
      <c r="B127" s="43">
        <v>1</v>
      </c>
      <c r="C127" s="43">
        <v>215</v>
      </c>
      <c r="D127" s="43">
        <v>40</v>
      </c>
      <c r="E127" s="43">
        <v>6322</v>
      </c>
      <c r="F127" s="32">
        <f t="shared" si="9"/>
        <v>73.51162790697674</v>
      </c>
      <c r="G127" s="43">
        <v>0</v>
      </c>
      <c r="H127" s="43">
        <v>0</v>
      </c>
      <c r="I127" s="4"/>
      <c r="J127" s="58">
        <f t="shared" si="8"/>
        <v>29.404651162790696</v>
      </c>
    </row>
    <row r="128" spans="1:10" s="3" customFormat="1" ht="15" customHeight="1">
      <c r="A128" s="42" t="s">
        <v>102</v>
      </c>
      <c r="B128" s="43">
        <v>1</v>
      </c>
      <c r="C128" s="43">
        <v>188</v>
      </c>
      <c r="D128" s="43">
        <v>38</v>
      </c>
      <c r="E128" s="43">
        <v>5362</v>
      </c>
      <c r="F128" s="32">
        <f t="shared" si="9"/>
        <v>75.05599104143337</v>
      </c>
      <c r="G128" s="43">
        <v>0</v>
      </c>
      <c r="H128" s="43">
        <v>0</v>
      </c>
      <c r="I128" s="4"/>
      <c r="J128" s="58">
        <f t="shared" si="8"/>
        <v>28.52127659574468</v>
      </c>
    </row>
    <row r="129" spans="1:10" s="3" customFormat="1" ht="15" customHeight="1">
      <c r="A129" s="42" t="s">
        <v>103</v>
      </c>
      <c r="B129" s="43">
        <v>1</v>
      </c>
      <c r="C129" s="43">
        <v>195</v>
      </c>
      <c r="D129" s="43">
        <v>30</v>
      </c>
      <c r="E129" s="43">
        <v>4860</v>
      </c>
      <c r="F129" s="32">
        <f t="shared" si="9"/>
        <v>83.07692307692308</v>
      </c>
      <c r="G129" s="43">
        <v>0</v>
      </c>
      <c r="H129" s="43">
        <v>0</v>
      </c>
      <c r="I129" s="4"/>
      <c r="J129" s="58">
        <f t="shared" si="8"/>
        <v>24.923076923076923</v>
      </c>
    </row>
    <row r="130" spans="1:10" s="3" customFormat="1" ht="15" customHeight="1">
      <c r="A130" s="42" t="s">
        <v>104</v>
      </c>
      <c r="B130" s="43">
        <v>1</v>
      </c>
      <c r="C130" s="43">
        <v>188</v>
      </c>
      <c r="D130" s="43">
        <v>11</v>
      </c>
      <c r="E130" s="43">
        <v>1124</v>
      </c>
      <c r="F130" s="32">
        <f t="shared" si="9"/>
        <v>54.35203094777563</v>
      </c>
      <c r="G130" s="43">
        <v>0</v>
      </c>
      <c r="H130" s="43">
        <v>0</v>
      </c>
      <c r="I130" s="4"/>
      <c r="J130" s="58">
        <f t="shared" si="8"/>
        <v>5.9787234042553195</v>
      </c>
    </row>
    <row r="131" spans="1:10" s="3" customFormat="1" ht="15" customHeight="1">
      <c r="A131" s="42" t="s">
        <v>105</v>
      </c>
      <c r="B131" s="43">
        <v>1</v>
      </c>
      <c r="C131" s="43">
        <v>206</v>
      </c>
      <c r="D131" s="43">
        <v>25</v>
      </c>
      <c r="E131" s="43">
        <v>3971</v>
      </c>
      <c r="F131" s="32">
        <f t="shared" si="9"/>
        <v>77.10679611650485</v>
      </c>
      <c r="G131" s="43">
        <v>1</v>
      </c>
      <c r="H131" s="43">
        <v>1</v>
      </c>
      <c r="I131" s="4"/>
      <c r="J131" s="58">
        <f>E131/C131</f>
        <v>19.276699029126213</v>
      </c>
    </row>
    <row r="132" spans="1:10" s="3" customFormat="1" ht="15" customHeight="1">
      <c r="A132" s="42" t="s">
        <v>106</v>
      </c>
      <c r="B132" s="43">
        <v>7</v>
      </c>
      <c r="C132" s="43">
        <v>1431</v>
      </c>
      <c r="D132" s="43">
        <v>256</v>
      </c>
      <c r="E132" s="43">
        <v>38436</v>
      </c>
      <c r="F132" s="32">
        <f t="shared" si="9"/>
        <v>73.44405136268344</v>
      </c>
      <c r="G132" s="43">
        <v>1</v>
      </c>
      <c r="H132" s="43">
        <v>23</v>
      </c>
      <c r="I132" s="4"/>
      <c r="J132" s="58">
        <f t="shared" si="8"/>
        <v>26.859538784067087</v>
      </c>
    </row>
    <row r="133" spans="1:10" s="3" customFormat="1" ht="15" customHeight="1">
      <c r="A133" s="42" t="s">
        <v>107</v>
      </c>
      <c r="B133" s="43">
        <v>1</v>
      </c>
      <c r="C133" s="43">
        <v>192</v>
      </c>
      <c r="D133" s="43">
        <v>30</v>
      </c>
      <c r="E133" s="43">
        <v>3750</v>
      </c>
      <c r="F133" s="32">
        <f t="shared" si="9"/>
        <v>65.10416666666666</v>
      </c>
      <c r="G133" s="43">
        <v>0</v>
      </c>
      <c r="H133" s="43">
        <v>0</v>
      </c>
      <c r="I133" s="4"/>
      <c r="J133" s="58">
        <f t="shared" si="8"/>
        <v>19.53125</v>
      </c>
    </row>
    <row r="134" spans="1:10" s="3" customFormat="1" ht="15" customHeight="1">
      <c r="A134" s="42" t="s">
        <v>236</v>
      </c>
      <c r="B134" s="43">
        <v>3</v>
      </c>
      <c r="C134" s="43">
        <v>588</v>
      </c>
      <c r="D134" s="43">
        <v>107</v>
      </c>
      <c r="E134" s="43">
        <v>15007</v>
      </c>
      <c r="F134" s="32">
        <f t="shared" si="9"/>
        <v>71.55731451459089</v>
      </c>
      <c r="G134" s="43">
        <v>0</v>
      </c>
      <c r="H134" s="43">
        <v>3</v>
      </c>
      <c r="I134" s="4"/>
      <c r="J134" s="58">
        <f t="shared" si="8"/>
        <v>25.522108843537413</v>
      </c>
    </row>
    <row r="135" spans="1:10" s="3" customFormat="1" ht="15" customHeight="1">
      <c r="A135" s="42" t="s">
        <v>108</v>
      </c>
      <c r="B135" s="43">
        <v>1</v>
      </c>
      <c r="C135" s="43">
        <v>186</v>
      </c>
      <c r="D135" s="43">
        <v>40</v>
      </c>
      <c r="E135" s="43">
        <v>5076</v>
      </c>
      <c r="F135" s="32">
        <f t="shared" si="9"/>
        <v>68.2258064516129</v>
      </c>
      <c r="G135" s="43">
        <v>0</v>
      </c>
      <c r="H135" s="43">
        <v>0</v>
      </c>
      <c r="I135" s="4"/>
      <c r="J135" s="58">
        <f t="shared" si="8"/>
        <v>27.29032258064516</v>
      </c>
    </row>
    <row r="136" spans="1:10" s="3" customFormat="1" ht="15" customHeight="1">
      <c r="A136" s="42" t="s">
        <v>109</v>
      </c>
      <c r="B136" s="43">
        <v>2</v>
      </c>
      <c r="C136" s="43">
        <v>384</v>
      </c>
      <c r="D136" s="43">
        <v>125</v>
      </c>
      <c r="E136" s="43">
        <v>15969</v>
      </c>
      <c r="F136" s="32">
        <f t="shared" si="9"/>
        <v>66.53750000000001</v>
      </c>
      <c r="G136" s="43">
        <v>0</v>
      </c>
      <c r="H136" s="43">
        <v>0</v>
      </c>
      <c r="I136" s="4"/>
      <c r="J136" s="58">
        <f t="shared" si="8"/>
        <v>41.5859375</v>
      </c>
    </row>
    <row r="137" spans="1:10" s="47" customFormat="1" ht="22.5" customHeight="1">
      <c r="A137" s="26" t="s">
        <v>202</v>
      </c>
      <c r="B137" s="44">
        <f>SUM(B106:B136)</f>
        <v>97</v>
      </c>
      <c r="C137" s="44">
        <f>SUM(C106:C136)</f>
        <v>19286</v>
      </c>
      <c r="D137" s="44">
        <f>SUM(D106:D136)</f>
        <v>3776</v>
      </c>
      <c r="E137" s="44">
        <f>SUM(E106:E136)</f>
        <v>537451</v>
      </c>
      <c r="F137" s="45">
        <f t="shared" si="9"/>
        <v>71.58737890794586</v>
      </c>
      <c r="G137" s="44">
        <f>SUM(G106:G136)</f>
        <v>26</v>
      </c>
      <c r="H137" s="44">
        <f>SUM(H106:H136)</f>
        <v>261</v>
      </c>
      <c r="I137" s="46"/>
      <c r="J137" s="59">
        <f t="shared" si="8"/>
        <v>27.867416779010682</v>
      </c>
    </row>
    <row r="138" spans="1:10" s="48" customFormat="1" ht="12.75">
      <c r="A138" s="9"/>
      <c r="J138" s="60"/>
    </row>
    <row r="139" spans="1:10" s="48" customFormat="1" ht="12.75">
      <c r="A139" s="21" t="s">
        <v>246</v>
      </c>
      <c r="J139" s="60"/>
    </row>
    <row r="140" spans="1:10" s="48" customFormat="1" ht="12.75">
      <c r="A140" s="21" t="s">
        <v>235</v>
      </c>
      <c r="J140" s="60"/>
    </row>
    <row r="141" spans="1:10" s="48" customFormat="1" ht="12.75">
      <c r="A141" s="21" t="s">
        <v>247</v>
      </c>
      <c r="J141" s="60"/>
    </row>
    <row r="142" s="48" customFormat="1" ht="12.75">
      <c r="J142" s="60"/>
    </row>
    <row r="143" spans="1:10" s="48" customFormat="1" ht="12.75">
      <c r="A143" s="10"/>
      <c r="J143" s="60"/>
    </row>
    <row r="144" spans="1:10" s="48" customFormat="1" ht="12.75">
      <c r="A144" s="10"/>
      <c r="J144" s="60"/>
    </row>
    <row r="145" spans="1:10" s="48" customFormat="1" ht="12.75">
      <c r="A145" s="10"/>
      <c r="J145" s="60"/>
    </row>
    <row r="146" spans="1:11" s="3" customFormat="1" ht="28.5" customHeight="1">
      <c r="A146" s="23" t="s">
        <v>210</v>
      </c>
      <c r="B146" s="23"/>
      <c r="C146" s="23"/>
      <c r="D146" s="23"/>
      <c r="E146" s="23"/>
      <c r="F146" s="23"/>
      <c r="G146" s="23"/>
      <c r="H146" s="23"/>
      <c r="I146" s="4"/>
      <c r="J146" s="61"/>
      <c r="K146" s="13"/>
    </row>
    <row r="147" spans="1:11" s="3" customFormat="1" ht="12.75">
      <c r="A147" s="23" t="s">
        <v>32</v>
      </c>
      <c r="B147" s="23"/>
      <c r="C147" s="23"/>
      <c r="D147" s="23"/>
      <c r="E147" s="23"/>
      <c r="F147" s="23"/>
      <c r="G147" s="23"/>
      <c r="H147" s="23"/>
      <c r="I147" s="4"/>
      <c r="J147" s="61"/>
      <c r="K147" s="13"/>
    </row>
    <row r="148" spans="1:220" s="24" customFormat="1" ht="63">
      <c r="A148" s="26" t="s">
        <v>14</v>
      </c>
      <c r="B148" s="27" t="s">
        <v>1</v>
      </c>
      <c r="C148" s="27" t="s">
        <v>15</v>
      </c>
      <c r="D148" s="27" t="s">
        <v>4</v>
      </c>
      <c r="E148" s="27" t="s">
        <v>16</v>
      </c>
      <c r="F148" s="27" t="s">
        <v>5</v>
      </c>
      <c r="G148" s="28" t="s">
        <v>34</v>
      </c>
      <c r="H148" s="28" t="s">
        <v>6</v>
      </c>
      <c r="I148" s="4"/>
      <c r="J148" s="57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</row>
    <row r="149" spans="1:10" s="3" customFormat="1" ht="15" customHeight="1">
      <c r="A149" s="42" t="s">
        <v>110</v>
      </c>
      <c r="B149" s="43">
        <v>1</v>
      </c>
      <c r="C149" s="43">
        <v>210</v>
      </c>
      <c r="D149" s="43">
        <v>60</v>
      </c>
      <c r="E149" s="43">
        <v>7789</v>
      </c>
      <c r="F149" s="32">
        <f aca="true" t="shared" si="10" ref="F149:F189">J149/D149*100*B149</f>
        <v>61.817460317460316</v>
      </c>
      <c r="G149" s="43">
        <v>0</v>
      </c>
      <c r="H149" s="43">
        <v>0</v>
      </c>
      <c r="I149" s="4"/>
      <c r="J149" s="58">
        <f>E149/C149</f>
        <v>37.09047619047619</v>
      </c>
    </row>
    <row r="150" spans="1:10" s="3" customFormat="1" ht="15" customHeight="1">
      <c r="A150" s="42" t="s">
        <v>111</v>
      </c>
      <c r="B150" s="43">
        <v>1</v>
      </c>
      <c r="C150" s="43">
        <v>214</v>
      </c>
      <c r="D150" s="43">
        <v>48</v>
      </c>
      <c r="E150" s="43">
        <v>6751</v>
      </c>
      <c r="F150" s="32">
        <f t="shared" si="10"/>
        <v>65.72235202492212</v>
      </c>
      <c r="G150" s="43">
        <v>0</v>
      </c>
      <c r="H150" s="43">
        <v>0</v>
      </c>
      <c r="I150" s="4"/>
      <c r="J150" s="58">
        <f aca="true" t="shared" si="11" ref="J150:J196">E150/C150</f>
        <v>31.546728971962615</v>
      </c>
    </row>
    <row r="151" spans="1:10" s="3" customFormat="1" ht="15" customHeight="1">
      <c r="A151" s="42" t="s">
        <v>112</v>
      </c>
      <c r="B151" s="43">
        <v>1</v>
      </c>
      <c r="C151" s="43">
        <v>208</v>
      </c>
      <c r="D151" s="43">
        <v>36</v>
      </c>
      <c r="E151" s="43">
        <v>5086</v>
      </c>
      <c r="F151" s="32">
        <f t="shared" si="10"/>
        <v>67.92200854700855</v>
      </c>
      <c r="G151" s="43">
        <v>0</v>
      </c>
      <c r="H151" s="43">
        <v>0</v>
      </c>
      <c r="I151" s="4"/>
      <c r="J151" s="58">
        <f t="shared" si="11"/>
        <v>24.451923076923077</v>
      </c>
    </row>
    <row r="152" spans="1:10" s="3" customFormat="1" ht="15" customHeight="1">
      <c r="A152" s="42" t="s">
        <v>113</v>
      </c>
      <c r="B152" s="43">
        <v>1</v>
      </c>
      <c r="C152" s="43">
        <v>208</v>
      </c>
      <c r="D152" s="43">
        <v>36</v>
      </c>
      <c r="E152" s="43">
        <v>4930</v>
      </c>
      <c r="F152" s="32">
        <f t="shared" si="10"/>
        <v>65.83867521367522</v>
      </c>
      <c r="G152" s="43">
        <v>0</v>
      </c>
      <c r="H152" s="43">
        <v>0</v>
      </c>
      <c r="I152" s="4"/>
      <c r="J152" s="58">
        <f t="shared" si="11"/>
        <v>23.701923076923077</v>
      </c>
    </row>
    <row r="153" spans="1:10" s="3" customFormat="1" ht="15" customHeight="1">
      <c r="A153" s="42" t="s">
        <v>114</v>
      </c>
      <c r="B153" s="43">
        <v>1</v>
      </c>
      <c r="C153" s="43">
        <v>213</v>
      </c>
      <c r="D153" s="43">
        <v>36</v>
      </c>
      <c r="E153" s="43">
        <v>5119</v>
      </c>
      <c r="F153" s="32">
        <f t="shared" si="10"/>
        <v>66.75795513823684</v>
      </c>
      <c r="G153" s="43">
        <v>0</v>
      </c>
      <c r="H153" s="43">
        <v>0</v>
      </c>
      <c r="I153" s="4"/>
      <c r="J153" s="58">
        <f t="shared" si="11"/>
        <v>24.03286384976526</v>
      </c>
    </row>
    <row r="154" spans="1:10" s="3" customFormat="1" ht="15" customHeight="1">
      <c r="A154" s="42" t="s">
        <v>9</v>
      </c>
      <c r="B154" s="43">
        <v>52</v>
      </c>
      <c r="C154" s="43">
        <v>10761</v>
      </c>
      <c r="D154" s="43">
        <v>2222</v>
      </c>
      <c r="E154" s="43">
        <v>310202</v>
      </c>
      <c r="F154" s="32">
        <f t="shared" si="10"/>
        <v>67.46076336097508</v>
      </c>
      <c r="G154" s="43">
        <v>29</v>
      </c>
      <c r="H154" s="43">
        <v>83</v>
      </c>
      <c r="I154" s="4"/>
      <c r="J154" s="58">
        <f t="shared" si="11"/>
        <v>28.82650311309358</v>
      </c>
    </row>
    <row r="155" spans="1:10" s="3" customFormat="1" ht="15" customHeight="1">
      <c r="A155" s="42" t="s">
        <v>115</v>
      </c>
      <c r="B155" s="43">
        <v>1</v>
      </c>
      <c r="C155" s="43">
        <v>208</v>
      </c>
      <c r="D155" s="43">
        <v>25</v>
      </c>
      <c r="E155" s="43">
        <v>3749</v>
      </c>
      <c r="F155" s="32">
        <f t="shared" si="10"/>
        <v>72.09615384615384</v>
      </c>
      <c r="G155" s="43">
        <v>0</v>
      </c>
      <c r="H155" s="43">
        <v>0</v>
      </c>
      <c r="I155" s="4"/>
      <c r="J155" s="58">
        <f t="shared" si="11"/>
        <v>18.02403846153846</v>
      </c>
    </row>
    <row r="156" spans="1:10" s="3" customFormat="1" ht="15" customHeight="1">
      <c r="A156" s="42" t="s">
        <v>223</v>
      </c>
      <c r="B156" s="43">
        <v>1</v>
      </c>
      <c r="C156" s="43">
        <v>214</v>
      </c>
      <c r="D156" s="43">
        <v>58</v>
      </c>
      <c r="E156" s="43">
        <v>8991</v>
      </c>
      <c r="F156" s="32">
        <f t="shared" si="10"/>
        <v>72.43796326135998</v>
      </c>
      <c r="G156" s="43">
        <v>0</v>
      </c>
      <c r="H156" s="43">
        <v>0</v>
      </c>
      <c r="I156" s="4"/>
      <c r="J156" s="58">
        <f t="shared" si="11"/>
        <v>42.01401869158879</v>
      </c>
    </row>
    <row r="157" spans="1:10" s="3" customFormat="1" ht="15" customHeight="1">
      <c r="A157" s="42" t="s">
        <v>116</v>
      </c>
      <c r="B157" s="43">
        <v>3</v>
      </c>
      <c r="C157" s="43">
        <v>636</v>
      </c>
      <c r="D157" s="43">
        <v>98</v>
      </c>
      <c r="E157" s="43">
        <v>13759</v>
      </c>
      <c r="F157" s="32">
        <f t="shared" si="10"/>
        <v>66.225452445129</v>
      </c>
      <c r="G157" s="43">
        <v>0</v>
      </c>
      <c r="H157" s="43">
        <v>0</v>
      </c>
      <c r="I157" s="4"/>
      <c r="J157" s="58">
        <f t="shared" si="11"/>
        <v>21.63364779874214</v>
      </c>
    </row>
    <row r="158" spans="1:10" s="3" customFormat="1" ht="15" customHeight="1">
      <c r="A158" s="42" t="s">
        <v>117</v>
      </c>
      <c r="B158" s="43">
        <v>6</v>
      </c>
      <c r="C158" s="43">
        <v>1260</v>
      </c>
      <c r="D158" s="43">
        <v>227</v>
      </c>
      <c r="E158" s="43">
        <v>31146</v>
      </c>
      <c r="F158" s="32">
        <f t="shared" si="10"/>
        <v>65.33668974197607</v>
      </c>
      <c r="G158" s="43">
        <v>4</v>
      </c>
      <c r="H158" s="43">
        <v>18</v>
      </c>
      <c r="I158" s="4"/>
      <c r="J158" s="58">
        <f t="shared" si="11"/>
        <v>24.71904761904762</v>
      </c>
    </row>
    <row r="159" spans="1:10" s="3" customFormat="1" ht="15" customHeight="1">
      <c r="A159" s="42" t="s">
        <v>205</v>
      </c>
      <c r="B159" s="43">
        <v>1</v>
      </c>
      <c r="C159" s="43">
        <v>210</v>
      </c>
      <c r="D159" s="43">
        <v>5</v>
      </c>
      <c r="E159" s="43">
        <v>771</v>
      </c>
      <c r="F159" s="32">
        <f t="shared" si="10"/>
        <v>73.42857142857142</v>
      </c>
      <c r="G159" s="43">
        <v>0</v>
      </c>
      <c r="H159" s="43">
        <v>0</v>
      </c>
      <c r="I159" s="4"/>
      <c r="J159" s="58">
        <f t="shared" si="11"/>
        <v>3.6714285714285713</v>
      </c>
    </row>
    <row r="160" spans="1:10" s="3" customFormat="1" ht="15" customHeight="1">
      <c r="A160" s="42" t="s">
        <v>118</v>
      </c>
      <c r="B160" s="43">
        <v>1</v>
      </c>
      <c r="C160" s="43">
        <v>223</v>
      </c>
      <c r="D160" s="43">
        <v>43</v>
      </c>
      <c r="E160" s="43">
        <v>5961</v>
      </c>
      <c r="F160" s="32">
        <f t="shared" si="10"/>
        <v>62.16498070706017</v>
      </c>
      <c r="G160" s="43">
        <v>0</v>
      </c>
      <c r="H160" s="43">
        <v>0</v>
      </c>
      <c r="I160" s="4"/>
      <c r="J160" s="58">
        <f t="shared" si="11"/>
        <v>26.730941704035875</v>
      </c>
    </row>
    <row r="161" spans="1:10" s="3" customFormat="1" ht="15" customHeight="1">
      <c r="A161" s="42" t="s">
        <v>224</v>
      </c>
      <c r="B161" s="43">
        <v>1</v>
      </c>
      <c r="C161" s="43">
        <v>215</v>
      </c>
      <c r="D161" s="43">
        <v>69</v>
      </c>
      <c r="E161" s="43">
        <v>10010</v>
      </c>
      <c r="F161" s="32">
        <f t="shared" si="10"/>
        <v>67.47556454330974</v>
      </c>
      <c r="G161" s="43">
        <v>0</v>
      </c>
      <c r="H161" s="43">
        <v>0</v>
      </c>
      <c r="I161" s="4"/>
      <c r="J161" s="58">
        <f t="shared" si="11"/>
        <v>46.55813953488372</v>
      </c>
    </row>
    <row r="162" spans="1:10" s="3" customFormat="1" ht="15" customHeight="1">
      <c r="A162" s="42" t="s">
        <v>119</v>
      </c>
      <c r="B162" s="43">
        <v>4</v>
      </c>
      <c r="C162" s="43">
        <v>837</v>
      </c>
      <c r="D162" s="43">
        <v>177</v>
      </c>
      <c r="E162" s="43">
        <v>24390</v>
      </c>
      <c r="F162" s="32">
        <f t="shared" si="10"/>
        <v>65.85262134742726</v>
      </c>
      <c r="G162" s="43">
        <v>0</v>
      </c>
      <c r="H162" s="43">
        <v>0</v>
      </c>
      <c r="I162" s="4"/>
      <c r="J162" s="58">
        <f t="shared" si="11"/>
        <v>29.13978494623656</v>
      </c>
    </row>
    <row r="163" spans="1:10" s="3" customFormat="1" ht="15" customHeight="1">
      <c r="A163" s="42" t="s">
        <v>120</v>
      </c>
      <c r="B163" s="43">
        <v>3</v>
      </c>
      <c r="C163" s="43">
        <v>625</v>
      </c>
      <c r="D163" s="43">
        <v>109</v>
      </c>
      <c r="E163" s="43">
        <v>15327</v>
      </c>
      <c r="F163" s="32">
        <f t="shared" si="10"/>
        <v>67.49504587155963</v>
      </c>
      <c r="G163" s="43">
        <v>0</v>
      </c>
      <c r="H163" s="43">
        <v>0</v>
      </c>
      <c r="I163" s="4"/>
      <c r="J163" s="58">
        <f t="shared" si="11"/>
        <v>24.5232</v>
      </c>
    </row>
    <row r="164" spans="1:10" s="3" customFormat="1" ht="15" customHeight="1">
      <c r="A164" s="42" t="s">
        <v>121</v>
      </c>
      <c r="B164" s="43">
        <v>1</v>
      </c>
      <c r="C164" s="43">
        <v>245</v>
      </c>
      <c r="D164" s="43">
        <v>14</v>
      </c>
      <c r="E164" s="43">
        <v>2191</v>
      </c>
      <c r="F164" s="32">
        <f t="shared" si="10"/>
        <v>63.87755102040816</v>
      </c>
      <c r="G164" s="43">
        <v>0</v>
      </c>
      <c r="H164" s="43">
        <v>0</v>
      </c>
      <c r="I164" s="4"/>
      <c r="J164" s="58">
        <f t="shared" si="11"/>
        <v>8.942857142857143</v>
      </c>
    </row>
    <row r="165" spans="1:10" s="3" customFormat="1" ht="15" customHeight="1">
      <c r="A165" s="42" t="s">
        <v>122</v>
      </c>
      <c r="B165" s="43">
        <v>1</v>
      </c>
      <c r="C165" s="43">
        <v>207</v>
      </c>
      <c r="D165" s="43">
        <v>42</v>
      </c>
      <c r="E165" s="43">
        <v>6424</v>
      </c>
      <c r="F165" s="32">
        <f t="shared" si="10"/>
        <v>73.89003910743041</v>
      </c>
      <c r="G165" s="43">
        <v>0</v>
      </c>
      <c r="H165" s="43">
        <v>0</v>
      </c>
      <c r="I165" s="4"/>
      <c r="J165" s="58">
        <f t="shared" si="11"/>
        <v>31.033816425120772</v>
      </c>
    </row>
    <row r="166" spans="1:10" s="3" customFormat="1" ht="15" customHeight="1">
      <c r="A166" s="42" t="s">
        <v>123</v>
      </c>
      <c r="B166" s="43">
        <v>1</v>
      </c>
      <c r="C166" s="43">
        <v>207</v>
      </c>
      <c r="D166" s="43">
        <v>69</v>
      </c>
      <c r="E166" s="43">
        <v>9411</v>
      </c>
      <c r="F166" s="32">
        <f t="shared" si="10"/>
        <v>65.88951900861164</v>
      </c>
      <c r="G166" s="43">
        <v>1</v>
      </c>
      <c r="H166" s="43">
        <v>8</v>
      </c>
      <c r="I166" s="4"/>
      <c r="J166" s="58">
        <f t="shared" si="11"/>
        <v>45.46376811594203</v>
      </c>
    </row>
    <row r="167" spans="1:10" s="3" customFormat="1" ht="15" customHeight="1">
      <c r="A167" s="42" t="s">
        <v>124</v>
      </c>
      <c r="B167" s="43">
        <v>1</v>
      </c>
      <c r="C167" s="43">
        <v>213</v>
      </c>
      <c r="D167" s="43">
        <v>66</v>
      </c>
      <c r="E167" s="43">
        <v>9934</v>
      </c>
      <c r="F167" s="32">
        <f t="shared" si="10"/>
        <v>70.66439038270023</v>
      </c>
      <c r="G167" s="43">
        <v>1</v>
      </c>
      <c r="H167" s="43">
        <v>3</v>
      </c>
      <c r="I167" s="4"/>
      <c r="J167" s="58">
        <f t="shared" si="11"/>
        <v>46.63849765258216</v>
      </c>
    </row>
    <row r="168" spans="1:10" s="3" customFormat="1" ht="15" customHeight="1">
      <c r="A168" s="42" t="s">
        <v>125</v>
      </c>
      <c r="B168" s="43">
        <v>1</v>
      </c>
      <c r="C168" s="43">
        <v>207</v>
      </c>
      <c r="D168" s="43">
        <v>24</v>
      </c>
      <c r="E168" s="43">
        <v>3737</v>
      </c>
      <c r="F168" s="32">
        <f t="shared" si="10"/>
        <v>75.22141706924316</v>
      </c>
      <c r="G168" s="43">
        <v>0</v>
      </c>
      <c r="H168" s="43">
        <v>2</v>
      </c>
      <c r="I168" s="4"/>
      <c r="J168" s="58">
        <f t="shared" si="11"/>
        <v>18.053140096618357</v>
      </c>
    </row>
    <row r="169" spans="1:10" s="3" customFormat="1" ht="15" customHeight="1">
      <c r="A169" s="42" t="s">
        <v>126</v>
      </c>
      <c r="B169" s="43">
        <v>2</v>
      </c>
      <c r="C169" s="43">
        <v>432</v>
      </c>
      <c r="D169" s="43">
        <v>98</v>
      </c>
      <c r="E169" s="43">
        <v>16353</v>
      </c>
      <c r="F169" s="32">
        <f t="shared" si="10"/>
        <v>77.25340136054422</v>
      </c>
      <c r="G169" s="43">
        <v>0</v>
      </c>
      <c r="H169" s="43">
        <v>0</v>
      </c>
      <c r="I169" s="4"/>
      <c r="J169" s="58">
        <f t="shared" si="11"/>
        <v>37.854166666666664</v>
      </c>
    </row>
    <row r="170" spans="1:10" s="3" customFormat="1" ht="15" customHeight="1">
      <c r="A170" s="42" t="s">
        <v>127</v>
      </c>
      <c r="B170" s="43">
        <v>1</v>
      </c>
      <c r="C170" s="43">
        <v>188</v>
      </c>
      <c r="D170" s="43">
        <v>21</v>
      </c>
      <c r="E170" s="43">
        <v>2465</v>
      </c>
      <c r="F170" s="32">
        <f t="shared" si="10"/>
        <v>62.43667679837893</v>
      </c>
      <c r="G170" s="43">
        <v>0</v>
      </c>
      <c r="H170" s="43">
        <v>0</v>
      </c>
      <c r="I170" s="4"/>
      <c r="J170" s="58">
        <f t="shared" si="11"/>
        <v>13.111702127659575</v>
      </c>
    </row>
    <row r="171" spans="1:10" s="3" customFormat="1" ht="15" customHeight="1">
      <c r="A171" s="42" t="s">
        <v>128</v>
      </c>
      <c r="B171" s="43">
        <v>10</v>
      </c>
      <c r="C171" s="43">
        <v>2195</v>
      </c>
      <c r="D171" s="43">
        <v>459</v>
      </c>
      <c r="E171" s="43">
        <v>66736</v>
      </c>
      <c r="F171" s="32">
        <f t="shared" si="10"/>
        <v>66.23887722641575</v>
      </c>
      <c r="G171" s="43">
        <v>4</v>
      </c>
      <c r="H171" s="43">
        <v>15</v>
      </c>
      <c r="I171" s="4"/>
      <c r="J171" s="58">
        <f t="shared" si="11"/>
        <v>30.40364464692483</v>
      </c>
    </row>
    <row r="172" spans="1:10" s="3" customFormat="1" ht="15" customHeight="1">
      <c r="A172" s="42" t="s">
        <v>129</v>
      </c>
      <c r="B172" s="43">
        <v>2</v>
      </c>
      <c r="C172" s="43">
        <v>403</v>
      </c>
      <c r="D172" s="43">
        <v>48</v>
      </c>
      <c r="E172" s="43">
        <v>7093</v>
      </c>
      <c r="F172" s="32">
        <f t="shared" si="10"/>
        <v>73.33540115798179</v>
      </c>
      <c r="G172" s="43">
        <v>0</v>
      </c>
      <c r="H172" s="43">
        <v>0</v>
      </c>
      <c r="I172" s="4"/>
      <c r="J172" s="58">
        <f t="shared" si="11"/>
        <v>17.60049627791563</v>
      </c>
    </row>
    <row r="173" spans="1:10" s="3" customFormat="1" ht="15" customHeight="1">
      <c r="A173" s="42" t="s">
        <v>130</v>
      </c>
      <c r="B173" s="43">
        <v>1</v>
      </c>
      <c r="C173" s="43">
        <v>190</v>
      </c>
      <c r="D173" s="43">
        <v>25</v>
      </c>
      <c r="E173" s="43">
        <v>3469</v>
      </c>
      <c r="F173" s="32">
        <f t="shared" si="10"/>
        <v>73.03157894736842</v>
      </c>
      <c r="G173" s="43">
        <v>0</v>
      </c>
      <c r="H173" s="43">
        <v>0</v>
      </c>
      <c r="I173" s="4"/>
      <c r="J173" s="58">
        <f t="shared" si="11"/>
        <v>18.257894736842104</v>
      </c>
    </row>
    <row r="174" spans="1:10" s="3" customFormat="1" ht="15" customHeight="1">
      <c r="A174" s="42" t="s">
        <v>131</v>
      </c>
      <c r="B174" s="43">
        <v>2</v>
      </c>
      <c r="C174" s="43">
        <v>432</v>
      </c>
      <c r="D174" s="43">
        <v>74</v>
      </c>
      <c r="E174" s="43">
        <v>11673</v>
      </c>
      <c r="F174" s="32">
        <f t="shared" si="10"/>
        <v>73.02927927927928</v>
      </c>
      <c r="G174" s="43">
        <v>0</v>
      </c>
      <c r="H174" s="43">
        <v>0</v>
      </c>
      <c r="I174" s="4"/>
      <c r="J174" s="58">
        <f t="shared" si="11"/>
        <v>27.020833333333332</v>
      </c>
    </row>
    <row r="175" spans="1:10" s="3" customFormat="1" ht="15" customHeight="1">
      <c r="A175" s="42" t="s">
        <v>132</v>
      </c>
      <c r="B175" s="43">
        <v>1</v>
      </c>
      <c r="C175" s="43">
        <v>209</v>
      </c>
      <c r="D175" s="43">
        <v>42</v>
      </c>
      <c r="E175" s="43">
        <v>6018</v>
      </c>
      <c r="F175" s="32">
        <f t="shared" si="10"/>
        <v>68.55775803144223</v>
      </c>
      <c r="G175" s="43">
        <v>0</v>
      </c>
      <c r="H175" s="43">
        <v>0</v>
      </c>
      <c r="I175" s="4"/>
      <c r="J175" s="58">
        <f t="shared" si="11"/>
        <v>28.794258373205743</v>
      </c>
    </row>
    <row r="176" spans="1:10" s="3" customFormat="1" ht="15" customHeight="1">
      <c r="A176" s="42" t="s">
        <v>133</v>
      </c>
      <c r="B176" s="43">
        <v>2</v>
      </c>
      <c r="C176" s="43">
        <v>440</v>
      </c>
      <c r="D176" s="43">
        <v>80</v>
      </c>
      <c r="E176" s="43">
        <v>11250</v>
      </c>
      <c r="F176" s="32">
        <f t="shared" si="10"/>
        <v>63.92045454545454</v>
      </c>
      <c r="G176" s="43">
        <v>0</v>
      </c>
      <c r="H176" s="43">
        <v>0</v>
      </c>
      <c r="I176" s="4"/>
      <c r="J176" s="58">
        <f t="shared" si="11"/>
        <v>25.568181818181817</v>
      </c>
    </row>
    <row r="177" spans="1:10" s="3" customFormat="1" ht="15" customHeight="1">
      <c r="A177" s="42" t="s">
        <v>134</v>
      </c>
      <c r="B177" s="43">
        <v>1</v>
      </c>
      <c r="C177" s="43">
        <v>204</v>
      </c>
      <c r="D177" s="43">
        <v>18</v>
      </c>
      <c r="E177" s="43">
        <v>2099</v>
      </c>
      <c r="F177" s="32">
        <f t="shared" si="10"/>
        <v>57.16230936819172</v>
      </c>
      <c r="G177" s="43">
        <v>0</v>
      </c>
      <c r="H177" s="43">
        <v>0</v>
      </c>
      <c r="I177" s="4"/>
      <c r="J177" s="58">
        <f t="shared" si="11"/>
        <v>10.28921568627451</v>
      </c>
    </row>
    <row r="178" spans="1:10" s="3" customFormat="1" ht="15" customHeight="1">
      <c r="A178" s="42" t="s">
        <v>135</v>
      </c>
      <c r="B178" s="43">
        <v>1</v>
      </c>
      <c r="C178" s="43">
        <v>223</v>
      </c>
      <c r="D178" s="43">
        <v>62</v>
      </c>
      <c r="E178" s="43">
        <v>9464</v>
      </c>
      <c r="F178" s="32">
        <f t="shared" si="10"/>
        <v>68.45074497323883</v>
      </c>
      <c r="G178" s="43">
        <v>0</v>
      </c>
      <c r="H178" s="43">
        <v>0</v>
      </c>
      <c r="I178" s="4"/>
      <c r="J178" s="58">
        <f t="shared" si="11"/>
        <v>42.43946188340807</v>
      </c>
    </row>
    <row r="179" spans="1:10" s="3" customFormat="1" ht="15" customHeight="1">
      <c r="A179" s="42" t="s">
        <v>136</v>
      </c>
      <c r="B179" s="43">
        <v>1</v>
      </c>
      <c r="C179" s="43">
        <v>205</v>
      </c>
      <c r="D179" s="43">
        <v>38</v>
      </c>
      <c r="E179" s="43">
        <v>4628</v>
      </c>
      <c r="F179" s="32">
        <f t="shared" si="10"/>
        <v>59.40949935815147</v>
      </c>
      <c r="G179" s="43">
        <v>0</v>
      </c>
      <c r="H179" s="43">
        <v>0</v>
      </c>
      <c r="I179" s="4"/>
      <c r="J179" s="58">
        <f t="shared" si="11"/>
        <v>22.57560975609756</v>
      </c>
    </row>
    <row r="180" spans="1:10" s="3" customFormat="1" ht="15" customHeight="1">
      <c r="A180" s="42" t="s">
        <v>137</v>
      </c>
      <c r="B180" s="43">
        <v>1</v>
      </c>
      <c r="C180" s="43">
        <v>211</v>
      </c>
      <c r="D180" s="43">
        <v>16</v>
      </c>
      <c r="E180" s="43">
        <v>2264</v>
      </c>
      <c r="F180" s="32">
        <f t="shared" si="10"/>
        <v>67.06161137440758</v>
      </c>
      <c r="G180" s="43">
        <v>0</v>
      </c>
      <c r="H180" s="43">
        <v>0</v>
      </c>
      <c r="I180" s="4"/>
      <c r="J180" s="58">
        <f t="shared" si="11"/>
        <v>10.729857819905213</v>
      </c>
    </row>
    <row r="181" spans="1:10" s="3" customFormat="1" ht="15" customHeight="1">
      <c r="A181" s="42" t="s">
        <v>138</v>
      </c>
      <c r="B181" s="43">
        <v>1</v>
      </c>
      <c r="C181" s="43">
        <v>218</v>
      </c>
      <c r="D181" s="43">
        <v>34</v>
      </c>
      <c r="E181" s="43">
        <v>5231</v>
      </c>
      <c r="F181" s="32">
        <f t="shared" si="10"/>
        <v>70.57474365893145</v>
      </c>
      <c r="G181" s="43">
        <v>1</v>
      </c>
      <c r="H181" s="43">
        <v>13</v>
      </c>
      <c r="I181" s="4"/>
      <c r="J181" s="58">
        <f t="shared" si="11"/>
        <v>23.995412844036696</v>
      </c>
    </row>
    <row r="182" spans="1:10" s="3" customFormat="1" ht="15" customHeight="1">
      <c r="A182" s="42" t="s">
        <v>139</v>
      </c>
      <c r="B182" s="43">
        <v>1</v>
      </c>
      <c r="C182" s="43">
        <v>216</v>
      </c>
      <c r="D182" s="43">
        <v>56</v>
      </c>
      <c r="E182" s="43">
        <v>7901</v>
      </c>
      <c r="F182" s="32">
        <f t="shared" si="10"/>
        <v>65.31911375661376</v>
      </c>
      <c r="G182" s="43">
        <v>0</v>
      </c>
      <c r="H182" s="43">
        <v>0</v>
      </c>
      <c r="I182" s="4"/>
      <c r="J182" s="58">
        <f t="shared" si="11"/>
        <v>36.5787037037037</v>
      </c>
    </row>
    <row r="183" spans="1:10" s="3" customFormat="1" ht="15" customHeight="1">
      <c r="A183" s="42" t="s">
        <v>140</v>
      </c>
      <c r="B183" s="43">
        <v>4</v>
      </c>
      <c r="C183" s="43">
        <v>820</v>
      </c>
      <c r="D183" s="43">
        <v>113</v>
      </c>
      <c r="E183" s="43">
        <v>14294</v>
      </c>
      <c r="F183" s="32">
        <f t="shared" si="10"/>
        <v>61.70515864450681</v>
      </c>
      <c r="G183" s="43">
        <v>0</v>
      </c>
      <c r="H183" s="43"/>
      <c r="I183" s="4"/>
      <c r="J183" s="58">
        <f t="shared" si="11"/>
        <v>17.431707317073172</v>
      </c>
    </row>
    <row r="184" spans="1:10" s="3" customFormat="1" ht="15" customHeight="1">
      <c r="A184" s="42" t="s">
        <v>141</v>
      </c>
      <c r="B184" s="43">
        <v>1</v>
      </c>
      <c r="C184" s="43">
        <v>215</v>
      </c>
      <c r="D184" s="43">
        <v>42</v>
      </c>
      <c r="E184" s="43">
        <v>6391</v>
      </c>
      <c r="F184" s="32">
        <f t="shared" si="10"/>
        <v>70.7751937984496</v>
      </c>
      <c r="G184" s="43">
        <v>0</v>
      </c>
      <c r="H184" s="43"/>
      <c r="I184" s="4"/>
      <c r="J184" s="58">
        <f t="shared" si="11"/>
        <v>29.725581395348836</v>
      </c>
    </row>
    <row r="185" spans="1:10" s="3" customFormat="1" ht="15" customHeight="1">
      <c r="A185" s="42" t="s">
        <v>142</v>
      </c>
      <c r="B185" s="43">
        <v>1</v>
      </c>
      <c r="C185" s="43">
        <v>205</v>
      </c>
      <c r="D185" s="43">
        <v>29</v>
      </c>
      <c r="E185" s="43">
        <v>3238</v>
      </c>
      <c r="F185" s="32">
        <f t="shared" si="10"/>
        <v>54.4659377628259</v>
      </c>
      <c r="G185" s="43">
        <v>0</v>
      </c>
      <c r="H185" s="43"/>
      <c r="I185" s="4"/>
      <c r="J185" s="58">
        <f t="shared" si="11"/>
        <v>15.795121951219512</v>
      </c>
    </row>
    <row r="186" spans="1:10" s="3" customFormat="1" ht="15" customHeight="1">
      <c r="A186" s="42" t="s">
        <v>143</v>
      </c>
      <c r="B186" s="43">
        <v>1</v>
      </c>
      <c r="C186" s="43">
        <v>215</v>
      </c>
      <c r="D186" s="43">
        <v>42</v>
      </c>
      <c r="E186" s="43">
        <v>5822</v>
      </c>
      <c r="F186" s="32">
        <f t="shared" si="10"/>
        <v>64.47397563676634</v>
      </c>
      <c r="G186" s="43">
        <v>0</v>
      </c>
      <c r="H186" s="43"/>
      <c r="I186" s="4"/>
      <c r="J186" s="58">
        <f t="shared" si="11"/>
        <v>27.07906976744186</v>
      </c>
    </row>
    <row r="187" spans="1:10" s="3" customFormat="1" ht="15" customHeight="1">
      <c r="A187" s="42" t="s">
        <v>144</v>
      </c>
      <c r="B187" s="43">
        <v>1</v>
      </c>
      <c r="C187" s="43">
        <v>211</v>
      </c>
      <c r="D187" s="43">
        <v>42</v>
      </c>
      <c r="E187" s="43">
        <v>6333</v>
      </c>
      <c r="F187" s="32">
        <f t="shared" si="10"/>
        <v>71.46242383209207</v>
      </c>
      <c r="G187" s="43">
        <v>0</v>
      </c>
      <c r="H187" s="43"/>
      <c r="I187" s="4"/>
      <c r="J187" s="58">
        <f t="shared" si="11"/>
        <v>30.01421800947867</v>
      </c>
    </row>
    <row r="188" spans="1:10" s="3" customFormat="1" ht="15" customHeight="1">
      <c r="A188" s="42" t="s">
        <v>225</v>
      </c>
      <c r="B188" s="43">
        <v>3</v>
      </c>
      <c r="C188" s="43">
        <v>623</v>
      </c>
      <c r="D188" s="43">
        <v>180</v>
      </c>
      <c r="E188" s="43">
        <v>25860</v>
      </c>
      <c r="F188" s="32">
        <f t="shared" si="10"/>
        <v>69.18138041733548</v>
      </c>
      <c r="G188" s="43">
        <v>1</v>
      </c>
      <c r="H188" s="43">
        <v>3</v>
      </c>
      <c r="I188" s="4"/>
      <c r="J188" s="58">
        <f t="shared" si="11"/>
        <v>41.50882825040129</v>
      </c>
    </row>
    <row r="189" spans="1:10" s="3" customFormat="1" ht="15" customHeight="1">
      <c r="A189" s="42" t="s">
        <v>145</v>
      </c>
      <c r="B189" s="43">
        <v>5</v>
      </c>
      <c r="C189" s="43">
        <v>1081</v>
      </c>
      <c r="D189" s="43">
        <v>159</v>
      </c>
      <c r="E189" s="43">
        <v>23800</v>
      </c>
      <c r="F189" s="32">
        <f t="shared" si="10"/>
        <v>69.23475235485428</v>
      </c>
      <c r="G189" s="43">
        <v>0</v>
      </c>
      <c r="H189" s="43">
        <v>0</v>
      </c>
      <c r="I189" s="4"/>
      <c r="J189" s="58">
        <f t="shared" si="11"/>
        <v>22.01665124884366</v>
      </c>
    </row>
    <row r="190" spans="1:220" s="24" customFormat="1" ht="63">
      <c r="A190" s="26" t="s">
        <v>14</v>
      </c>
      <c r="B190" s="27" t="s">
        <v>1</v>
      </c>
      <c r="C190" s="27" t="s">
        <v>15</v>
      </c>
      <c r="D190" s="27" t="s">
        <v>4</v>
      </c>
      <c r="E190" s="27" t="s">
        <v>16</v>
      </c>
      <c r="F190" s="27" t="s">
        <v>5</v>
      </c>
      <c r="G190" s="28" t="s">
        <v>34</v>
      </c>
      <c r="H190" s="28" t="s">
        <v>6</v>
      </c>
      <c r="I190" s="4"/>
      <c r="J190" s="57" t="s">
        <v>17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</row>
    <row r="191" spans="1:10" s="3" customFormat="1" ht="15" customHeight="1">
      <c r="A191" s="42" t="s">
        <v>146</v>
      </c>
      <c r="B191" s="43">
        <v>2</v>
      </c>
      <c r="C191" s="43">
        <v>428</v>
      </c>
      <c r="D191" s="43">
        <v>90</v>
      </c>
      <c r="E191" s="43">
        <v>12817</v>
      </c>
      <c r="F191" s="32">
        <f aca="true" t="shared" si="12" ref="F191:F196">J191/D191*100*B191</f>
        <v>66.5472481827622</v>
      </c>
      <c r="G191" s="43">
        <v>0</v>
      </c>
      <c r="H191" s="43">
        <v>0</v>
      </c>
      <c r="I191" s="4"/>
      <c r="J191" s="58">
        <f t="shared" si="11"/>
        <v>29.94626168224299</v>
      </c>
    </row>
    <row r="192" spans="1:10" s="3" customFormat="1" ht="15" customHeight="1">
      <c r="A192" s="42" t="s">
        <v>226</v>
      </c>
      <c r="B192" s="43">
        <v>1</v>
      </c>
      <c r="C192" s="43">
        <v>213</v>
      </c>
      <c r="D192" s="43">
        <v>53</v>
      </c>
      <c r="E192" s="43">
        <v>7413</v>
      </c>
      <c r="F192" s="32">
        <f t="shared" si="12"/>
        <v>65.66569226680839</v>
      </c>
      <c r="G192" s="43">
        <v>0</v>
      </c>
      <c r="H192" s="43">
        <v>0</v>
      </c>
      <c r="I192" s="4"/>
      <c r="J192" s="58">
        <f t="shared" si="11"/>
        <v>34.80281690140845</v>
      </c>
    </row>
    <row r="193" spans="1:10" s="3" customFormat="1" ht="15" customHeight="1">
      <c r="A193" s="42" t="s">
        <v>227</v>
      </c>
      <c r="B193" s="43">
        <v>3</v>
      </c>
      <c r="C193" s="43">
        <v>621</v>
      </c>
      <c r="D193" s="43">
        <v>78</v>
      </c>
      <c r="E193" s="43">
        <v>10757</v>
      </c>
      <c r="F193" s="32">
        <f t="shared" si="12"/>
        <v>66.6233122754862</v>
      </c>
      <c r="G193" s="43">
        <v>0</v>
      </c>
      <c r="H193" s="43">
        <v>0</v>
      </c>
      <c r="I193" s="4"/>
      <c r="J193" s="58">
        <f t="shared" si="11"/>
        <v>17.32206119162641</v>
      </c>
    </row>
    <row r="194" spans="1:10" s="3" customFormat="1" ht="15" customHeight="1">
      <c r="A194" s="42" t="s">
        <v>147</v>
      </c>
      <c r="B194" s="43">
        <v>1</v>
      </c>
      <c r="C194" s="43">
        <v>204</v>
      </c>
      <c r="D194" s="43">
        <v>36</v>
      </c>
      <c r="E194" s="43">
        <v>4646</v>
      </c>
      <c r="F194" s="32">
        <f t="shared" si="12"/>
        <v>63.26252723311546</v>
      </c>
      <c r="G194" s="43">
        <v>1</v>
      </c>
      <c r="H194" s="43">
        <v>3</v>
      </c>
      <c r="I194" s="4"/>
      <c r="J194" s="58">
        <f t="shared" si="11"/>
        <v>22.774509803921568</v>
      </c>
    </row>
    <row r="195" spans="1:10" s="3" customFormat="1" ht="15" customHeight="1">
      <c r="A195" s="42" t="s">
        <v>148</v>
      </c>
      <c r="B195" s="43">
        <v>3</v>
      </c>
      <c r="C195" s="43">
        <v>636</v>
      </c>
      <c r="D195" s="43">
        <v>124</v>
      </c>
      <c r="E195" s="43">
        <v>17055</v>
      </c>
      <c r="F195" s="32">
        <f t="shared" si="12"/>
        <v>64.87751065124772</v>
      </c>
      <c r="G195" s="43">
        <v>0</v>
      </c>
      <c r="H195" s="43">
        <v>0</v>
      </c>
      <c r="I195" s="4"/>
      <c r="J195" s="58">
        <f t="shared" si="11"/>
        <v>26.816037735849058</v>
      </c>
    </row>
    <row r="196" spans="1:10" s="47" customFormat="1" ht="15" customHeight="1">
      <c r="A196" s="26" t="s">
        <v>149</v>
      </c>
      <c r="B196" s="44">
        <f>SUM(B149:B195)</f>
        <v>136</v>
      </c>
      <c r="C196" s="44">
        <f>SUM(C149:C195)</f>
        <v>28559</v>
      </c>
      <c r="D196" s="44">
        <f>SUM(D149:D195)</f>
        <v>5523</v>
      </c>
      <c r="E196" s="44">
        <f>SUM(E149:E195)</f>
        <v>780748</v>
      </c>
      <c r="F196" s="45">
        <f t="shared" si="12"/>
        <v>67.31808438064729</v>
      </c>
      <c r="G196" s="44">
        <f>SUM(G149:G195)</f>
        <v>42</v>
      </c>
      <c r="H196" s="44">
        <f>SUM(H149:H195)</f>
        <v>148</v>
      </c>
      <c r="I196" s="46"/>
      <c r="J196" s="59">
        <f t="shared" si="11"/>
        <v>27.338072061346686</v>
      </c>
    </row>
    <row r="197" spans="1:10" s="48" customFormat="1" ht="12.75">
      <c r="A197" s="49"/>
      <c r="J197" s="60"/>
    </row>
    <row r="198" spans="1:10" s="48" customFormat="1" ht="12.75">
      <c r="A198" s="21" t="s">
        <v>228</v>
      </c>
      <c r="J198" s="60"/>
    </row>
    <row r="199" spans="1:10" s="48" customFormat="1" ht="12.75">
      <c r="A199" s="20"/>
      <c r="J199" s="60"/>
    </row>
    <row r="200" spans="1:10" s="48" customFormat="1" ht="12.75">
      <c r="A200" s="20"/>
      <c r="J200" s="60"/>
    </row>
    <row r="201" spans="1:10" s="48" customFormat="1" ht="12.75">
      <c r="A201" s="10"/>
      <c r="J201" s="60"/>
    </row>
    <row r="202" spans="1:11" s="3" customFormat="1" ht="28.5" customHeight="1">
      <c r="A202" s="23" t="s">
        <v>211</v>
      </c>
      <c r="B202" s="23"/>
      <c r="C202" s="23"/>
      <c r="D202" s="23"/>
      <c r="E202" s="23"/>
      <c r="F202" s="23"/>
      <c r="G202" s="23"/>
      <c r="H202" s="23"/>
      <c r="I202" s="4"/>
      <c r="J202" s="61"/>
      <c r="K202" s="13"/>
    </row>
    <row r="203" spans="1:11" s="3" customFormat="1" ht="12.75">
      <c r="A203" s="23" t="s">
        <v>32</v>
      </c>
      <c r="B203" s="23"/>
      <c r="C203" s="23"/>
      <c r="D203" s="23"/>
      <c r="E203" s="23"/>
      <c r="F203" s="23"/>
      <c r="G203" s="23"/>
      <c r="H203" s="23"/>
      <c r="I203" s="4"/>
      <c r="J203" s="61"/>
      <c r="K203" s="13"/>
    </row>
    <row r="204" spans="1:220" s="24" customFormat="1" ht="63">
      <c r="A204" s="26" t="s">
        <v>14</v>
      </c>
      <c r="B204" s="27" t="s">
        <v>1</v>
      </c>
      <c r="C204" s="27" t="s">
        <v>15</v>
      </c>
      <c r="D204" s="27" t="s">
        <v>4</v>
      </c>
      <c r="E204" s="27" t="s">
        <v>16</v>
      </c>
      <c r="F204" s="27" t="s">
        <v>5</v>
      </c>
      <c r="G204" s="28" t="s">
        <v>34</v>
      </c>
      <c r="H204" s="28" t="s">
        <v>6</v>
      </c>
      <c r="I204" s="4"/>
      <c r="J204" s="57" t="s">
        <v>17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</row>
    <row r="205" spans="1:10" s="3" customFormat="1" ht="15" customHeight="1">
      <c r="A205" s="42" t="s">
        <v>150</v>
      </c>
      <c r="B205" s="43">
        <v>2</v>
      </c>
      <c r="C205" s="43">
        <v>405</v>
      </c>
      <c r="D205" s="43">
        <v>50</v>
      </c>
      <c r="E205" s="43">
        <v>6970</v>
      </c>
      <c r="F205" s="32">
        <f aca="true" t="shared" si="13" ref="F205:F211">J205/D205*100*B205</f>
        <v>68.8395061728395</v>
      </c>
      <c r="G205" s="43">
        <v>1</v>
      </c>
      <c r="H205" s="43">
        <v>7</v>
      </c>
      <c r="I205" s="4"/>
      <c r="J205" s="58">
        <f>E205/C205</f>
        <v>17.209876543209877</v>
      </c>
    </row>
    <row r="206" spans="1:10" s="3" customFormat="1" ht="15" customHeight="1">
      <c r="A206" s="42" t="s">
        <v>214</v>
      </c>
      <c r="B206" s="43">
        <v>1</v>
      </c>
      <c r="C206" s="43">
        <v>204</v>
      </c>
      <c r="D206" s="43">
        <v>28</v>
      </c>
      <c r="E206" s="43">
        <v>4029</v>
      </c>
      <c r="F206" s="32">
        <f t="shared" si="13"/>
        <v>70.53571428571429</v>
      </c>
      <c r="G206" s="43">
        <v>0</v>
      </c>
      <c r="H206" s="43">
        <v>1</v>
      </c>
      <c r="I206" s="4"/>
      <c r="J206" s="58">
        <f aca="true" t="shared" si="14" ref="J206:J222">E206/C206</f>
        <v>19.75</v>
      </c>
    </row>
    <row r="207" spans="1:10" s="3" customFormat="1" ht="15" customHeight="1">
      <c r="A207" s="42" t="s">
        <v>151</v>
      </c>
      <c r="B207" s="43">
        <v>1</v>
      </c>
      <c r="C207" s="43">
        <v>213</v>
      </c>
      <c r="D207" s="43">
        <v>37</v>
      </c>
      <c r="E207" s="43">
        <v>5907</v>
      </c>
      <c r="F207" s="32">
        <f t="shared" si="13"/>
        <v>74.95241720593833</v>
      </c>
      <c r="G207" s="43">
        <v>1</v>
      </c>
      <c r="H207" s="43">
        <v>4</v>
      </c>
      <c r="I207" s="4"/>
      <c r="J207" s="58">
        <f t="shared" si="14"/>
        <v>27.732394366197184</v>
      </c>
    </row>
    <row r="208" spans="1:10" s="3" customFormat="1" ht="15" customHeight="1">
      <c r="A208" s="42" t="s">
        <v>212</v>
      </c>
      <c r="B208" s="43">
        <v>3</v>
      </c>
      <c r="C208" s="43">
        <v>543</v>
      </c>
      <c r="D208" s="43">
        <v>162</v>
      </c>
      <c r="E208" s="43">
        <v>21191</v>
      </c>
      <c r="F208" s="32">
        <f t="shared" si="13"/>
        <v>72.26996794215947</v>
      </c>
      <c r="G208" s="43">
        <v>3</v>
      </c>
      <c r="H208" s="43">
        <v>20</v>
      </c>
      <c r="I208" s="4"/>
      <c r="J208" s="58">
        <f t="shared" si="14"/>
        <v>39.025782688766114</v>
      </c>
    </row>
    <row r="209" spans="1:10" s="3" customFormat="1" ht="15" customHeight="1">
      <c r="A209" s="42" t="s">
        <v>152</v>
      </c>
      <c r="B209" s="43">
        <v>1</v>
      </c>
      <c r="C209" s="43">
        <v>213</v>
      </c>
      <c r="D209" s="43">
        <v>25</v>
      </c>
      <c r="E209" s="43">
        <v>4351</v>
      </c>
      <c r="F209" s="32">
        <f t="shared" si="13"/>
        <v>81.70892018779342</v>
      </c>
      <c r="G209" s="43">
        <v>0</v>
      </c>
      <c r="H209" s="43">
        <v>0</v>
      </c>
      <c r="I209" s="4"/>
      <c r="J209" s="58">
        <f t="shared" si="14"/>
        <v>20.427230046948356</v>
      </c>
    </row>
    <row r="210" spans="1:10" s="3" customFormat="1" ht="15" customHeight="1">
      <c r="A210" s="42" t="s">
        <v>153</v>
      </c>
      <c r="B210" s="43">
        <v>2</v>
      </c>
      <c r="C210" s="43">
        <v>398</v>
      </c>
      <c r="D210" s="43">
        <v>75</v>
      </c>
      <c r="E210" s="43">
        <v>10166</v>
      </c>
      <c r="F210" s="32">
        <f t="shared" si="13"/>
        <v>68.1139028475712</v>
      </c>
      <c r="G210" s="43">
        <v>1</v>
      </c>
      <c r="H210" s="43">
        <v>9</v>
      </c>
      <c r="I210" s="4"/>
      <c r="J210" s="58">
        <f t="shared" si="14"/>
        <v>25.542713567839197</v>
      </c>
    </row>
    <row r="211" spans="1:10" s="3" customFormat="1" ht="15" customHeight="1">
      <c r="A211" s="42" t="s">
        <v>10</v>
      </c>
      <c r="B211" s="43">
        <v>14</v>
      </c>
      <c r="C211" s="43">
        <v>2722</v>
      </c>
      <c r="D211" s="43">
        <v>718</v>
      </c>
      <c r="E211" s="43">
        <v>99720</v>
      </c>
      <c r="F211" s="32">
        <f t="shared" si="13"/>
        <v>71.43281095540516</v>
      </c>
      <c r="G211" s="43">
        <v>11</v>
      </c>
      <c r="H211" s="43">
        <v>18</v>
      </c>
      <c r="I211" s="4"/>
      <c r="J211" s="58">
        <f t="shared" si="14"/>
        <v>36.6348273328435</v>
      </c>
    </row>
    <row r="212" spans="1:10" s="3" customFormat="1" ht="15" customHeight="1">
      <c r="A212" s="42" t="s">
        <v>215</v>
      </c>
      <c r="B212" s="43">
        <v>1</v>
      </c>
      <c r="C212" s="43">
        <v>209</v>
      </c>
      <c r="D212" s="43">
        <v>12</v>
      </c>
      <c r="E212" s="43">
        <v>0</v>
      </c>
      <c r="F212" s="32">
        <v>0</v>
      </c>
      <c r="G212" s="43">
        <v>0</v>
      </c>
      <c r="H212" s="43">
        <v>0</v>
      </c>
      <c r="I212" s="4"/>
      <c r="J212" s="58">
        <f t="shared" si="14"/>
        <v>0</v>
      </c>
    </row>
    <row r="213" spans="1:10" s="3" customFormat="1" ht="15" customHeight="1">
      <c r="A213" s="42" t="s">
        <v>154</v>
      </c>
      <c r="B213" s="43">
        <v>1</v>
      </c>
      <c r="C213" s="43">
        <v>200</v>
      </c>
      <c r="D213" s="43">
        <v>15</v>
      </c>
      <c r="E213" s="43">
        <v>1120</v>
      </c>
      <c r="F213" s="32">
        <f aca="true" t="shared" si="15" ref="F213:F222">J213/D213*100*B213</f>
        <v>37.33333333333333</v>
      </c>
      <c r="G213" s="43">
        <v>0</v>
      </c>
      <c r="H213" s="43">
        <v>0</v>
      </c>
      <c r="I213" s="4"/>
      <c r="J213" s="58">
        <f t="shared" si="14"/>
        <v>5.6</v>
      </c>
    </row>
    <row r="214" spans="1:10" s="3" customFormat="1" ht="15" customHeight="1">
      <c r="A214" s="42" t="s">
        <v>155</v>
      </c>
      <c r="B214" s="43">
        <v>1</v>
      </c>
      <c r="C214" s="43">
        <v>192</v>
      </c>
      <c r="D214" s="43">
        <v>25</v>
      </c>
      <c r="E214" s="43">
        <v>3538</v>
      </c>
      <c r="F214" s="32">
        <f t="shared" si="15"/>
        <v>73.70833333333333</v>
      </c>
      <c r="G214" s="43">
        <v>1</v>
      </c>
      <c r="H214" s="43">
        <v>3</v>
      </c>
      <c r="I214" s="4"/>
      <c r="J214" s="58">
        <f t="shared" si="14"/>
        <v>18.427083333333332</v>
      </c>
    </row>
    <row r="215" spans="1:10" s="3" customFormat="1" ht="15" customHeight="1">
      <c r="A215" s="42" t="s">
        <v>156</v>
      </c>
      <c r="B215" s="43">
        <v>1</v>
      </c>
      <c r="C215" s="43">
        <v>185</v>
      </c>
      <c r="D215" s="43">
        <v>17</v>
      </c>
      <c r="E215" s="43">
        <v>2738</v>
      </c>
      <c r="F215" s="32">
        <f t="shared" si="15"/>
        <v>87.05882352941177</v>
      </c>
      <c r="G215" s="43">
        <v>0</v>
      </c>
      <c r="H215" s="43">
        <v>0</v>
      </c>
      <c r="I215" s="4"/>
      <c r="J215" s="58">
        <f t="shared" si="14"/>
        <v>14.8</v>
      </c>
    </row>
    <row r="216" spans="1:10" s="3" customFormat="1" ht="15" customHeight="1">
      <c r="A216" s="42" t="s">
        <v>218</v>
      </c>
      <c r="B216" s="43">
        <v>1</v>
      </c>
      <c r="C216" s="43">
        <v>193</v>
      </c>
      <c r="D216" s="43">
        <v>27</v>
      </c>
      <c r="E216" s="43">
        <v>4114</v>
      </c>
      <c r="F216" s="32">
        <f t="shared" si="15"/>
        <v>78.94837843024372</v>
      </c>
      <c r="G216" s="43">
        <v>0</v>
      </c>
      <c r="H216" s="43">
        <v>0</v>
      </c>
      <c r="I216" s="4"/>
      <c r="J216" s="58">
        <f t="shared" si="14"/>
        <v>21.316062176165804</v>
      </c>
    </row>
    <row r="217" spans="1:10" s="3" customFormat="1" ht="15" customHeight="1">
      <c r="A217" s="42" t="s">
        <v>157</v>
      </c>
      <c r="B217" s="43">
        <v>1</v>
      </c>
      <c r="C217" s="43">
        <v>190</v>
      </c>
      <c r="D217" s="43">
        <v>29</v>
      </c>
      <c r="E217" s="43">
        <v>4413</v>
      </c>
      <c r="F217" s="32">
        <f t="shared" si="15"/>
        <v>80.09074410163339</v>
      </c>
      <c r="G217" s="43">
        <v>0</v>
      </c>
      <c r="H217" s="43">
        <v>0</v>
      </c>
      <c r="I217" s="4"/>
      <c r="J217" s="58">
        <f t="shared" si="14"/>
        <v>23.226315789473684</v>
      </c>
    </row>
    <row r="218" spans="1:10" s="3" customFormat="1" ht="15" customHeight="1">
      <c r="A218" s="42" t="s">
        <v>158</v>
      </c>
      <c r="B218" s="43">
        <v>1</v>
      </c>
      <c r="C218" s="43">
        <v>206</v>
      </c>
      <c r="D218" s="43">
        <v>40</v>
      </c>
      <c r="E218" s="43">
        <v>6036</v>
      </c>
      <c r="F218" s="32">
        <f t="shared" si="15"/>
        <v>73.25242718446601</v>
      </c>
      <c r="G218" s="43">
        <v>1</v>
      </c>
      <c r="H218" s="43">
        <v>5</v>
      </c>
      <c r="I218" s="4"/>
      <c r="J218" s="58">
        <f t="shared" si="14"/>
        <v>29.300970873786408</v>
      </c>
    </row>
    <row r="219" spans="1:10" s="3" customFormat="1" ht="15" customHeight="1">
      <c r="A219" s="42" t="s">
        <v>159</v>
      </c>
      <c r="B219" s="43">
        <v>1</v>
      </c>
      <c r="C219" s="43">
        <v>204</v>
      </c>
      <c r="D219" s="43">
        <v>45</v>
      </c>
      <c r="E219" s="43">
        <v>6452</v>
      </c>
      <c r="F219" s="32">
        <f t="shared" si="15"/>
        <v>70.28322440087146</v>
      </c>
      <c r="G219" s="43">
        <v>1</v>
      </c>
      <c r="H219" s="43">
        <v>3</v>
      </c>
      <c r="I219" s="4"/>
      <c r="J219" s="58">
        <f t="shared" si="14"/>
        <v>31.627450980392158</v>
      </c>
    </row>
    <row r="220" spans="1:10" s="3" customFormat="1" ht="15" customHeight="1">
      <c r="A220" s="42" t="s">
        <v>160</v>
      </c>
      <c r="B220" s="43">
        <v>1</v>
      </c>
      <c r="C220" s="43">
        <v>207</v>
      </c>
      <c r="D220" s="43">
        <v>36</v>
      </c>
      <c r="E220" s="43">
        <v>5074</v>
      </c>
      <c r="F220" s="32">
        <f t="shared" si="15"/>
        <v>68.08910359634997</v>
      </c>
      <c r="G220" s="43">
        <v>1</v>
      </c>
      <c r="H220" s="43">
        <v>7</v>
      </c>
      <c r="I220" s="4"/>
      <c r="J220" s="58">
        <f t="shared" si="14"/>
        <v>24.51207729468599</v>
      </c>
    </row>
    <row r="221" spans="1:10" s="3" customFormat="1" ht="15" customHeight="1">
      <c r="A221" s="42" t="s">
        <v>161</v>
      </c>
      <c r="B221" s="43">
        <v>1</v>
      </c>
      <c r="C221" s="43">
        <v>202</v>
      </c>
      <c r="D221" s="43">
        <v>36</v>
      </c>
      <c r="E221" s="43">
        <v>5490</v>
      </c>
      <c r="F221" s="32">
        <f t="shared" si="15"/>
        <v>75.4950495049505</v>
      </c>
      <c r="G221" s="43">
        <v>1</v>
      </c>
      <c r="H221" s="43">
        <v>4</v>
      </c>
      <c r="I221" s="4"/>
      <c r="J221" s="58">
        <f t="shared" si="14"/>
        <v>27.178217821782177</v>
      </c>
    </row>
    <row r="222" spans="1:10" s="47" customFormat="1" ht="15" customHeight="1">
      <c r="A222" s="26" t="s">
        <v>206</v>
      </c>
      <c r="B222" s="44">
        <f>SUM(B205:B221)</f>
        <v>34</v>
      </c>
      <c r="C222" s="44">
        <f>SUM(C205:C221)</f>
        <v>6686</v>
      </c>
      <c r="D222" s="44">
        <f>SUM(D205:D221)</f>
        <v>1377</v>
      </c>
      <c r="E222" s="44">
        <f>SUM(E205:E221)</f>
        <v>191309</v>
      </c>
      <c r="F222" s="45">
        <f t="shared" si="15"/>
        <v>70.6502993171654</v>
      </c>
      <c r="G222" s="44">
        <f>SUM(G205:G221)</f>
        <v>22</v>
      </c>
      <c r="H222" s="44">
        <f>SUM(H205:H221)</f>
        <v>81</v>
      </c>
      <c r="I222" s="46"/>
      <c r="J222" s="59">
        <f t="shared" si="14"/>
        <v>28.61337122345199</v>
      </c>
    </row>
    <row r="223" spans="1:10" s="48" customFormat="1" ht="12.75">
      <c r="A223" s="10"/>
      <c r="J223" s="60"/>
    </row>
    <row r="224" spans="1:10" s="25" customFormat="1" ht="9">
      <c r="A224" s="21" t="s">
        <v>228</v>
      </c>
      <c r="J224" s="62"/>
    </row>
    <row r="225" spans="1:10" s="25" customFormat="1" ht="9">
      <c r="A225" s="21" t="s">
        <v>213</v>
      </c>
      <c r="J225" s="62"/>
    </row>
    <row r="226" spans="1:10" s="25" customFormat="1" ht="9">
      <c r="A226" s="21" t="s">
        <v>216</v>
      </c>
      <c r="J226" s="62"/>
    </row>
    <row r="227" spans="1:10" s="25" customFormat="1" ht="9">
      <c r="A227" s="21" t="s">
        <v>217</v>
      </c>
      <c r="J227" s="62"/>
    </row>
    <row r="228" s="48" customFormat="1" ht="12.75">
      <c r="J228" s="60"/>
    </row>
    <row r="229" spans="1:10" s="48" customFormat="1" ht="12.75">
      <c r="A229" s="10"/>
      <c r="J229" s="60"/>
    </row>
    <row r="230" spans="1:11" s="3" customFormat="1" ht="28.5" customHeight="1">
      <c r="A230" s="23" t="s">
        <v>219</v>
      </c>
      <c r="B230" s="23"/>
      <c r="C230" s="23"/>
      <c r="D230" s="23"/>
      <c r="E230" s="23"/>
      <c r="F230" s="23"/>
      <c r="G230" s="23"/>
      <c r="H230" s="23"/>
      <c r="I230" s="4"/>
      <c r="J230" s="61"/>
      <c r="K230" s="13"/>
    </row>
    <row r="231" spans="1:11" s="3" customFormat="1" ht="12.75">
      <c r="A231" s="23" t="s">
        <v>32</v>
      </c>
      <c r="B231" s="23"/>
      <c r="C231" s="23"/>
      <c r="D231" s="23"/>
      <c r="E231" s="23"/>
      <c r="F231" s="23"/>
      <c r="G231" s="23"/>
      <c r="H231" s="23"/>
      <c r="I231" s="4"/>
      <c r="J231" s="61"/>
      <c r="K231" s="13"/>
    </row>
    <row r="232" spans="1:220" s="24" customFormat="1" ht="63">
      <c r="A232" s="26" t="s">
        <v>14</v>
      </c>
      <c r="B232" s="27" t="s">
        <v>1</v>
      </c>
      <c r="C232" s="27" t="s">
        <v>15</v>
      </c>
      <c r="D232" s="27" t="s">
        <v>4</v>
      </c>
      <c r="E232" s="27" t="s">
        <v>16</v>
      </c>
      <c r="F232" s="27" t="s">
        <v>5</v>
      </c>
      <c r="G232" s="28" t="s">
        <v>34</v>
      </c>
      <c r="H232" s="28" t="s">
        <v>6</v>
      </c>
      <c r="I232" s="4"/>
      <c r="J232" s="57" t="s">
        <v>17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</row>
    <row r="233" spans="1:10" s="3" customFormat="1" ht="15" customHeight="1">
      <c r="A233" s="42" t="s">
        <v>162</v>
      </c>
      <c r="B233" s="43">
        <v>1</v>
      </c>
      <c r="C233" s="43">
        <v>239</v>
      </c>
      <c r="D233" s="43">
        <v>70</v>
      </c>
      <c r="E233" s="43">
        <v>10867</v>
      </c>
      <c r="F233" s="32">
        <f aca="true" t="shared" si="16" ref="F233:F251">J233/D233*100*B233</f>
        <v>64.95517035265989</v>
      </c>
      <c r="G233" s="43">
        <v>0</v>
      </c>
      <c r="H233" s="43">
        <v>0</v>
      </c>
      <c r="I233" s="4"/>
      <c r="J233" s="58">
        <f>E233/C233</f>
        <v>45.46861924686193</v>
      </c>
    </row>
    <row r="234" spans="1:10" s="3" customFormat="1" ht="15" customHeight="1">
      <c r="A234" s="42" t="s">
        <v>230</v>
      </c>
      <c r="B234" s="43">
        <v>2</v>
      </c>
      <c r="C234" s="43">
        <v>429</v>
      </c>
      <c r="D234" s="43">
        <v>109</v>
      </c>
      <c r="E234" s="43">
        <v>17523</v>
      </c>
      <c r="F234" s="32">
        <f t="shared" si="16"/>
        <v>74.94707127734651</v>
      </c>
      <c r="G234" s="43">
        <v>0</v>
      </c>
      <c r="H234" s="43">
        <v>13</v>
      </c>
      <c r="I234" s="4"/>
      <c r="J234" s="58">
        <f aca="true" t="shared" si="17" ref="J234:J250">E234/C234</f>
        <v>40.84615384615385</v>
      </c>
    </row>
    <row r="235" spans="1:10" s="3" customFormat="1" ht="15" customHeight="1">
      <c r="A235" s="42" t="s">
        <v>163</v>
      </c>
      <c r="B235" s="43">
        <v>1</v>
      </c>
      <c r="C235" s="43">
        <v>220</v>
      </c>
      <c r="D235" s="43">
        <v>7</v>
      </c>
      <c r="E235" s="43">
        <v>1008</v>
      </c>
      <c r="F235" s="32">
        <f t="shared" si="16"/>
        <v>65.45454545454545</v>
      </c>
      <c r="G235" s="43">
        <v>0</v>
      </c>
      <c r="H235" s="43">
        <v>0</v>
      </c>
      <c r="I235" s="4"/>
      <c r="J235" s="58">
        <f t="shared" si="17"/>
        <v>4.581818181818182</v>
      </c>
    </row>
    <row r="236" spans="1:10" s="3" customFormat="1" ht="15" customHeight="1">
      <c r="A236" s="42" t="s">
        <v>164</v>
      </c>
      <c r="B236" s="43">
        <v>1</v>
      </c>
      <c r="C236" s="43">
        <v>192</v>
      </c>
      <c r="D236" s="43">
        <v>24</v>
      </c>
      <c r="E236" s="43">
        <v>2493</v>
      </c>
      <c r="F236" s="32">
        <f t="shared" si="16"/>
        <v>54.1015625</v>
      </c>
      <c r="G236" s="43">
        <v>0</v>
      </c>
      <c r="H236" s="43">
        <v>0</v>
      </c>
      <c r="I236" s="4"/>
      <c r="J236" s="58">
        <f t="shared" si="17"/>
        <v>12.984375</v>
      </c>
    </row>
    <row r="237" spans="1:10" s="3" customFormat="1" ht="15" customHeight="1">
      <c r="A237" s="42" t="s">
        <v>165</v>
      </c>
      <c r="B237" s="43">
        <v>1</v>
      </c>
      <c r="C237" s="43">
        <v>210</v>
      </c>
      <c r="D237" s="43">
        <v>19</v>
      </c>
      <c r="E237" s="43">
        <v>3687</v>
      </c>
      <c r="F237" s="32">
        <f t="shared" si="16"/>
        <v>92.40601503759397</v>
      </c>
      <c r="G237" s="43">
        <v>0</v>
      </c>
      <c r="H237" s="43">
        <v>0</v>
      </c>
      <c r="I237" s="4"/>
      <c r="J237" s="58">
        <f t="shared" si="17"/>
        <v>17.557142857142857</v>
      </c>
    </row>
    <row r="238" spans="1:10" s="3" customFormat="1" ht="15" customHeight="1">
      <c r="A238" s="42" t="s">
        <v>166</v>
      </c>
      <c r="B238" s="43">
        <v>1</v>
      </c>
      <c r="C238" s="43">
        <v>219</v>
      </c>
      <c r="D238" s="43">
        <v>42</v>
      </c>
      <c r="E238" s="43">
        <v>6644</v>
      </c>
      <c r="F238" s="32">
        <f t="shared" si="16"/>
        <v>72.23309415090236</v>
      </c>
      <c r="G238" s="43">
        <v>0</v>
      </c>
      <c r="H238" s="43">
        <v>0</v>
      </c>
      <c r="I238" s="4"/>
      <c r="J238" s="58">
        <f t="shared" si="17"/>
        <v>30.337899543378995</v>
      </c>
    </row>
    <row r="239" spans="1:10" s="3" customFormat="1" ht="15" customHeight="1">
      <c r="A239" s="42" t="s">
        <v>167</v>
      </c>
      <c r="B239" s="43">
        <v>1</v>
      </c>
      <c r="C239" s="43">
        <v>220</v>
      </c>
      <c r="D239" s="43">
        <v>48</v>
      </c>
      <c r="E239" s="43">
        <v>7264</v>
      </c>
      <c r="F239" s="32">
        <f t="shared" si="16"/>
        <v>68.78787878787878</v>
      </c>
      <c r="G239" s="43">
        <v>1</v>
      </c>
      <c r="H239" s="43">
        <v>8</v>
      </c>
      <c r="I239" s="4"/>
      <c r="J239" s="58">
        <f t="shared" si="17"/>
        <v>33.018181818181816</v>
      </c>
    </row>
    <row r="240" spans="1:10" s="3" customFormat="1" ht="15" customHeight="1">
      <c r="A240" s="42" t="s">
        <v>168</v>
      </c>
      <c r="B240" s="43">
        <v>2</v>
      </c>
      <c r="C240" s="43">
        <v>423</v>
      </c>
      <c r="D240" s="43">
        <v>57</v>
      </c>
      <c r="E240" s="43">
        <v>10775</v>
      </c>
      <c r="F240" s="32">
        <f t="shared" si="16"/>
        <v>89.37829206586207</v>
      </c>
      <c r="G240" s="43">
        <v>0</v>
      </c>
      <c r="H240" s="43">
        <v>0</v>
      </c>
      <c r="I240" s="4"/>
      <c r="J240" s="58">
        <f t="shared" si="17"/>
        <v>25.472813238770687</v>
      </c>
    </row>
    <row r="241" spans="1:10" s="3" customFormat="1" ht="15" customHeight="1">
      <c r="A241" s="42" t="s">
        <v>229</v>
      </c>
      <c r="B241" s="43">
        <v>1</v>
      </c>
      <c r="C241" s="43">
        <v>214</v>
      </c>
      <c r="D241" s="43">
        <v>31</v>
      </c>
      <c r="E241" s="43">
        <v>4711</v>
      </c>
      <c r="F241" s="32">
        <f t="shared" si="16"/>
        <v>71.01296352125415</v>
      </c>
      <c r="G241" s="43">
        <v>0</v>
      </c>
      <c r="H241" s="43">
        <v>5</v>
      </c>
      <c r="I241" s="4"/>
      <c r="J241" s="58">
        <f t="shared" si="17"/>
        <v>22.014018691588785</v>
      </c>
    </row>
    <row r="242" spans="1:10" s="3" customFormat="1" ht="15" customHeight="1">
      <c r="A242" s="42" t="s">
        <v>169</v>
      </c>
      <c r="B242" s="43">
        <v>4</v>
      </c>
      <c r="C242" s="43">
        <v>874</v>
      </c>
      <c r="D242" s="43">
        <v>199</v>
      </c>
      <c r="E242" s="43">
        <v>32069</v>
      </c>
      <c r="F242" s="32">
        <f t="shared" si="16"/>
        <v>73.75320538619873</v>
      </c>
      <c r="G242" s="43">
        <v>0</v>
      </c>
      <c r="H242" s="43">
        <v>0</v>
      </c>
      <c r="I242" s="4"/>
      <c r="J242" s="58">
        <f t="shared" si="17"/>
        <v>36.692219679633865</v>
      </c>
    </row>
    <row r="243" spans="1:10" s="3" customFormat="1" ht="15" customHeight="1">
      <c r="A243" s="42" t="s">
        <v>170</v>
      </c>
      <c r="B243" s="43">
        <v>1</v>
      </c>
      <c r="C243" s="43">
        <v>211</v>
      </c>
      <c r="D243" s="43">
        <v>58</v>
      </c>
      <c r="E243" s="43">
        <v>8149</v>
      </c>
      <c r="F243" s="32">
        <f t="shared" si="16"/>
        <v>66.58767772511848</v>
      </c>
      <c r="G243" s="43">
        <v>0</v>
      </c>
      <c r="H243" s="43">
        <v>0</v>
      </c>
      <c r="I243" s="4"/>
      <c r="J243" s="58">
        <f t="shared" si="17"/>
        <v>38.62085308056872</v>
      </c>
    </row>
    <row r="244" spans="1:10" s="3" customFormat="1" ht="15" customHeight="1">
      <c r="A244" s="42" t="s">
        <v>171</v>
      </c>
      <c r="B244" s="43">
        <v>3</v>
      </c>
      <c r="C244" s="43">
        <v>674</v>
      </c>
      <c r="D244" s="43">
        <v>138</v>
      </c>
      <c r="E244" s="43">
        <v>20879</v>
      </c>
      <c r="F244" s="32">
        <f t="shared" si="16"/>
        <v>67.34292349374275</v>
      </c>
      <c r="G244" s="43">
        <v>1</v>
      </c>
      <c r="H244" s="43">
        <v>3</v>
      </c>
      <c r="I244" s="4"/>
      <c r="J244" s="58">
        <f t="shared" si="17"/>
        <v>30.977744807121663</v>
      </c>
    </row>
    <row r="245" spans="1:10" s="3" customFormat="1" ht="15" customHeight="1">
      <c r="A245" s="42" t="s">
        <v>172</v>
      </c>
      <c r="B245" s="43">
        <v>1</v>
      </c>
      <c r="C245" s="43">
        <v>212</v>
      </c>
      <c r="D245" s="43">
        <v>63</v>
      </c>
      <c r="E245" s="43">
        <v>9523</v>
      </c>
      <c r="F245" s="32">
        <f t="shared" si="16"/>
        <v>71.30128781072177</v>
      </c>
      <c r="G245" s="43">
        <v>1</v>
      </c>
      <c r="H245" s="43">
        <v>2</v>
      </c>
      <c r="I245" s="4"/>
      <c r="J245" s="58">
        <f t="shared" si="17"/>
        <v>44.91981132075472</v>
      </c>
    </row>
    <row r="246" spans="1:10" s="3" customFormat="1" ht="15" customHeight="1">
      <c r="A246" s="42" t="s">
        <v>11</v>
      </c>
      <c r="B246" s="43">
        <v>15</v>
      </c>
      <c r="C246" s="43">
        <v>3026</v>
      </c>
      <c r="D246" s="43">
        <v>689</v>
      </c>
      <c r="E246" s="43">
        <v>89968</v>
      </c>
      <c r="F246" s="32">
        <f t="shared" si="16"/>
        <v>64.72784968588633</v>
      </c>
      <c r="G246" s="43">
        <v>11</v>
      </c>
      <c r="H246" s="43">
        <v>83</v>
      </c>
      <c r="I246" s="4"/>
      <c r="J246" s="58">
        <f t="shared" si="17"/>
        <v>29.73165895571712</v>
      </c>
    </row>
    <row r="247" spans="1:10" s="3" customFormat="1" ht="15" customHeight="1">
      <c r="A247" s="42" t="s">
        <v>173</v>
      </c>
      <c r="B247" s="43">
        <v>1</v>
      </c>
      <c r="C247" s="43">
        <v>218</v>
      </c>
      <c r="D247" s="43">
        <v>23</v>
      </c>
      <c r="E247" s="43">
        <v>3661</v>
      </c>
      <c r="F247" s="32">
        <f t="shared" si="16"/>
        <v>73.01555644196249</v>
      </c>
      <c r="G247" s="43">
        <v>0</v>
      </c>
      <c r="H247" s="43">
        <v>0</v>
      </c>
      <c r="I247" s="4"/>
      <c r="J247" s="58">
        <f t="shared" si="17"/>
        <v>16.793577981651374</v>
      </c>
    </row>
    <row r="248" spans="1:10" s="3" customFormat="1" ht="15" customHeight="1">
      <c r="A248" s="42" t="s">
        <v>174</v>
      </c>
      <c r="B248" s="43">
        <v>1</v>
      </c>
      <c r="C248" s="43">
        <v>210</v>
      </c>
      <c r="D248" s="43">
        <v>66</v>
      </c>
      <c r="E248" s="43">
        <v>9597</v>
      </c>
      <c r="F248" s="32">
        <f t="shared" si="16"/>
        <v>69.24242424242425</v>
      </c>
      <c r="G248" s="43">
        <v>1</v>
      </c>
      <c r="H248" s="43">
        <v>2</v>
      </c>
      <c r="I248" s="4"/>
      <c r="J248" s="58">
        <f t="shared" si="17"/>
        <v>45.7</v>
      </c>
    </row>
    <row r="249" spans="1:10" s="3" customFormat="1" ht="15" customHeight="1">
      <c r="A249" s="42" t="s">
        <v>175</v>
      </c>
      <c r="B249" s="43">
        <v>1</v>
      </c>
      <c r="C249" s="43">
        <v>222</v>
      </c>
      <c r="D249" s="43">
        <v>21</v>
      </c>
      <c r="E249" s="43">
        <v>3419</v>
      </c>
      <c r="F249" s="32">
        <f t="shared" si="16"/>
        <v>73.33762333762334</v>
      </c>
      <c r="G249" s="43">
        <v>0</v>
      </c>
      <c r="H249" s="43">
        <v>0</v>
      </c>
      <c r="I249" s="4"/>
      <c r="J249" s="58">
        <f t="shared" si="17"/>
        <v>15.4009009009009</v>
      </c>
    </row>
    <row r="250" spans="1:10" s="3" customFormat="1" ht="15" customHeight="1">
      <c r="A250" s="42" t="s">
        <v>176</v>
      </c>
      <c r="B250" s="43">
        <v>1</v>
      </c>
      <c r="C250" s="43">
        <v>215</v>
      </c>
      <c r="D250" s="43">
        <v>31</v>
      </c>
      <c r="E250" s="43">
        <v>4592</v>
      </c>
      <c r="F250" s="32">
        <f t="shared" si="16"/>
        <v>68.89722430607652</v>
      </c>
      <c r="G250" s="43">
        <v>1</v>
      </c>
      <c r="H250" s="43">
        <v>3</v>
      </c>
      <c r="I250" s="4"/>
      <c r="J250" s="58">
        <f t="shared" si="17"/>
        <v>21.358139534883723</v>
      </c>
    </row>
    <row r="251" spans="1:10" s="47" customFormat="1" ht="20.25" customHeight="1">
      <c r="A251" s="26" t="s">
        <v>207</v>
      </c>
      <c r="B251" s="44">
        <f>SUM(B233:B250)</f>
        <v>39</v>
      </c>
      <c r="C251" s="44">
        <f>SUM(C233:C250)</f>
        <v>8228</v>
      </c>
      <c r="D251" s="44">
        <f>SUM(D233:D250)</f>
        <v>1695</v>
      </c>
      <c r="E251" s="44">
        <f>SUM(E233:E250)</f>
        <v>246829</v>
      </c>
      <c r="F251" s="45">
        <f t="shared" si="16"/>
        <v>69.02347262316029</v>
      </c>
      <c r="G251" s="44">
        <f>SUM(G233:G250)</f>
        <v>16</v>
      </c>
      <c r="H251" s="44">
        <f>SUM(H233:H250)</f>
        <v>119</v>
      </c>
      <c r="I251" s="46"/>
      <c r="J251" s="59">
        <f>E251/C251</f>
        <v>29.99866310160428</v>
      </c>
    </row>
    <row r="252" spans="1:10" s="48" customFormat="1" ht="12.75">
      <c r="A252" s="19"/>
      <c r="J252" s="60"/>
    </row>
    <row r="253" spans="1:10" s="48" customFormat="1" ht="12.75">
      <c r="A253" s="21" t="s">
        <v>228</v>
      </c>
      <c r="J253" s="60"/>
    </row>
    <row r="254" spans="1:10" s="48" customFormat="1" ht="12.75">
      <c r="A254" s="11"/>
      <c r="J254" s="60"/>
    </row>
    <row r="255" spans="1:10" s="48" customFormat="1" ht="12.75">
      <c r="A255" s="11"/>
      <c r="J255" s="60"/>
    </row>
    <row r="256" spans="1:11" s="3" customFormat="1" ht="28.5" customHeight="1">
      <c r="A256" s="23" t="s">
        <v>220</v>
      </c>
      <c r="B256" s="23"/>
      <c r="C256" s="23"/>
      <c r="D256" s="23"/>
      <c r="E256" s="23"/>
      <c r="F256" s="23"/>
      <c r="G256" s="23"/>
      <c r="H256" s="23"/>
      <c r="I256" s="4"/>
      <c r="J256" s="61"/>
      <c r="K256" s="13"/>
    </row>
    <row r="257" spans="1:11" s="3" customFormat="1" ht="12.75">
      <c r="A257" s="23" t="s">
        <v>32</v>
      </c>
      <c r="B257" s="23"/>
      <c r="C257" s="23"/>
      <c r="D257" s="23"/>
      <c r="E257" s="23"/>
      <c r="F257" s="23"/>
      <c r="G257" s="23"/>
      <c r="H257" s="23"/>
      <c r="I257" s="4"/>
      <c r="J257" s="61"/>
      <c r="K257" s="13"/>
    </row>
    <row r="258" spans="1:220" s="24" customFormat="1" ht="63">
      <c r="A258" s="26" t="s">
        <v>14</v>
      </c>
      <c r="B258" s="27" t="s">
        <v>1</v>
      </c>
      <c r="C258" s="27" t="s">
        <v>15</v>
      </c>
      <c r="D258" s="27" t="s">
        <v>4</v>
      </c>
      <c r="E258" s="27" t="s">
        <v>16</v>
      </c>
      <c r="F258" s="27" t="s">
        <v>5</v>
      </c>
      <c r="G258" s="28" t="s">
        <v>34</v>
      </c>
      <c r="H258" s="28" t="s">
        <v>6</v>
      </c>
      <c r="I258" s="4"/>
      <c r="J258" s="57" t="s">
        <v>17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</row>
    <row r="259" spans="1:10" s="3" customFormat="1" ht="15" customHeight="1">
      <c r="A259" s="42" t="s">
        <v>177</v>
      </c>
      <c r="B259" s="43">
        <v>1</v>
      </c>
      <c r="C259" s="43">
        <v>189</v>
      </c>
      <c r="D259" s="43">
        <v>16</v>
      </c>
      <c r="E259" s="43">
        <v>1788</v>
      </c>
      <c r="F259" s="32">
        <f aca="true" t="shared" si="18" ref="F259:F277">J259/D259*100*B259</f>
        <v>59.12698412698413</v>
      </c>
      <c r="G259" s="43">
        <v>0</v>
      </c>
      <c r="H259" s="43">
        <v>0</v>
      </c>
      <c r="I259" s="4"/>
      <c r="J259" s="58">
        <f>E259/C259</f>
        <v>9.46031746031746</v>
      </c>
    </row>
    <row r="260" spans="1:10" s="3" customFormat="1" ht="15" customHeight="1">
      <c r="A260" s="42" t="s">
        <v>178</v>
      </c>
      <c r="B260" s="43">
        <v>3</v>
      </c>
      <c r="C260" s="43">
        <v>610</v>
      </c>
      <c r="D260" s="43">
        <v>34</v>
      </c>
      <c r="E260" s="43">
        <v>5855</v>
      </c>
      <c r="F260" s="32">
        <f t="shared" si="18"/>
        <v>84.69141755062681</v>
      </c>
      <c r="G260" s="43">
        <v>0</v>
      </c>
      <c r="H260" s="43">
        <v>0</v>
      </c>
      <c r="I260" s="4"/>
      <c r="J260" s="58">
        <f aca="true" t="shared" si="19" ref="J260:J277">E260/C260</f>
        <v>9.598360655737705</v>
      </c>
    </row>
    <row r="261" spans="1:10" s="3" customFormat="1" ht="15" customHeight="1">
      <c r="A261" s="42" t="s">
        <v>179</v>
      </c>
      <c r="B261" s="43">
        <v>3</v>
      </c>
      <c r="C261" s="43">
        <v>584</v>
      </c>
      <c r="D261" s="43">
        <v>36</v>
      </c>
      <c r="E261" s="43">
        <v>4879</v>
      </c>
      <c r="F261" s="32">
        <f t="shared" si="18"/>
        <v>69.62043378995433</v>
      </c>
      <c r="G261" s="43">
        <v>0</v>
      </c>
      <c r="H261" s="43">
        <v>0</v>
      </c>
      <c r="I261" s="4"/>
      <c r="J261" s="58">
        <f t="shared" si="19"/>
        <v>8.354452054794521</v>
      </c>
    </row>
    <row r="262" spans="1:10" s="3" customFormat="1" ht="15" customHeight="1">
      <c r="A262" s="42" t="s">
        <v>180</v>
      </c>
      <c r="B262" s="43">
        <v>13</v>
      </c>
      <c r="C262" s="43">
        <v>2678</v>
      </c>
      <c r="D262" s="43">
        <v>438</v>
      </c>
      <c r="E262" s="43">
        <v>69968</v>
      </c>
      <c r="F262" s="32">
        <f t="shared" si="18"/>
        <v>77.54577293079754</v>
      </c>
      <c r="G262" s="43">
        <v>3</v>
      </c>
      <c r="H262" s="43">
        <v>15</v>
      </c>
      <c r="I262" s="4"/>
      <c r="J262" s="58">
        <f t="shared" si="19"/>
        <v>26.126960418222556</v>
      </c>
    </row>
    <row r="263" spans="1:10" s="3" customFormat="1" ht="15" customHeight="1">
      <c r="A263" s="42" t="s">
        <v>231</v>
      </c>
      <c r="B263" s="43">
        <v>6</v>
      </c>
      <c r="C263" s="43">
        <v>895</v>
      </c>
      <c r="D263" s="43">
        <v>145</v>
      </c>
      <c r="E263" s="43">
        <v>17012</v>
      </c>
      <c r="F263" s="32">
        <f t="shared" si="18"/>
        <v>78.65305336158735</v>
      </c>
      <c r="G263" s="43">
        <v>0</v>
      </c>
      <c r="H263" s="43">
        <v>0</v>
      </c>
      <c r="I263" s="4"/>
      <c r="J263" s="58">
        <f t="shared" si="19"/>
        <v>19.00782122905028</v>
      </c>
    </row>
    <row r="264" spans="1:10" s="3" customFormat="1" ht="15" customHeight="1">
      <c r="A264" s="42" t="s">
        <v>181</v>
      </c>
      <c r="B264" s="43">
        <v>2</v>
      </c>
      <c r="C264" s="43">
        <v>424</v>
      </c>
      <c r="D264" s="43">
        <v>12</v>
      </c>
      <c r="E264" s="43">
        <v>1784</v>
      </c>
      <c r="F264" s="32">
        <f t="shared" si="18"/>
        <v>70.12578616352201</v>
      </c>
      <c r="G264" s="43">
        <v>0</v>
      </c>
      <c r="H264" s="43">
        <v>0</v>
      </c>
      <c r="I264" s="4"/>
      <c r="J264" s="58">
        <f t="shared" si="19"/>
        <v>4.2075471698113205</v>
      </c>
    </row>
    <row r="265" spans="1:10" s="3" customFormat="1" ht="15" customHeight="1">
      <c r="A265" s="42" t="s">
        <v>182</v>
      </c>
      <c r="B265" s="43">
        <v>18</v>
      </c>
      <c r="C265" s="43">
        <v>3492</v>
      </c>
      <c r="D265" s="43">
        <v>695</v>
      </c>
      <c r="E265" s="43">
        <v>97228</v>
      </c>
      <c r="F265" s="32">
        <f t="shared" si="18"/>
        <v>72.11154787510198</v>
      </c>
      <c r="G265" s="43">
        <v>6</v>
      </c>
      <c r="H265" s="43">
        <v>32</v>
      </c>
      <c r="I265" s="4"/>
      <c r="J265" s="58">
        <f t="shared" si="19"/>
        <v>27.84306987399771</v>
      </c>
    </row>
    <row r="266" spans="1:10" s="3" customFormat="1" ht="15" customHeight="1">
      <c r="A266" s="42" t="s">
        <v>183</v>
      </c>
      <c r="B266" s="43">
        <v>2</v>
      </c>
      <c r="C266" s="43">
        <v>379</v>
      </c>
      <c r="D266" s="43">
        <v>55</v>
      </c>
      <c r="E266" s="43">
        <v>8090</v>
      </c>
      <c r="F266" s="32">
        <f t="shared" si="18"/>
        <v>77.620532501799</v>
      </c>
      <c r="G266" s="43">
        <v>0</v>
      </c>
      <c r="H266" s="43">
        <v>0</v>
      </c>
      <c r="I266" s="4"/>
      <c r="J266" s="58">
        <f t="shared" si="19"/>
        <v>21.345646437994723</v>
      </c>
    </row>
    <row r="267" spans="1:10" s="3" customFormat="1" ht="15" customHeight="1">
      <c r="A267" s="42" t="s">
        <v>184</v>
      </c>
      <c r="B267" s="43">
        <v>1</v>
      </c>
      <c r="C267" s="43">
        <v>212</v>
      </c>
      <c r="D267" s="43">
        <v>38</v>
      </c>
      <c r="E267" s="43">
        <v>6432</v>
      </c>
      <c r="F267" s="32">
        <f t="shared" si="18"/>
        <v>79.84111221449851</v>
      </c>
      <c r="G267" s="43">
        <v>0</v>
      </c>
      <c r="H267" s="43">
        <v>0</v>
      </c>
      <c r="I267" s="4"/>
      <c r="J267" s="58">
        <f t="shared" si="19"/>
        <v>30.339622641509433</v>
      </c>
    </row>
    <row r="268" spans="1:10" s="3" customFormat="1" ht="15" customHeight="1">
      <c r="A268" s="42" t="s">
        <v>185</v>
      </c>
      <c r="B268" s="43">
        <v>1</v>
      </c>
      <c r="C268" s="43">
        <v>206</v>
      </c>
      <c r="D268" s="43">
        <v>18</v>
      </c>
      <c r="E268" s="43">
        <v>2683</v>
      </c>
      <c r="F268" s="32">
        <f t="shared" si="18"/>
        <v>72.35706580366775</v>
      </c>
      <c r="G268" s="43">
        <v>0</v>
      </c>
      <c r="H268" s="43">
        <v>0</v>
      </c>
      <c r="I268" s="4"/>
      <c r="J268" s="58">
        <f t="shared" si="19"/>
        <v>13.024271844660195</v>
      </c>
    </row>
    <row r="269" spans="1:10" s="3" customFormat="1" ht="15" customHeight="1">
      <c r="A269" s="42" t="s">
        <v>186</v>
      </c>
      <c r="B269" s="43">
        <v>2</v>
      </c>
      <c r="C269" s="43">
        <v>408</v>
      </c>
      <c r="D269" s="43">
        <v>54</v>
      </c>
      <c r="E269" s="43">
        <v>7781</v>
      </c>
      <c r="F269" s="32">
        <f t="shared" si="18"/>
        <v>70.63362381989833</v>
      </c>
      <c r="G269" s="43">
        <v>0</v>
      </c>
      <c r="H269" s="43">
        <v>0</v>
      </c>
      <c r="I269" s="4"/>
      <c r="J269" s="58">
        <f t="shared" si="19"/>
        <v>19.07107843137255</v>
      </c>
    </row>
    <row r="270" spans="1:10" s="3" customFormat="1" ht="15" customHeight="1">
      <c r="A270" s="42" t="s">
        <v>187</v>
      </c>
      <c r="B270" s="43">
        <v>2</v>
      </c>
      <c r="C270" s="43">
        <v>444</v>
      </c>
      <c r="D270" s="43">
        <v>38</v>
      </c>
      <c r="E270" s="43">
        <v>5365</v>
      </c>
      <c r="F270" s="32">
        <f t="shared" si="18"/>
        <v>63.59649122807017</v>
      </c>
      <c r="G270" s="43">
        <v>0</v>
      </c>
      <c r="H270" s="43">
        <v>0</v>
      </c>
      <c r="I270" s="4"/>
      <c r="J270" s="58">
        <f t="shared" si="19"/>
        <v>12.083333333333334</v>
      </c>
    </row>
    <row r="271" spans="1:10" s="3" customFormat="1" ht="15" customHeight="1">
      <c r="A271" s="42" t="s">
        <v>188</v>
      </c>
      <c r="B271" s="43">
        <v>1</v>
      </c>
      <c r="C271" s="43">
        <v>216</v>
      </c>
      <c r="D271" s="43">
        <v>6</v>
      </c>
      <c r="E271" s="43">
        <v>893</v>
      </c>
      <c r="F271" s="32">
        <f t="shared" si="18"/>
        <v>68.90432098765432</v>
      </c>
      <c r="G271" s="43">
        <v>0</v>
      </c>
      <c r="H271" s="43">
        <v>0</v>
      </c>
      <c r="I271" s="4"/>
      <c r="J271" s="58">
        <f t="shared" si="19"/>
        <v>4.1342592592592595</v>
      </c>
    </row>
    <row r="272" spans="1:10" s="3" customFormat="1" ht="15" customHeight="1">
      <c r="A272" s="42" t="s">
        <v>189</v>
      </c>
      <c r="B272" s="43">
        <v>1</v>
      </c>
      <c r="C272" s="43">
        <v>211</v>
      </c>
      <c r="D272" s="43">
        <v>8</v>
      </c>
      <c r="E272" s="43">
        <v>1172</v>
      </c>
      <c r="F272" s="32">
        <f t="shared" si="18"/>
        <v>69.43127962085308</v>
      </c>
      <c r="G272" s="43">
        <v>0</v>
      </c>
      <c r="H272" s="43">
        <v>0</v>
      </c>
      <c r="I272" s="4"/>
      <c r="J272" s="58">
        <f t="shared" si="19"/>
        <v>5.5545023696682465</v>
      </c>
    </row>
    <row r="273" spans="1:10" s="3" customFormat="1" ht="15" customHeight="1">
      <c r="A273" s="42" t="s">
        <v>190</v>
      </c>
      <c r="B273" s="43">
        <v>1</v>
      </c>
      <c r="C273" s="43">
        <v>205</v>
      </c>
      <c r="D273" s="43">
        <v>24</v>
      </c>
      <c r="E273" s="43">
        <v>2923</v>
      </c>
      <c r="F273" s="32">
        <f t="shared" si="18"/>
        <v>59.41056910569106</v>
      </c>
      <c r="G273" s="43">
        <v>0</v>
      </c>
      <c r="H273" s="43">
        <v>0</v>
      </c>
      <c r="I273" s="4"/>
      <c r="J273" s="58">
        <f t="shared" si="19"/>
        <v>14.258536585365853</v>
      </c>
    </row>
    <row r="274" spans="1:10" s="3" customFormat="1" ht="15" customHeight="1">
      <c r="A274" s="42" t="s">
        <v>191</v>
      </c>
      <c r="B274" s="43">
        <v>1</v>
      </c>
      <c r="C274" s="43">
        <v>195</v>
      </c>
      <c r="D274" s="43">
        <v>13</v>
      </c>
      <c r="E274" s="43">
        <v>1982</v>
      </c>
      <c r="F274" s="32">
        <f t="shared" si="18"/>
        <v>78.18540433925048</v>
      </c>
      <c r="G274" s="43">
        <v>0</v>
      </c>
      <c r="H274" s="43">
        <v>0</v>
      </c>
      <c r="I274" s="4"/>
      <c r="J274" s="58">
        <f t="shared" si="19"/>
        <v>10.164102564102564</v>
      </c>
    </row>
    <row r="275" spans="1:10" s="3" customFormat="1" ht="15" customHeight="1">
      <c r="A275" s="42" t="s">
        <v>192</v>
      </c>
      <c r="B275" s="43">
        <v>1</v>
      </c>
      <c r="C275" s="43">
        <v>210</v>
      </c>
      <c r="D275" s="43">
        <v>10</v>
      </c>
      <c r="E275" s="43">
        <v>1616</v>
      </c>
      <c r="F275" s="32">
        <f t="shared" si="18"/>
        <v>76.95238095238095</v>
      </c>
      <c r="G275" s="43">
        <v>0</v>
      </c>
      <c r="H275" s="43">
        <v>0</v>
      </c>
      <c r="I275" s="4"/>
      <c r="J275" s="58">
        <f t="shared" si="19"/>
        <v>7.695238095238095</v>
      </c>
    </row>
    <row r="276" spans="1:10" s="3" customFormat="1" ht="15" customHeight="1">
      <c r="A276" s="42" t="s">
        <v>193</v>
      </c>
      <c r="B276" s="43">
        <v>1</v>
      </c>
      <c r="C276" s="43">
        <v>208</v>
      </c>
      <c r="D276" s="43">
        <v>56</v>
      </c>
      <c r="E276" s="43">
        <v>7342</v>
      </c>
      <c r="F276" s="32">
        <f t="shared" si="18"/>
        <v>63.03228021978021</v>
      </c>
      <c r="G276" s="43">
        <v>1</v>
      </c>
      <c r="H276" s="43">
        <v>2</v>
      </c>
      <c r="I276" s="4"/>
      <c r="J276" s="58">
        <f t="shared" si="19"/>
        <v>35.29807692307692</v>
      </c>
    </row>
    <row r="277" spans="1:10" s="47" customFormat="1" ht="24.75" customHeight="1">
      <c r="A277" s="26" t="s">
        <v>208</v>
      </c>
      <c r="B277" s="44">
        <f>SUM(B259:B276)</f>
        <v>60</v>
      </c>
      <c r="C277" s="44">
        <f>SUM(C259:C276)</f>
        <v>11766</v>
      </c>
      <c r="D277" s="44">
        <f>SUM(D259:D276)</f>
        <v>1696</v>
      </c>
      <c r="E277" s="44">
        <f>SUM(E259:E276)</f>
        <v>244793</v>
      </c>
      <c r="F277" s="45">
        <f t="shared" si="18"/>
        <v>73.60300626365063</v>
      </c>
      <c r="G277" s="44">
        <f>SUM(G259:G276)</f>
        <v>10</v>
      </c>
      <c r="H277" s="44">
        <f>SUM(H259:H276)</f>
        <v>49</v>
      </c>
      <c r="I277" s="46"/>
      <c r="J277" s="59">
        <f t="shared" si="19"/>
        <v>20.80511643719191</v>
      </c>
    </row>
    <row r="278" spans="1:10" s="48" customFormat="1" ht="12.75">
      <c r="A278" s="19"/>
      <c r="J278" s="60"/>
    </row>
    <row r="279" spans="1:10" s="48" customFormat="1" ht="12.75">
      <c r="A279" s="12"/>
      <c r="J279" s="60"/>
    </row>
    <row r="280" spans="1:11" s="3" customFormat="1" ht="28.5" customHeight="1">
      <c r="A280" s="23" t="s">
        <v>221</v>
      </c>
      <c r="B280" s="23"/>
      <c r="C280" s="23"/>
      <c r="D280" s="23"/>
      <c r="E280" s="23"/>
      <c r="F280" s="23"/>
      <c r="G280" s="23"/>
      <c r="H280" s="23"/>
      <c r="I280" s="4"/>
      <c r="J280" s="61"/>
      <c r="K280" s="13"/>
    </row>
    <row r="281" spans="1:11" s="3" customFormat="1" ht="12.75">
      <c r="A281" s="23" t="s">
        <v>32</v>
      </c>
      <c r="B281" s="23"/>
      <c r="C281" s="23"/>
      <c r="D281" s="23"/>
      <c r="E281" s="23"/>
      <c r="F281" s="23"/>
      <c r="G281" s="23"/>
      <c r="H281" s="23"/>
      <c r="I281" s="4"/>
      <c r="J281" s="61"/>
      <c r="K281" s="13"/>
    </row>
    <row r="282" spans="1:220" s="24" customFormat="1" ht="63">
      <c r="A282" s="26" t="s">
        <v>14</v>
      </c>
      <c r="B282" s="27" t="s">
        <v>1</v>
      </c>
      <c r="C282" s="27" t="s">
        <v>15</v>
      </c>
      <c r="D282" s="27" t="s">
        <v>4</v>
      </c>
      <c r="E282" s="27" t="s">
        <v>16</v>
      </c>
      <c r="F282" s="27" t="s">
        <v>5</v>
      </c>
      <c r="G282" s="28" t="s">
        <v>34</v>
      </c>
      <c r="H282" s="28" t="s">
        <v>6</v>
      </c>
      <c r="I282" s="4"/>
      <c r="J282" s="57" t="s">
        <v>17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</row>
    <row r="283" spans="1:10" s="3" customFormat="1" ht="15" customHeight="1">
      <c r="A283" s="42" t="s">
        <v>194</v>
      </c>
      <c r="B283" s="43">
        <v>1</v>
      </c>
      <c r="C283" s="43">
        <v>218</v>
      </c>
      <c r="D283" s="43">
        <v>30</v>
      </c>
      <c r="E283" s="43">
        <v>5178</v>
      </c>
      <c r="F283" s="32">
        <f aca="true" t="shared" si="20" ref="F283:F292">J283/D283*100*B283</f>
        <v>79.1743119266055</v>
      </c>
      <c r="G283" s="43">
        <v>0</v>
      </c>
      <c r="H283" s="43">
        <v>0</v>
      </c>
      <c r="I283" s="4"/>
      <c r="J283" s="58">
        <f>E283/C283</f>
        <v>23.75229357798165</v>
      </c>
    </row>
    <row r="284" spans="1:10" s="3" customFormat="1" ht="15" customHeight="1">
      <c r="A284" s="42" t="s">
        <v>195</v>
      </c>
      <c r="B284" s="43">
        <v>1</v>
      </c>
      <c r="C284" s="43">
        <v>229</v>
      </c>
      <c r="D284" s="43">
        <v>82</v>
      </c>
      <c r="E284" s="43">
        <v>11917</v>
      </c>
      <c r="F284" s="32">
        <f t="shared" si="20"/>
        <v>63.46256257322399</v>
      </c>
      <c r="G284" s="43">
        <v>1</v>
      </c>
      <c r="H284" s="43">
        <v>3</v>
      </c>
      <c r="I284" s="4"/>
      <c r="J284" s="58">
        <f aca="true" t="shared" si="21" ref="J284:J292">E284/C284</f>
        <v>52.03930131004367</v>
      </c>
    </row>
    <row r="285" spans="1:10" s="3" customFormat="1" ht="15" customHeight="1">
      <c r="A285" s="42" t="s">
        <v>196</v>
      </c>
      <c r="B285" s="43">
        <v>1</v>
      </c>
      <c r="C285" s="43">
        <v>224</v>
      </c>
      <c r="D285" s="43">
        <v>61</v>
      </c>
      <c r="E285" s="43">
        <v>11381</v>
      </c>
      <c r="F285" s="32">
        <f t="shared" si="20"/>
        <v>83.2918618266979</v>
      </c>
      <c r="G285" s="43">
        <v>1</v>
      </c>
      <c r="H285" s="43">
        <v>1</v>
      </c>
      <c r="I285" s="4"/>
      <c r="J285" s="58">
        <f t="shared" si="21"/>
        <v>50.808035714285715</v>
      </c>
    </row>
    <row r="286" spans="1:10" s="3" customFormat="1" ht="15" customHeight="1">
      <c r="A286" s="42" t="s">
        <v>197</v>
      </c>
      <c r="B286" s="43">
        <v>1</v>
      </c>
      <c r="C286" s="43">
        <v>219</v>
      </c>
      <c r="D286" s="43">
        <v>21</v>
      </c>
      <c r="E286" s="43">
        <v>4044</v>
      </c>
      <c r="F286" s="32">
        <f t="shared" si="20"/>
        <v>87.93215916503588</v>
      </c>
      <c r="G286" s="43">
        <v>0</v>
      </c>
      <c r="H286" s="43">
        <v>0</v>
      </c>
      <c r="I286" s="4"/>
      <c r="J286" s="58">
        <f t="shared" si="21"/>
        <v>18.465753424657535</v>
      </c>
    </row>
    <row r="287" spans="1:10" s="3" customFormat="1" ht="15" customHeight="1">
      <c r="A287" s="42" t="s">
        <v>198</v>
      </c>
      <c r="B287" s="43">
        <v>4</v>
      </c>
      <c r="C287" s="43">
        <v>952</v>
      </c>
      <c r="D287" s="43">
        <v>235</v>
      </c>
      <c r="E287" s="43">
        <v>37711</v>
      </c>
      <c r="F287" s="32">
        <f t="shared" si="20"/>
        <v>67.42535311997139</v>
      </c>
      <c r="G287" s="43">
        <v>0</v>
      </c>
      <c r="H287" s="43">
        <v>0</v>
      </c>
      <c r="I287" s="4"/>
      <c r="J287" s="58">
        <f t="shared" si="21"/>
        <v>39.61239495798319</v>
      </c>
    </row>
    <row r="288" spans="1:10" s="3" customFormat="1" ht="15" customHeight="1">
      <c r="A288" s="42" t="s">
        <v>232</v>
      </c>
      <c r="B288" s="43">
        <v>8</v>
      </c>
      <c r="C288" s="43">
        <v>1663</v>
      </c>
      <c r="D288" s="43">
        <v>392</v>
      </c>
      <c r="E288" s="43">
        <v>61342</v>
      </c>
      <c r="F288" s="32">
        <f t="shared" si="20"/>
        <v>75.27826524476296</v>
      </c>
      <c r="G288" s="43">
        <v>2</v>
      </c>
      <c r="H288" s="43">
        <v>30</v>
      </c>
      <c r="I288" s="4"/>
      <c r="J288" s="58">
        <f t="shared" si="21"/>
        <v>36.88634996993385</v>
      </c>
    </row>
    <row r="289" spans="1:10" s="3" customFormat="1" ht="15" customHeight="1">
      <c r="A289" s="42" t="s">
        <v>199</v>
      </c>
      <c r="B289" s="43">
        <v>1</v>
      </c>
      <c r="C289" s="43">
        <v>229</v>
      </c>
      <c r="D289" s="43">
        <v>28</v>
      </c>
      <c r="E289" s="43">
        <v>4979</v>
      </c>
      <c r="F289" s="32">
        <f t="shared" si="20"/>
        <v>77.65127885215222</v>
      </c>
      <c r="G289" s="43">
        <v>0</v>
      </c>
      <c r="H289" s="43">
        <v>0</v>
      </c>
      <c r="I289" s="4"/>
      <c r="J289" s="58">
        <f t="shared" si="21"/>
        <v>21.74235807860262</v>
      </c>
    </row>
    <row r="290" spans="1:10" s="3" customFormat="1" ht="15" customHeight="1">
      <c r="A290" s="42" t="s">
        <v>233</v>
      </c>
      <c r="B290" s="43">
        <v>1</v>
      </c>
      <c r="C290" s="43">
        <v>214</v>
      </c>
      <c r="D290" s="43">
        <v>52</v>
      </c>
      <c r="E290" s="43">
        <v>7813</v>
      </c>
      <c r="F290" s="32">
        <f t="shared" si="20"/>
        <v>70.21028037383178</v>
      </c>
      <c r="G290" s="43">
        <v>0</v>
      </c>
      <c r="H290" s="43">
        <v>3</v>
      </c>
      <c r="I290" s="4"/>
      <c r="J290" s="58">
        <f t="shared" si="21"/>
        <v>36.50934579439252</v>
      </c>
    </row>
    <row r="291" spans="1:10" s="3" customFormat="1" ht="15" customHeight="1">
      <c r="A291" s="42" t="s">
        <v>200</v>
      </c>
      <c r="B291" s="43">
        <v>1</v>
      </c>
      <c r="C291" s="43">
        <v>188</v>
      </c>
      <c r="D291" s="43">
        <v>34</v>
      </c>
      <c r="E291" s="43">
        <v>4977</v>
      </c>
      <c r="F291" s="32">
        <f t="shared" si="20"/>
        <v>77.86295369211514</v>
      </c>
      <c r="G291" s="43">
        <v>0</v>
      </c>
      <c r="H291" s="43">
        <v>0</v>
      </c>
      <c r="I291" s="4"/>
      <c r="J291" s="58">
        <f t="shared" si="21"/>
        <v>26.47340425531915</v>
      </c>
    </row>
    <row r="292" spans="1:10" s="47" customFormat="1" ht="15" customHeight="1">
      <c r="A292" s="26" t="s">
        <v>209</v>
      </c>
      <c r="B292" s="44">
        <f>SUM(B283:B291)</f>
        <v>19</v>
      </c>
      <c r="C292" s="44">
        <f>SUM(C283:C291)</f>
        <v>4136</v>
      </c>
      <c r="D292" s="44">
        <f>SUM(D283:D291)</f>
        <v>935</v>
      </c>
      <c r="E292" s="44">
        <f>SUM(E283:E291)</f>
        <v>149342</v>
      </c>
      <c r="F292" s="45">
        <f t="shared" si="20"/>
        <v>73.37420742870736</v>
      </c>
      <c r="G292" s="44">
        <f>SUM(G283:G291)</f>
        <v>4</v>
      </c>
      <c r="H292" s="44">
        <f>SUM(H283:H291)</f>
        <v>37</v>
      </c>
      <c r="I292" s="46"/>
      <c r="J292" s="59">
        <f t="shared" si="21"/>
        <v>36.107833655705996</v>
      </c>
    </row>
    <row r="293" spans="1:10" s="15" customFormat="1" ht="12.75">
      <c r="A293" s="16"/>
      <c r="B293" s="17"/>
      <c r="C293" s="17"/>
      <c r="D293" s="17"/>
      <c r="E293" s="17"/>
      <c r="F293" s="18"/>
      <c r="G293" s="17"/>
      <c r="H293" s="17"/>
      <c r="I293" s="48"/>
      <c r="J293" s="63"/>
    </row>
    <row r="294" spans="1:10" s="25" customFormat="1" ht="9">
      <c r="A294" s="21" t="s">
        <v>245</v>
      </c>
      <c r="J294" s="62"/>
    </row>
    <row r="295" spans="1:10" s="25" customFormat="1" ht="9">
      <c r="A295" s="21" t="s">
        <v>234</v>
      </c>
      <c r="J295" s="62"/>
    </row>
    <row r="296" spans="1:10" s="48" customFormat="1" ht="12.75">
      <c r="A296" s="10"/>
      <c r="J296" s="60"/>
    </row>
    <row r="297" spans="1:10" s="48" customFormat="1" ht="12.75">
      <c r="A297" s="10"/>
      <c r="J297" s="60"/>
    </row>
    <row r="298" spans="1:10" s="48" customFormat="1" ht="12.75">
      <c r="A298" s="10"/>
      <c r="J298" s="60"/>
    </row>
    <row r="299" spans="1:10" s="48" customFormat="1" ht="12.75">
      <c r="A299" s="10"/>
      <c r="J299" s="60"/>
    </row>
    <row r="300" spans="1:10" s="48" customFormat="1" ht="12.75">
      <c r="A300" s="10"/>
      <c r="J300" s="60"/>
    </row>
    <row r="301" spans="1:10" s="48" customFormat="1" ht="12.75">
      <c r="A301" s="10"/>
      <c r="J301" s="60"/>
    </row>
    <row r="302" spans="1:10" s="48" customFormat="1" ht="12.75">
      <c r="A302" s="10"/>
      <c r="J302" s="60"/>
    </row>
    <row r="303" spans="1:10" s="48" customFormat="1" ht="12.75">
      <c r="A303" s="10"/>
      <c r="J303" s="60"/>
    </row>
    <row r="304" spans="1:10" s="48" customFormat="1" ht="12.75">
      <c r="A304" s="10"/>
      <c r="J304" s="60"/>
    </row>
    <row r="305" spans="1:10" s="48" customFormat="1" ht="12.75">
      <c r="A305" s="10"/>
      <c r="J305" s="60"/>
    </row>
    <row r="306" spans="1:10" s="48" customFormat="1" ht="12.75">
      <c r="A306" s="10"/>
      <c r="J306" s="60"/>
    </row>
    <row r="307" spans="1:10" s="48" customFormat="1" ht="12.75">
      <c r="A307" s="10"/>
      <c r="J307" s="60"/>
    </row>
    <row r="308" spans="1:10" s="48" customFormat="1" ht="12.75">
      <c r="A308" s="10"/>
      <c r="J308" s="60"/>
    </row>
    <row r="309" spans="1:10" s="48" customFormat="1" ht="12.75">
      <c r="A309" s="10"/>
      <c r="J309" s="60"/>
    </row>
    <row r="310" spans="1:10" s="48" customFormat="1" ht="12.75">
      <c r="A310" s="10"/>
      <c r="J310" s="60"/>
    </row>
    <row r="311" spans="1:10" s="48" customFormat="1" ht="12.75">
      <c r="A311" s="10"/>
      <c r="J311" s="60"/>
    </row>
    <row r="312" spans="1:10" s="48" customFormat="1" ht="12.75">
      <c r="A312" s="10"/>
      <c r="J312" s="60"/>
    </row>
    <row r="313" spans="1:10" s="48" customFormat="1" ht="12.75">
      <c r="A313" s="10"/>
      <c r="J313" s="60"/>
    </row>
    <row r="314" spans="1:10" s="48" customFormat="1" ht="12.75">
      <c r="A314" s="10"/>
      <c r="J314" s="60"/>
    </row>
    <row r="315" spans="1:10" s="48" customFormat="1" ht="12.75">
      <c r="A315" s="10"/>
      <c r="J315" s="60"/>
    </row>
    <row r="316" spans="1:10" s="48" customFormat="1" ht="12.75">
      <c r="A316" s="10"/>
      <c r="J316" s="60"/>
    </row>
    <row r="317" spans="1:10" s="48" customFormat="1" ht="12.75">
      <c r="A317" s="10"/>
      <c r="J317" s="60"/>
    </row>
    <row r="318" spans="1:10" s="48" customFormat="1" ht="12.75">
      <c r="A318" s="10"/>
      <c r="J318" s="60"/>
    </row>
    <row r="319" spans="1:10" s="48" customFormat="1" ht="12.75">
      <c r="A319" s="10"/>
      <c r="J319" s="60"/>
    </row>
    <row r="320" spans="1:10" s="48" customFormat="1" ht="12.75">
      <c r="A320" s="10"/>
      <c r="J320" s="60"/>
    </row>
    <row r="321" spans="1:10" s="48" customFormat="1" ht="12.75">
      <c r="A321" s="10"/>
      <c r="J321" s="60"/>
    </row>
    <row r="322" spans="1:10" s="48" customFormat="1" ht="12.75">
      <c r="A322" s="10"/>
      <c r="J322" s="60"/>
    </row>
    <row r="323" spans="1:10" s="48" customFormat="1" ht="12.75">
      <c r="A323" s="10"/>
      <c r="J323" s="60"/>
    </row>
    <row r="324" spans="1:10" s="48" customFormat="1" ht="12.75">
      <c r="A324" s="10"/>
      <c r="J324" s="60"/>
    </row>
    <row r="325" spans="1:10" s="48" customFormat="1" ht="12.75">
      <c r="A325" s="10"/>
      <c r="J325" s="60"/>
    </row>
    <row r="326" spans="1:10" s="48" customFormat="1" ht="12.75">
      <c r="A326" s="10"/>
      <c r="J326" s="60"/>
    </row>
    <row r="327" spans="1:10" s="48" customFormat="1" ht="12.75">
      <c r="A327" s="10"/>
      <c r="J327" s="60"/>
    </row>
    <row r="328" spans="1:10" s="48" customFormat="1" ht="12.75">
      <c r="A328" s="10"/>
      <c r="J328" s="60"/>
    </row>
    <row r="329" spans="1:10" s="48" customFormat="1" ht="12.75">
      <c r="A329" s="10"/>
      <c r="J329" s="60"/>
    </row>
    <row r="330" spans="1:10" s="48" customFormat="1" ht="12.75">
      <c r="A330" s="10"/>
      <c r="J330" s="60"/>
    </row>
    <row r="331" spans="1:10" s="48" customFormat="1" ht="12.75">
      <c r="A331" s="10"/>
      <c r="J331" s="60"/>
    </row>
    <row r="332" spans="1:10" s="48" customFormat="1" ht="12.75">
      <c r="A332" s="10"/>
      <c r="J332" s="60"/>
    </row>
    <row r="333" spans="1:10" s="48" customFormat="1" ht="12.75">
      <c r="A333" s="10"/>
      <c r="J333" s="60"/>
    </row>
    <row r="334" spans="1:10" s="48" customFormat="1" ht="12.75">
      <c r="A334" s="10"/>
      <c r="J334" s="60"/>
    </row>
    <row r="335" spans="1:10" s="48" customFormat="1" ht="12.75">
      <c r="A335" s="10"/>
      <c r="J335" s="60"/>
    </row>
    <row r="336" spans="1:10" s="48" customFormat="1" ht="12.75">
      <c r="A336" s="10"/>
      <c r="J336" s="60"/>
    </row>
    <row r="337" spans="1:10" s="48" customFormat="1" ht="12.75">
      <c r="A337" s="10"/>
      <c r="J337" s="60"/>
    </row>
    <row r="338" spans="1:10" s="48" customFormat="1" ht="12.75">
      <c r="A338" s="10"/>
      <c r="J338" s="60"/>
    </row>
    <row r="339" spans="1:10" s="48" customFormat="1" ht="12.75">
      <c r="A339" s="10"/>
      <c r="J339" s="60"/>
    </row>
    <row r="340" spans="1:10" s="48" customFormat="1" ht="12.75">
      <c r="A340" s="10"/>
      <c r="J340" s="60"/>
    </row>
    <row r="341" spans="1:10" s="48" customFormat="1" ht="12.75">
      <c r="A341" s="10"/>
      <c r="J341" s="60"/>
    </row>
    <row r="342" spans="1:10" s="48" customFormat="1" ht="12.75">
      <c r="A342" s="10"/>
      <c r="J342" s="60"/>
    </row>
    <row r="343" spans="1:10" s="48" customFormat="1" ht="12.75">
      <c r="A343" s="10"/>
      <c r="J343" s="60"/>
    </row>
    <row r="344" spans="1:10" s="48" customFormat="1" ht="12.75">
      <c r="A344" s="10"/>
      <c r="J344" s="60"/>
    </row>
    <row r="345" spans="1:10" s="48" customFormat="1" ht="12.75">
      <c r="A345" s="10"/>
      <c r="J345" s="60"/>
    </row>
    <row r="346" spans="1:10" s="48" customFormat="1" ht="12.75">
      <c r="A346" s="10"/>
      <c r="J346" s="60"/>
    </row>
    <row r="347" spans="1:10" s="48" customFormat="1" ht="12.75">
      <c r="A347" s="10"/>
      <c r="J347" s="60"/>
    </row>
    <row r="348" spans="1:10" s="48" customFormat="1" ht="12.75">
      <c r="A348" s="10"/>
      <c r="J348" s="60"/>
    </row>
    <row r="349" spans="1:10" s="48" customFormat="1" ht="12.75">
      <c r="A349" s="10"/>
      <c r="J349" s="60"/>
    </row>
    <row r="350" spans="1:10" s="48" customFormat="1" ht="12.75">
      <c r="A350" s="10"/>
      <c r="J350" s="60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</sheetData>
  <mergeCells count="1">
    <mergeCell ref="A3:G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rowBreaks count="5" manualBreakCount="5">
    <brk id="22" max="255" man="1"/>
    <brk id="101" max="255" man="1"/>
    <brk id="200" max="255" man="1"/>
    <brk id="22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Regione Emilia-Romagna</cp:lastModifiedBy>
  <cp:lastPrinted>2005-03-10T13:04:06Z</cp:lastPrinted>
  <dcterms:created xsi:type="dcterms:W3CDTF">2003-08-05T13:42:48Z</dcterms:created>
  <dcterms:modified xsi:type="dcterms:W3CDTF">2005-04-04T07:29:11Z</dcterms:modified>
  <cp:category/>
  <cp:version/>
  <cp:contentType/>
  <cp:contentStatus/>
</cp:coreProperties>
</file>