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65" windowHeight="8250" tabRatio="601" activeTab="0"/>
  </bookViews>
  <sheets>
    <sheet name="SC inf " sheetId="1" r:id="rId1"/>
    <sheet name="SC inf Stato x CO" sheetId="2" r:id="rId2"/>
    <sheet name="sc inf B x CO comunali" sheetId="3" r:id="rId3"/>
    <sheet name="scinf B x CO privati" sheetId="4" r:id="rId4"/>
    <sheet name="disabili sc inf" sheetId="5" r:id="rId5"/>
    <sheet name="sc inf disabili x tipo" sheetId="6" r:id="rId6"/>
    <sheet name="sc inf stranieri 03_04 M F" sheetId="7" r:id="rId7"/>
  </sheets>
  <definedNames/>
  <calcPr fullCalcOnLoad="1"/>
</workbook>
</file>

<file path=xl/sharedStrings.xml><?xml version="1.0" encoding="utf-8"?>
<sst xmlns="http://schemas.openxmlformats.org/spreadsheetml/2006/main" count="1121" uniqueCount="427">
  <si>
    <t>Fonte: Elaborazioni del Servizio Politiche Familiari, Infanzia e Adolescenza su dati MIUR - Ufficio Scolastico Regionale per l'Emilia-Romagna e Amministrazioni provinciali</t>
  </si>
  <si>
    <t>Scuole dell’infanzia statali in Emilia-Romagna per Provincia e Comuni: bambini frequentanti - a.s. 2003/2004.</t>
  </si>
  <si>
    <t>Scuole dell’infanzia statali in in Provincia di Piacenza: bambini frequentanti - a.s. 2003/2004.</t>
  </si>
  <si>
    <t>Scuole dell’infanzia statali in in Provincia di Parma: bambini frequentanti - a.s. 2003/2004.</t>
  </si>
  <si>
    <t>Scuole dell’infanzia statali in in Provincia di Reggio Emilia: bambini frequentanti - a.s. 2003/2004.</t>
  </si>
  <si>
    <t>Scuole dell’infanzia statali in in Provincia di Modena: bambini frequentanti - a.s. 2003/2004.</t>
  </si>
  <si>
    <t>Scuole dell’infanzia statali in in Provincia di Bologna: bambini frequentanti - a.s. 2003/2004.</t>
  </si>
  <si>
    <t>Scuole dell’infanzia statali in in Provincia di Ferrara: bambini frequentanti - a.s. 2003/2004.</t>
  </si>
  <si>
    <t>Scuole dell’infanzia statali in in Provincia di Ravenna: bambini frequentanti - a.s. 2003/2004.</t>
  </si>
  <si>
    <t>Scuole dell’infanzia statali in in Provincia di Forlì-Cesena: bambini frequentanti - a.s. 2003/2004.</t>
  </si>
  <si>
    <t>Scuole dell’infanzia statali in in Provincia di Rimini: bambini frequentanti - a.s. 2003/2004.</t>
  </si>
  <si>
    <t>Ligonchio *</t>
  </si>
  <si>
    <t>* I bambini sarebbero stati momentaneamente inseriti nella scuola di Busana</t>
  </si>
  <si>
    <t>Non sono presenti scuole dell'infanzia comunali</t>
  </si>
  <si>
    <t>Scuole dell’infanzia comunali in Emilia-Romagna: bambini frequentanti per Provincia e Comune - a.s. 2003/2004</t>
  </si>
  <si>
    <t>Scuole dell’infanzia comunali in Provincia di Parma: bambini frequentanti - a.s. 2003/2004</t>
  </si>
  <si>
    <t>Scuole dell’infanzia comunali in Provincia di Reggio Emilia: bambini frequentanti - a.s. 2003/2004</t>
  </si>
  <si>
    <t>Scuole dell’infanzia comunali in Provincia di Modena: bambini frequentanti - a.s. 2003/2004</t>
  </si>
  <si>
    <t>Scuole dell’infanzia comunali in Provincia di Bologna: bambini frequentanti - a.s. 2003/2004</t>
  </si>
  <si>
    <t>Scuole dell’infanzia comunali in Provincia di Ferrara: bambini frequentanti - a.s. 2003/2004</t>
  </si>
  <si>
    <t>Scuole dell’infanzia comunali in Provincia di Ravenna: bambini frequentanti - a.s. 2003/2004</t>
  </si>
  <si>
    <t>Scuole dell’infanzia comunali in Provincia di Forlì-Cesena: bambini frequentanti - a.s. 2003/2004</t>
  </si>
  <si>
    <t>Scuole dell’infanzia comunali in Provincia di Rimini: bambini frequentanti - a.s. 2003/2004</t>
  </si>
  <si>
    <t>Scuole dell’infanzia private e di altri enti pubblici in Emilia-Romagna: bambini frequentanti per Provincia e Comune - a.s. 2003/2004</t>
  </si>
  <si>
    <t>Scuole dell’infanzia private e di altri enti pubblici in Provincia di Piacenza - a.s. 2003/2004</t>
  </si>
  <si>
    <t>Scuole dell’infanzia private e di altri enti pubblici in Provincia di Parma - a.s. 2003/2004</t>
  </si>
  <si>
    <t>bambini frequentanti</t>
  </si>
  <si>
    <t>Scuole dell’infanzia private e di altri enti pubblici in Provincia di Reggio Emilia - a.s. 2003/2004</t>
  </si>
  <si>
    <t>Scuole dell’infanzia private e di altri enti pubblici in Provincia di Modena - a.s. 2003/2004</t>
  </si>
  <si>
    <t>Scuole dell’infanzia private e di altri enti pubblici in Provincia di Bologna - a.s. 2003/2004</t>
  </si>
  <si>
    <t>Scuole dell’infanzia private e di altri enti pubblici in Provincia di Ferrara - a.s. 2003/2004</t>
  </si>
  <si>
    <t>Scuole dell’infanzia private e di altri enti pubblici in Provincia di Ravenna - a.s. 2003/2004</t>
  </si>
  <si>
    <t>Scuole dell’infanzia private e di altri enti pubblici in Provincia di Forlì-Cesena - a.s. 2003/2004</t>
  </si>
  <si>
    <t>Scuole dell’infanzia private e di altri enti pubblici in Provincia di Rimini - a.s. 2003/2004</t>
  </si>
  <si>
    <t>%
sul totale complessivo</t>
  </si>
  <si>
    <t>Bambini con cittadinanza non italiana nelle Scuole dell’infanzia in Emilia-Romagna -  a.s. 2003/2004</t>
  </si>
  <si>
    <t>Bambini con cittadinanza non italiana nelle Scuole dell’infanzia statali  in Emilia-Romagna -  a.s. 2003/2004</t>
  </si>
  <si>
    <t>Bambini con cittadinanza non italiana nelle Scuole dell’infanzia non statali  in Emilia-Romagna -  a.s. 2003/2004</t>
  </si>
  <si>
    <t>Bore</t>
  </si>
  <si>
    <t>Compiano</t>
  </si>
  <si>
    <t>Fontanellato</t>
  </si>
  <si>
    <t>Monchio Delle Corti</t>
  </si>
  <si>
    <t>Pellegrino Parmense</t>
  </si>
  <si>
    <t>Polesine Parmense</t>
  </si>
  <si>
    <t>Roccabianca</t>
  </si>
  <si>
    <t>Solignano</t>
  </si>
  <si>
    <t>Tizzano Val Parma</t>
  </si>
  <si>
    <t>Tornolo</t>
  </si>
  <si>
    <t>Varano De' Melegari</t>
  </si>
  <si>
    <t>Varsi</t>
  </si>
  <si>
    <t>Vetto</t>
  </si>
  <si>
    <t>Collagna</t>
  </si>
  <si>
    <t>Baiso</t>
  </si>
  <si>
    <t>Camposanto</t>
  </si>
  <si>
    <t>Fanano</t>
  </si>
  <si>
    <t>Lama Mocogno</t>
  </si>
  <si>
    <t>Montecreto</t>
  </si>
  <si>
    <t>Montefiorino</t>
  </si>
  <si>
    <t>Montese</t>
  </si>
  <si>
    <t>Palagano</t>
  </si>
  <si>
    <t>Pievepelago</t>
  </si>
  <si>
    <t>Polinago</t>
  </si>
  <si>
    <t>Prignano Sulla Secchia</t>
  </si>
  <si>
    <t>Riolunato</t>
  </si>
  <si>
    <t>Monghidoro</t>
  </si>
  <si>
    <t>Loiano</t>
  </si>
  <si>
    <t>Granaglione</t>
  </si>
  <si>
    <t>Gaggio Montano</t>
  </si>
  <si>
    <t>Fontanelice</t>
  </si>
  <si>
    <t>Castel Di Casio</t>
  </si>
  <si>
    <t>Castel D'Aiano</t>
  </si>
  <si>
    <t>Camugnano</t>
  </si>
  <si>
    <t>Castel Del Rio</t>
  </si>
  <si>
    <t>Lizzano In Belvedere</t>
  </si>
  <si>
    <t>San Benedetto Val Di Sambro</t>
  </si>
  <si>
    <t>Savigno</t>
  </si>
  <si>
    <t>Comuni</t>
  </si>
  <si>
    <t>San Clemente</t>
  </si>
  <si>
    <t>Saludecio</t>
  </si>
  <si>
    <t>Montegridolfo</t>
  </si>
  <si>
    <t>Montefiore Conca</t>
  </si>
  <si>
    <t>Mondaino</t>
  </si>
  <si>
    <t>Gemmano</t>
  </si>
  <si>
    <t>Cod. 1e.03.20</t>
  </si>
  <si>
    <t>Bobbio</t>
  </si>
  <si>
    <t>Cadeo</t>
  </si>
  <si>
    <t>Castell'Arquato</t>
  </si>
  <si>
    <t>Coli</t>
  </si>
  <si>
    <t>Corte Brugnatella</t>
  </si>
  <si>
    <t>Cortemaggiore</t>
  </si>
  <si>
    <t>Farini</t>
  </si>
  <si>
    <t>Ferriere</t>
  </si>
  <si>
    <t>Gazzola</t>
  </si>
  <si>
    <t>Gropparello</t>
  </si>
  <si>
    <t>Morfasso</t>
  </si>
  <si>
    <t>Ottone</t>
  </si>
  <si>
    <t>San Pietro In Cerro</t>
  </si>
  <si>
    <t>Sarmato</t>
  </si>
  <si>
    <t>Vernasca</t>
  </si>
  <si>
    <t>Lagosanto</t>
  </si>
  <si>
    <t>Migliaro</t>
  </si>
  <si>
    <t>Ro Ferrarese</t>
  </si>
  <si>
    <t>Bambini con cittadinanza non italiana</t>
  </si>
  <si>
    <t>Totale bambini disabili</t>
  </si>
  <si>
    <t>Bambini disabili nelle Scuole dell’infanzia in Emilia-Romagna -  a.s. 2003/2004</t>
  </si>
  <si>
    <t>Bambini disabili nelle Scuole dell’infanzia statali in Emilia-Romagna -  a.s. 2003/2004</t>
  </si>
  <si>
    <t>Cod. 1e.03.10</t>
  </si>
  <si>
    <t>Cod. 1e.03.11</t>
  </si>
  <si>
    <t>Verghereto</t>
  </si>
  <si>
    <t>Monte Colombo</t>
  </si>
  <si>
    <t>Bambini disabili nelle Scuole dell’infanzia comunali in Emilia-Romagna -  a.s. 2003/2004</t>
  </si>
  <si>
    <t>Bambini disabili nelle Scuole dell’infanzia di altri enti in Emilia-Romagna -  a.s. 2003/2004</t>
  </si>
  <si>
    <t>Cod. 1e.03.12</t>
  </si>
  <si>
    <t>uditivo</t>
  </si>
  <si>
    <t>visivo</t>
  </si>
  <si>
    <t>psicofisico</t>
  </si>
  <si>
    <t>Bambini disabili nelle Scuole dell’infanzia in Emilia-Romagna per tipologia di disabilità -  a.s. 2003/2004</t>
  </si>
  <si>
    <t>Bambini disabili per tipologia di disabilità</t>
  </si>
  <si>
    <t>Bambini disabili nelle Scuole dell’infanzia statali in Emilia-Romagna per tipologia di disabilità -  a.s. 2003/2004</t>
  </si>
  <si>
    <t>Bambini disabili nelle Scuole dell’infanzia comunali in Emilia-Romagna per tipologia di disabilità -  a.s. 2003/2004</t>
  </si>
  <si>
    <t>Cod. 1e.03.13</t>
  </si>
  <si>
    <t>Bambini disabili nelle Scuole dell’infanzia di altri enti in Emilia-Romagna per tipologia di disabilità -  a.s. 2003/2004</t>
  </si>
  <si>
    <t>Cod. 1e.03.14</t>
  </si>
  <si>
    <t>Cod. 1e.03.15</t>
  </si>
  <si>
    <t>N. nomadi</t>
  </si>
  <si>
    <t>Cod. 1e.03.16</t>
  </si>
  <si>
    <t>Cod. 1e.03.17</t>
  </si>
  <si>
    <t>Cod. 1e.03.18</t>
  </si>
  <si>
    <t>%
sul totale bambini</t>
  </si>
  <si>
    <t>Bambini nomadi e con cittadinanza non italiana</t>
  </si>
  <si>
    <t>Bambini disabili</t>
  </si>
  <si>
    <t>Emilia-Romagna</t>
  </si>
  <si>
    <t>Carpaneto Piacentino</t>
  </si>
  <si>
    <t>Savignano Sul Panaro</t>
  </si>
  <si>
    <t>Spilamberto</t>
  </si>
  <si>
    <t>Zocca</t>
  </si>
  <si>
    <t>Boretto</t>
  </si>
  <si>
    <t>Carpineti</t>
  </si>
  <si>
    <t>Viano</t>
  </si>
  <si>
    <t>Sestola</t>
  </si>
  <si>
    <t>Castelvetro Di Modena</t>
  </si>
  <si>
    <t>Fiumalbo</t>
  </si>
  <si>
    <t>Vignola</t>
  </si>
  <si>
    <t>Castel Maggiore</t>
  </si>
  <si>
    <t>Casina</t>
  </si>
  <si>
    <t>San Polo D'Enza</t>
  </si>
  <si>
    <t>Migliarino</t>
  </si>
  <si>
    <t>Sogliano Al Rubicone</t>
  </si>
  <si>
    <t>Maschi</t>
  </si>
  <si>
    <t>Femmine</t>
  </si>
  <si>
    <t>%</t>
  </si>
  <si>
    <t>Provincia</t>
  </si>
  <si>
    <t>V.A.</t>
  </si>
  <si>
    <t>Alseno</t>
  </si>
  <si>
    <t>Borgonovo Val Tidone</t>
  </si>
  <si>
    <t>Caorso</t>
  </si>
  <si>
    <t>Castel San Giovanni</t>
  </si>
  <si>
    <t>Castelvetro Piacentino</t>
  </si>
  <si>
    <t>Fiorenzuola D'Arda</t>
  </si>
  <si>
    <t>Gragnano Trebbiense</t>
  </si>
  <si>
    <t>Piacenza</t>
  </si>
  <si>
    <t>Pontenure</t>
  </si>
  <si>
    <t>Rottofreno</t>
  </si>
  <si>
    <t>Bedonia</t>
  </si>
  <si>
    <t>Borgo Val Di Taro</t>
  </si>
  <si>
    <t>Busseto</t>
  </si>
  <si>
    <t>Collecchio</t>
  </si>
  <si>
    <t>Colorno</t>
  </si>
  <si>
    <t>Felino</t>
  </si>
  <si>
    <t>Fidenza</t>
  </si>
  <si>
    <t>Fontevivo</t>
  </si>
  <si>
    <t>Fornovo Di Taro</t>
  </si>
  <si>
    <t>Langhirano</t>
  </si>
  <si>
    <t>Montechiarugolo</t>
  </si>
  <si>
    <t>Noceto</t>
  </si>
  <si>
    <t>Parma</t>
  </si>
  <si>
    <t>Salsomaggiore Terme</t>
  </si>
  <si>
    <t>Sissa</t>
  </si>
  <si>
    <t>Torrile</t>
  </si>
  <si>
    <t>Provincia di Parma</t>
  </si>
  <si>
    <t>Albinea</t>
  </si>
  <si>
    <t>Bagnolo In Piano</t>
  </si>
  <si>
    <t>Bibbiano</t>
  </si>
  <si>
    <t>Brescello</t>
  </si>
  <si>
    <t>Cadelbosco Di Sopra</t>
  </si>
  <si>
    <t>Campagnola Emilia</t>
  </si>
  <si>
    <t>Campegine</t>
  </si>
  <si>
    <t>Canossa</t>
  </si>
  <si>
    <t>Casalgrande</t>
  </si>
  <si>
    <t>Castellarano</t>
  </si>
  <si>
    <t>Castelnovo Di Sotto</t>
  </si>
  <si>
    <t>Castelnovo Ne' Monti</t>
  </si>
  <si>
    <t>Cavriago</t>
  </si>
  <si>
    <t>Correggio</t>
  </si>
  <si>
    <t>Fabbrico</t>
  </si>
  <si>
    <t>Gattatico</t>
  </si>
  <si>
    <t>Gualtieri</t>
  </si>
  <si>
    <t>Guastalla</t>
  </si>
  <si>
    <t>Luzzara</t>
  </si>
  <si>
    <t>Montecchio Emilia</t>
  </si>
  <si>
    <t>Novellara</t>
  </si>
  <si>
    <t>Poviglio</t>
  </si>
  <si>
    <t>Quattro Castella</t>
  </si>
  <si>
    <t>Reggiolo</t>
  </si>
  <si>
    <t>Reggio Nell'Emilia</t>
  </si>
  <si>
    <t>Rio Saliceto</t>
  </si>
  <si>
    <t>Rolo</t>
  </si>
  <si>
    <t>Rubiera</t>
  </si>
  <si>
    <t>San Martino In Rio</t>
  </si>
  <si>
    <t>Sant'Ilario D'Enza</t>
  </si>
  <si>
    <t>Scandiano</t>
  </si>
  <si>
    <t>Toano</t>
  </si>
  <si>
    <t>Vezzano Sul Crostolo</t>
  </si>
  <si>
    <t>Bomporto</t>
  </si>
  <si>
    <t>Campogalliano</t>
  </si>
  <si>
    <t>Carpi</t>
  </si>
  <si>
    <t>Castelfranco Emilia</t>
  </si>
  <si>
    <t>Cavezzo</t>
  </si>
  <si>
    <t>Concordia Sulla Secchia</t>
  </si>
  <si>
    <t>Finale Emilia</t>
  </si>
  <si>
    <t>Fiorano Modenese</t>
  </si>
  <si>
    <t>Formigine</t>
  </si>
  <si>
    <t>Frassinoro</t>
  </si>
  <si>
    <t>Guiglia</t>
  </si>
  <si>
    <t>Maranello</t>
  </si>
  <si>
    <t>Marano Sul Panaro</t>
  </si>
  <si>
    <t>Medolla</t>
  </si>
  <si>
    <t>Mirandola</t>
  </si>
  <si>
    <t>Modena</t>
  </si>
  <si>
    <t>Nonantola</t>
  </si>
  <si>
    <t>Novi Di Modena</t>
  </si>
  <si>
    <t>Pavullo Nel Frignano</t>
  </si>
  <si>
    <t>Ravarino</t>
  </si>
  <si>
    <t>San Cesario Sul Panaro</t>
  </si>
  <si>
    <t>San Felice Sul Panaro</t>
  </si>
  <si>
    <t>San Possidonio</t>
  </si>
  <si>
    <t>San Prospero</t>
  </si>
  <si>
    <t>Sassuolo</t>
  </si>
  <si>
    <t>Soliera</t>
  </si>
  <si>
    <t>Provincia di Modena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</si>
  <si>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</si>
  <si>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</si>
  <si>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</si>
  <si>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</si>
  <si>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</si>
  <si>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</si>
  <si>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</si>
  <si>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</si>
  <si>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</si>
  <si>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Casalecchio Di Reno</t>
  </si>
  <si>
    <t>Casalfiumanese</t>
  </si>
  <si>
    <t>Castello D'Argile</t>
  </si>
  <si>
    <t>Castel San Pietro Terme</t>
  </si>
  <si>
    <t>Castenaso</t>
  </si>
  <si>
    <t>Castiglione Dei Pepoli</t>
  </si>
  <si>
    <t>Crespellano</t>
  </si>
  <si>
    <t>Crevalcore</t>
  </si>
  <si>
    <t>Dozza</t>
  </si>
  <si>
    <t>Galliera</t>
  </si>
  <si>
    <t>Granarolo Dell'Emilia</t>
  </si>
  <si>
    <t>Grizzana Morandi</t>
  </si>
  <si>
    <t>Imola</t>
  </si>
  <si>
    <t>Malalbergo</t>
  </si>
  <si>
    <t>Marzabotto</t>
  </si>
  <si>
    <t>Medicina</t>
  </si>
  <si>
    <t>Minerbio</t>
  </si>
  <si>
    <t>Molinella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</si>
  <si>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</si>
  <si>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</si>
  <si>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</si>
  <si>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</si>
  <si>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</si>
  <si>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</si>
  <si>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</si>
  <si>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</si>
  <si>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</si>
  <si>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</si>
  <si>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</si>
  <si>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</si>
  <si>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</si>
  <si>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</si>
  <si>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</si>
  <si>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</si>
  <si>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Vergato</t>
  </si>
  <si>
    <t>Zola Predosa</t>
  </si>
  <si>
    <t>Provincia di Bologna</t>
  </si>
  <si>
    <t>Argenta</t>
  </si>
  <si>
    <t>Berra</t>
  </si>
  <si>
    <t>Bondeno</t>
  </si>
  <si>
    <t>Cento</t>
  </si>
  <si>
    <t>Codigoro</t>
  </si>
  <si>
    <t>Copparo</t>
  </si>
  <si>
    <t>Ferrara</t>
  </si>
  <si>
    <t>Formignana</t>
  </si>
  <si>
    <t>Goro</t>
  </si>
  <si>
    <t>Massa Fiscaglia</t>
  </si>
  <si>
    <t>Mesola</t>
  </si>
  <si>
    <t>Mirabello</t>
  </si>
  <si>
    <t>Poggio Renatico</t>
  </si>
  <si>
    <t>Jolanda Di Savoia</t>
  </si>
  <si>
    <t>Masi Torello</t>
  </si>
  <si>
    <t>Ostellato</t>
  </si>
  <si>
    <t>Vigarano Mainarda</t>
  </si>
  <si>
    <t>Voghiera</t>
  </si>
  <si>
    <t>Portomaggiore</t>
  </si>
  <si>
    <t>Sant'Agostino</t>
  </si>
  <si>
    <t>Tresigallo</t>
  </si>
  <si>
    <t>Provincia di Ferrara</t>
  </si>
  <si>
    <t>Alfonsine</t>
  </si>
  <si>
    <t>Bagnacavallo</t>
  </si>
  <si>
    <t>Bagnara Di Romagna</t>
  </si>
  <si>
    <t>Brisighella</t>
  </si>
  <si>
    <t>Casola Valsenio</t>
  </si>
  <si>
    <t>Castel Bolognese</t>
  </si>
  <si>
    <t>Cervia</t>
  </si>
  <si>
    <t>Conselice</t>
  </si>
  <si>
    <t>Cotignola</t>
  </si>
  <si>
    <t>Faenza</t>
  </si>
  <si>
    <t>Fusignano</t>
  </si>
  <si>
    <t>Lugo Di Romagna</t>
  </si>
  <si>
    <t>Massa Lombarda</t>
  </si>
  <si>
    <t>Ravenna</t>
  </si>
  <si>
    <t>Riolo Terme</t>
  </si>
  <si>
    <t>Russi</t>
  </si>
  <si>
    <t>Sant'Agata Sul Santerno</t>
  </si>
  <si>
    <t>Solarolo</t>
  </si>
  <si>
    <t>Provincia di Ravenna</t>
  </si>
  <si>
    <t>Bagno Di Romagna</t>
  </si>
  <si>
    <t>Bertinoro</t>
  </si>
  <si>
    <t>Castrocaro Terme e Terra Del Sole</t>
  </si>
  <si>
    <t>Cesena</t>
  </si>
  <si>
    <t>Cesenatico</t>
  </si>
  <si>
    <t>Civitella Di Romagna</t>
  </si>
  <si>
    <t>Forlì</t>
  </si>
  <si>
    <t>Forlimpopoli</t>
  </si>
  <si>
    <t>Gambettola</t>
  </si>
  <si>
    <t>Gatteo</t>
  </si>
  <si>
    <t>Meldola</t>
  </si>
  <si>
    <t>Modigliana</t>
  </si>
  <si>
    <t>Montiano</t>
  </si>
  <si>
    <t>Rocca San Casciano</t>
  </si>
  <si>
    <t>San Mauro Pascoli</t>
  </si>
  <si>
    <t>Santa Sofia</t>
  </si>
  <si>
    <t>Sarsina</t>
  </si>
  <si>
    <t>Savignano Sul Rubicone</t>
  </si>
  <si>
    <t>Provincia di Forlì - Cesena</t>
  </si>
  <si>
    <t>Bellaria-Igea Marina</t>
  </si>
  <si>
    <t>Cattolica</t>
  </si>
  <si>
    <t>Misano Adriatico</t>
  </si>
  <si>
    <t>Riccione</t>
  </si>
  <si>
    <t>Rimini</t>
  </si>
  <si>
    <t>San Giovanni in Marignano</t>
  </si>
  <si>
    <t>Santarcangelo Di Romagna</t>
  </si>
  <si>
    <t>Verucchio</t>
  </si>
  <si>
    <t>Provincia di Rimini</t>
  </si>
  <si>
    <t>Lesignano De' Bagni</t>
  </si>
  <si>
    <t>Traversetolo</t>
  </si>
  <si>
    <t>Gossolengo</t>
  </si>
  <si>
    <t>Podenzano</t>
  </si>
  <si>
    <t>Rivergaro</t>
  </si>
  <si>
    <t>Bastiglia</t>
  </si>
  <si>
    <t>Castello Di Serravalle</t>
  </si>
  <si>
    <t>Longiano</t>
  </si>
  <si>
    <t>Mercato Saraceno</t>
  </si>
  <si>
    <t>Predappio</t>
  </si>
  <si>
    <t>Coriano</t>
  </si>
  <si>
    <t>Montescudo</t>
  </si>
  <si>
    <t>Cod. 1e.03.05</t>
  </si>
  <si>
    <t>%
sul totale</t>
  </si>
  <si>
    <t>Provincia di Piacenza</t>
  </si>
  <si>
    <t>Sorbolo</t>
  </si>
  <si>
    <t>Provincia di Reggio Emilia</t>
  </si>
  <si>
    <t>Castelnuovo Rangone</t>
  </si>
  <si>
    <t>Morciano Di Romagna</t>
  </si>
  <si>
    <t>Forlì-Cesena</t>
  </si>
  <si>
    <t>Albareto</t>
  </si>
  <si>
    <t>Bardi</t>
  </si>
  <si>
    <t>Berceto</t>
  </si>
  <si>
    <t>Calestano</t>
  </si>
  <si>
    <t>Corniglio</t>
  </si>
  <si>
    <t>Medesano</t>
  </si>
  <si>
    <t>Mezzani</t>
  </si>
  <si>
    <t>Palanzano</t>
  </si>
  <si>
    <t>Sala Baganza</t>
  </si>
  <si>
    <t>San Secondo Parmense</t>
  </si>
  <si>
    <t>Trecasali</t>
  </si>
  <si>
    <t>Zibello</t>
  </si>
  <si>
    <t>Comune</t>
  </si>
  <si>
    <t>Serramazzoni</t>
  </si>
  <si>
    <t>Monticelli D'Ongina</t>
  </si>
  <si>
    <t>Pianello Val Tidone</t>
  </si>
  <si>
    <t>Busana</t>
  </si>
  <si>
    <t>Ramiseto</t>
  </si>
  <si>
    <t>Villa Minozzo</t>
  </si>
  <si>
    <t>Reggio Emilia</t>
  </si>
  <si>
    <t>Agazzano</t>
  </si>
  <si>
    <t>Neviano Degli Arduini</t>
  </si>
  <si>
    <t>Soragna</t>
  </si>
  <si>
    <t>Castel Guelfo Di Bologna</t>
  </si>
  <si>
    <t>Comacchio</t>
  </si>
  <si>
    <t>Roncofreddo</t>
  </si>
  <si>
    <t>Tredozio</t>
  </si>
  <si>
    <t>Poggio Berni</t>
  </si>
  <si>
    <t>Cod. 1e.03.01</t>
  </si>
  <si>
    <t>Cod. 1e.03.02</t>
  </si>
  <si>
    <t>Cod. 1e.03.03</t>
  </si>
  <si>
    <t>Cod. 1e.03.04</t>
  </si>
  <si>
    <t>Cod. 1e.03.06</t>
  </si>
  <si>
    <t>Scuole dell’infanzia non statali in Emilia-Romagna: Bambini frequentanti - a.s. 2003/2004</t>
  </si>
  <si>
    <t>Scuole dell’infanzia statali in Emilia-Romagna: Bambini frequentanti - a.s. 2003/2004.</t>
  </si>
  <si>
    <t>Scuole dell’infanzia in Emilia-Romagna: bambini iscritti - a.s. 2003/2004</t>
  </si>
  <si>
    <t>Cod. 1e.03.19</t>
  </si>
  <si>
    <t>Bettola</t>
  </si>
  <si>
    <t>Lugagnano Val D'Arda</t>
  </si>
  <si>
    <t>Nibbiano</t>
  </si>
  <si>
    <t>Ponte Dell'Olio</t>
  </si>
  <si>
    <t>San Giorgio Piacentino</t>
  </si>
  <si>
    <t>Travo</t>
  </si>
  <si>
    <t>Vigolzone</t>
  </si>
  <si>
    <t>Villanova Sull'Arda</t>
  </si>
  <si>
    <t>Ziano Piacentino</t>
  </si>
  <si>
    <t>Premilcuore</t>
  </si>
  <si>
    <t>Portico e San Benedetto</t>
  </si>
  <si>
    <t>Galeata</t>
  </si>
  <si>
    <t>Dovadola</t>
  </si>
  <si>
    <t>Borghi</t>
  </si>
  <si>
    <t>Torriana</t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</si>
</sst>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%"/>
    <numFmt numFmtId="168" formatCode="0.0"/>
    <numFmt numFmtId="169" formatCode="_-* #,##0.0_-;\-* #,##0.0_-;_-* &quot;-&quot;_-;_-@_-"/>
    <numFmt numFmtId="170" formatCode="#,##0.0"/>
    <numFmt numFmtId="171" formatCode="_-* #,##0_-;\-* #,##0_-;_-* &quot;-&quot;??_-;_-@_-"/>
    <numFmt numFmtId="172" formatCode="_-* #,##0.0_-;\-* #,##0.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.000"/>
    <numFmt numFmtId="180" formatCode="_-* #,##0.00_-;\-* #,##0.00_-;_-* &quot;-&quot;_-;_-@_-"/>
    <numFmt numFmtId="181" formatCode="0.0000"/>
    <numFmt numFmtId="182" formatCode="0.000"/>
    <numFmt numFmtId="183" formatCode="0.0000000"/>
    <numFmt numFmtId="184" formatCode="0.000000"/>
    <numFmt numFmtId="185" formatCode="0.00000"/>
    <numFmt numFmtId="186" formatCode="#,##0_ ;\-#,##0\ "/>
    <numFmt numFmtId="187" formatCode="0.00000000"/>
    <numFmt numFmtId="188" formatCode="0.000000000"/>
    <numFmt numFmtId="189" formatCode="0.0000000000"/>
    <numFmt numFmtId="190" formatCode="_-* #,##0.000_-;\-* #,##0.000_-;_-* &quot;-&quot;??_-;_-@_-"/>
    <numFmt numFmtId="191" formatCode="_-* #,##0.000_-;\-* #,##0.000_-;_-* &quot;-&quot;???_-;_-@_-"/>
    <numFmt numFmtId="192" formatCode="_-* #,##0.0_-;\-* #,##0.0_-;_-* &quot;-&quot;?_-;_-@_-"/>
    <numFmt numFmtId="193" formatCode="_-* #,##0.00_-;\-* #,##0.00_-;_-* &quot;-&quot;?_-;_-@_-"/>
    <numFmt numFmtId="194" formatCode="_-* #,##0.0000_-;\-* #,##0.0000_-;_-* &quot;-&quot;??_-;_-@_-"/>
    <numFmt numFmtId="195" formatCode="#,##0.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mmmm\ d\,\ yyyy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_(* #,##0.0000_);_(* \(#,##0.0000\);_(* &quot;-&quot;??_);_(@_)"/>
    <numFmt numFmtId="209" formatCode="0;[Red]0"/>
    <numFmt numFmtId="210" formatCode="_-* #,##0.00000_-;\-* #,##0.00000_-;_-* &quot;-&quot;??_-;_-@_-"/>
    <numFmt numFmtId="211" formatCode="_-* #,##0.000_-;\-* #,##0.000_-;_-* &quot;-&quot;_-;_-@_-"/>
    <numFmt numFmtId="212" formatCode="_-* #,##0.0000_-;\-* #,##0.0000_-;_-* &quot;-&quot;_-;_-@_-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Border="1" applyAlignment="1">
      <alignment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2" fontId="4" fillId="0" borderId="2" xfId="0" applyNumberFormat="1" applyFont="1" applyBorder="1" applyAlignment="1">
      <alignment/>
    </xf>
    <xf numFmtId="171" fontId="3" fillId="0" borderId="1" xfId="18" applyNumberFormat="1" applyFont="1" applyBorder="1" applyAlignment="1">
      <alignment horizontal="right" vertical="center"/>
    </xf>
    <xf numFmtId="2" fontId="4" fillId="0" borderId="3" xfId="0" applyNumberFormat="1" applyFont="1" applyBorder="1" applyAlignment="1">
      <alignment/>
    </xf>
    <xf numFmtId="43" fontId="3" fillId="0" borderId="0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171" fontId="4" fillId="0" borderId="0" xfId="0" applyNumberFormat="1" applyFont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43" fontId="4" fillId="0" borderId="2" xfId="18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1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171" fontId="4" fillId="0" borderId="2" xfId="18" applyNumberFormat="1" applyFont="1" applyBorder="1" applyAlignment="1">
      <alignment horizontal="right" vertical="center"/>
    </xf>
    <xf numFmtId="171" fontId="3" fillId="0" borderId="1" xfId="18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0" fontId="4" fillId="0" borderId="2" xfId="0" applyNumberFormat="1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71" fontId="4" fillId="0" borderId="0" xfId="18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171" fontId="4" fillId="0" borderId="2" xfId="18" applyNumberFormat="1" applyFont="1" applyBorder="1" applyAlignment="1">
      <alignment vertical="center"/>
    </xf>
    <xf numFmtId="43" fontId="4" fillId="0" borderId="2" xfId="18" applyFont="1" applyBorder="1" applyAlignment="1">
      <alignment vertical="center"/>
    </xf>
    <xf numFmtId="2" fontId="4" fillId="0" borderId="4" xfId="0" applyNumberFormat="1" applyFont="1" applyBorder="1" applyAlignment="1">
      <alignment vertical="center"/>
    </xf>
    <xf numFmtId="171" fontId="3" fillId="0" borderId="0" xfId="18" applyNumberFormat="1" applyFont="1" applyBorder="1" applyAlignment="1">
      <alignment vertical="center"/>
    </xf>
    <xf numFmtId="171" fontId="4" fillId="0" borderId="5" xfId="18" applyNumberFormat="1" applyFont="1" applyBorder="1" applyAlignment="1">
      <alignment vertical="center"/>
    </xf>
    <xf numFmtId="43" fontId="4" fillId="0" borderId="2" xfId="0" applyNumberFormat="1" applyFont="1" applyBorder="1" applyAlignment="1">
      <alignment vertical="center"/>
    </xf>
    <xf numFmtId="43" fontId="4" fillId="0" borderId="3" xfId="0" applyNumberFormat="1" applyFont="1" applyBorder="1" applyAlignment="1">
      <alignment vertical="center"/>
    </xf>
    <xf numFmtId="43" fontId="4" fillId="0" borderId="6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41" fontId="3" fillId="0" borderId="0" xfId="19" applyFont="1" applyBorder="1" applyAlignment="1">
      <alignment vertical="center"/>
    </xf>
    <xf numFmtId="41" fontId="4" fillId="0" borderId="2" xfId="19" applyFont="1" applyFill="1" applyBorder="1" applyAlignment="1">
      <alignment/>
    </xf>
    <xf numFmtId="41" fontId="3" fillId="0" borderId="1" xfId="19" applyFont="1" applyBorder="1" applyAlignment="1">
      <alignment vertical="center"/>
    </xf>
    <xf numFmtId="168" fontId="4" fillId="0" borderId="4" xfId="0" applyNumberFormat="1" applyFont="1" applyBorder="1" applyAlignment="1">
      <alignment vertical="center"/>
    </xf>
    <xf numFmtId="168" fontId="3" fillId="0" borderId="1" xfId="0" applyNumberFormat="1" applyFont="1" applyBorder="1" applyAlignment="1">
      <alignment vertical="center"/>
    </xf>
    <xf numFmtId="43" fontId="4" fillId="0" borderId="4" xfId="18" applyFont="1" applyBorder="1" applyAlignment="1">
      <alignment vertical="center"/>
    </xf>
    <xf numFmtId="43" fontId="4" fillId="0" borderId="3" xfId="18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vertical="center"/>
    </xf>
    <xf numFmtId="43" fontId="3" fillId="0" borderId="1" xfId="18" applyNumberFormat="1" applyFont="1" applyBorder="1" applyAlignment="1">
      <alignment vertical="center"/>
    </xf>
    <xf numFmtId="171" fontId="3" fillId="0" borderId="0" xfId="18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6" fillId="0" borderId="8" xfId="0" applyFont="1" applyFill="1" applyBorder="1" applyAlignment="1">
      <alignment vertical="center"/>
    </xf>
    <xf numFmtId="206" fontId="4" fillId="0" borderId="9" xfId="0" applyNumberFormat="1" applyFont="1" applyBorder="1" applyAlignment="1">
      <alignment vertical="center"/>
    </xf>
    <xf numFmtId="171" fontId="3" fillId="0" borderId="1" xfId="18" applyNumberFormat="1" applyFont="1" applyFill="1" applyBorder="1" applyAlignment="1" quotePrefix="1">
      <alignment vertical="center"/>
    </xf>
    <xf numFmtId="0" fontId="6" fillId="0" borderId="10" xfId="0" applyFont="1" applyFill="1" applyBorder="1" applyAlignment="1">
      <alignment vertical="center"/>
    </xf>
    <xf numFmtId="206" fontId="4" fillId="0" borderId="11" xfId="0" applyNumberFormat="1" applyFont="1" applyBorder="1" applyAlignment="1">
      <alignment vertical="center"/>
    </xf>
    <xf numFmtId="203" fontId="4" fillId="0" borderId="12" xfId="0" applyNumberFormat="1" applyFont="1" applyBorder="1" applyAlignment="1">
      <alignment vertical="center"/>
    </xf>
    <xf numFmtId="206" fontId="4" fillId="0" borderId="13" xfId="0" applyNumberFormat="1" applyFont="1" applyBorder="1" applyAlignment="1">
      <alignment vertical="center"/>
    </xf>
    <xf numFmtId="203" fontId="4" fillId="0" borderId="14" xfId="0" applyNumberFormat="1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206" fontId="4" fillId="0" borderId="15" xfId="0" applyNumberFormat="1" applyFont="1" applyBorder="1" applyAlignment="1">
      <alignment vertical="center"/>
    </xf>
    <xf numFmtId="203" fontId="4" fillId="0" borderId="16" xfId="0" applyNumberFormat="1" applyFont="1" applyBorder="1" applyAlignment="1">
      <alignment vertical="center"/>
    </xf>
    <xf numFmtId="206" fontId="4" fillId="0" borderId="17" xfId="0" applyNumberFormat="1" applyFont="1" applyBorder="1" applyAlignment="1">
      <alignment vertical="center"/>
    </xf>
    <xf numFmtId="171" fontId="4" fillId="0" borderId="2" xfId="18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206" fontId="4" fillId="0" borderId="18" xfId="0" applyNumberFormat="1" applyFont="1" applyBorder="1" applyAlignment="1">
      <alignment vertical="center"/>
    </xf>
    <xf numFmtId="203" fontId="4" fillId="0" borderId="19" xfId="0" applyNumberFormat="1" applyFont="1" applyBorder="1" applyAlignment="1">
      <alignment vertical="center"/>
    </xf>
    <xf numFmtId="206" fontId="3" fillId="0" borderId="1" xfId="0" applyNumberFormat="1" applyFont="1" applyBorder="1" applyAlignment="1">
      <alignment vertical="center"/>
    </xf>
    <xf numFmtId="203" fontId="3" fillId="0" borderId="1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43" fontId="3" fillId="0" borderId="1" xfId="18" applyNumberFormat="1" applyFont="1" applyBorder="1" applyAlignment="1">
      <alignment horizontal="right" vertical="center"/>
    </xf>
    <xf numFmtId="43" fontId="3" fillId="0" borderId="1" xfId="18" applyNumberFormat="1" applyFont="1" applyFill="1" applyBorder="1" applyAlignment="1" quotePrefix="1">
      <alignment vertical="center"/>
    </xf>
    <xf numFmtId="206" fontId="3" fillId="0" borderId="0" xfId="0" applyNumberFormat="1" applyFont="1" applyBorder="1" applyAlignment="1">
      <alignment vertical="center"/>
    </xf>
    <xf numFmtId="203" fontId="3" fillId="0" borderId="0" xfId="0" applyNumberFormat="1" applyFont="1" applyBorder="1" applyAlignment="1">
      <alignment vertical="center"/>
    </xf>
    <xf numFmtId="171" fontId="3" fillId="0" borderId="0" xfId="18" applyNumberFormat="1" applyFont="1" applyFill="1" applyBorder="1" applyAlignment="1" quotePrefix="1">
      <alignment vertical="center"/>
    </xf>
    <xf numFmtId="203" fontId="3" fillId="0" borderId="16" xfId="0" applyNumberFormat="1" applyFont="1" applyBorder="1" applyAlignment="1">
      <alignment vertical="center"/>
    </xf>
    <xf numFmtId="180" fontId="3" fillId="0" borderId="1" xfId="19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3" fontId="4" fillId="0" borderId="6" xfId="18" applyFont="1" applyBorder="1" applyAlignment="1">
      <alignment horizontal="center" vertical="center" wrapText="1"/>
    </xf>
    <xf numFmtId="43" fontId="4" fillId="0" borderId="3" xfId="18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0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Valuta (0)_TABELLE ANALISI scinf 2002_2003.xls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E3" sqref="E3"/>
    </sheetView>
  </sheetViews>
  <sheetFormatPr defaultColWidth="9.140625" defaultRowHeight="12.75"/>
  <cols>
    <col min="1" max="1" width="22.57421875" style="3" customWidth="1"/>
    <col min="2" max="2" width="15.421875" style="3" customWidth="1"/>
    <col min="3" max="3" width="10.421875" style="3" bestFit="1" customWidth="1"/>
    <col min="4" max="4" width="11.00390625" style="3" bestFit="1" customWidth="1"/>
    <col min="5" max="5" width="9.140625" style="3" bestFit="1" customWidth="1"/>
    <col min="6" max="6" width="10.421875" style="3" bestFit="1" customWidth="1"/>
    <col min="7" max="7" width="9.140625" style="3" customWidth="1"/>
    <col min="8" max="8" width="11.28125" style="3" customWidth="1"/>
    <col min="9" max="16384" width="9.140625" style="3" customWidth="1"/>
  </cols>
  <sheetData>
    <row r="1" spans="1:5" s="2" customFormat="1" ht="79.5" customHeight="1">
      <c r="A1" s="17" t="s">
        <v>403</v>
      </c>
      <c r="B1" s="106" t="s">
        <v>410</v>
      </c>
      <c r="C1" s="107"/>
      <c r="D1" s="16"/>
      <c r="E1" s="3"/>
    </row>
    <row r="3" spans="1:3" s="10" customFormat="1" ht="25.5" customHeight="1">
      <c r="A3" s="102" t="s">
        <v>151</v>
      </c>
      <c r="B3" s="104" t="s">
        <v>26</v>
      </c>
      <c r="C3" s="104" t="s">
        <v>150</v>
      </c>
    </row>
    <row r="4" spans="1:3" s="12" customFormat="1" ht="36.75" customHeight="1">
      <c r="A4" s="103"/>
      <c r="B4" s="53" t="s">
        <v>152</v>
      </c>
      <c r="C4" s="9" t="s">
        <v>368</v>
      </c>
    </row>
    <row r="5" spans="1:3" s="12" customFormat="1" ht="12.75">
      <c r="A5" s="34" t="s">
        <v>160</v>
      </c>
      <c r="B5" s="38">
        <v>6133</v>
      </c>
      <c r="C5" s="50">
        <f aca="true" t="shared" si="0" ref="C5:C14">B5/$B$14*100</f>
        <v>6.158372494678074</v>
      </c>
    </row>
    <row r="6" spans="1:3" s="12" customFormat="1" ht="12.75">
      <c r="A6" s="34" t="s">
        <v>175</v>
      </c>
      <c r="B6" s="38">
        <v>9377</v>
      </c>
      <c r="C6" s="50">
        <f t="shared" si="0"/>
        <v>9.415793067437844</v>
      </c>
    </row>
    <row r="7" spans="1:3" s="12" customFormat="1" ht="12.75">
      <c r="A7" s="34" t="s">
        <v>394</v>
      </c>
      <c r="B7" s="85">
        <v>12790</v>
      </c>
      <c r="C7" s="50">
        <f t="shared" si="0"/>
        <v>12.842912800739045</v>
      </c>
    </row>
    <row r="8" spans="1:3" s="12" customFormat="1" ht="12.75">
      <c r="A8" s="34" t="s">
        <v>228</v>
      </c>
      <c r="B8" s="38">
        <v>16969</v>
      </c>
      <c r="C8" s="50">
        <f t="shared" si="0"/>
        <v>17.039201510222117</v>
      </c>
    </row>
    <row r="9" spans="1:3" s="12" customFormat="1" ht="12.75">
      <c r="A9" s="34" t="s">
        <v>245</v>
      </c>
      <c r="B9" s="38">
        <v>22581</v>
      </c>
      <c r="C9" s="50">
        <f t="shared" si="0"/>
        <v>22.674418604651162</v>
      </c>
    </row>
    <row r="10" spans="1:3" s="12" customFormat="1" ht="12.75">
      <c r="A10" s="34" t="s">
        <v>292</v>
      </c>
      <c r="B10" s="38">
        <v>6822</v>
      </c>
      <c r="C10" s="50">
        <f t="shared" si="0"/>
        <v>6.850222918423906</v>
      </c>
    </row>
    <row r="11" spans="1:3" s="12" customFormat="1" ht="12.75">
      <c r="A11" s="34" t="s">
        <v>321</v>
      </c>
      <c r="B11" s="38">
        <v>8229</v>
      </c>
      <c r="C11" s="50">
        <f t="shared" si="0"/>
        <v>8.263043740209664</v>
      </c>
    </row>
    <row r="12" spans="1:3" s="12" customFormat="1" ht="12.75">
      <c r="A12" s="34" t="s">
        <v>374</v>
      </c>
      <c r="B12" s="38">
        <v>8993</v>
      </c>
      <c r="C12" s="50">
        <f t="shared" si="0"/>
        <v>9.030204442302285</v>
      </c>
    </row>
    <row r="13" spans="1:3" s="12" customFormat="1" ht="12.75">
      <c r="A13" s="34" t="s">
        <v>350</v>
      </c>
      <c r="B13" s="38">
        <v>7694</v>
      </c>
      <c r="C13" s="51">
        <f t="shared" si="0"/>
        <v>7.725830421335904</v>
      </c>
    </row>
    <row r="14" spans="1:3" s="11" customFormat="1" ht="22.5" customHeight="1">
      <c r="A14" s="44" t="s">
        <v>131</v>
      </c>
      <c r="B14" s="19">
        <f>SUM(B5:B13)</f>
        <v>99588</v>
      </c>
      <c r="C14" s="94">
        <f t="shared" si="0"/>
        <v>100</v>
      </c>
    </row>
    <row r="15" s="12" customFormat="1" ht="12.75"/>
    <row r="16" spans="1:3" s="36" customFormat="1" ht="53.25" customHeight="1">
      <c r="A16" s="105" t="s">
        <v>0</v>
      </c>
      <c r="B16" s="105"/>
      <c r="C16" s="105"/>
    </row>
    <row r="17" s="36" customFormat="1" ht="24" customHeight="1"/>
    <row r="18" ht="12.75">
      <c r="A18" s="14"/>
    </row>
    <row r="19" spans="1:5" s="2" customFormat="1" ht="69.75" customHeight="1">
      <c r="A19" s="17" t="s">
        <v>404</v>
      </c>
      <c r="B19" s="106" t="s">
        <v>409</v>
      </c>
      <c r="C19" s="107"/>
      <c r="D19" s="16"/>
      <c r="E19" s="3"/>
    </row>
    <row r="21" spans="1:3" s="10" customFormat="1" ht="25.5" customHeight="1">
      <c r="A21" s="102" t="s">
        <v>151</v>
      </c>
      <c r="B21" s="104" t="s">
        <v>26</v>
      </c>
      <c r="C21" s="104" t="s">
        <v>150</v>
      </c>
    </row>
    <row r="22" spans="1:3" s="12" customFormat="1" ht="34.5" customHeight="1">
      <c r="A22" s="103"/>
      <c r="B22" s="25" t="s">
        <v>152</v>
      </c>
      <c r="C22" s="9" t="s">
        <v>368</v>
      </c>
    </row>
    <row r="23" spans="1:3" s="12" customFormat="1" ht="12.75">
      <c r="A23" s="34" t="s">
        <v>160</v>
      </c>
      <c r="B23" s="38">
        <v>3785</v>
      </c>
      <c r="C23" s="50">
        <f aca="true" t="shared" si="1" ref="C23:C32">B23/$B$32*100</f>
        <v>8.604619441665909</v>
      </c>
    </row>
    <row r="24" spans="1:3" s="12" customFormat="1" ht="12.75">
      <c r="A24" s="34" t="s">
        <v>175</v>
      </c>
      <c r="B24" s="38">
        <v>3747</v>
      </c>
      <c r="C24" s="50">
        <f t="shared" si="1"/>
        <v>8.518232245157769</v>
      </c>
    </row>
    <row r="25" spans="1:3" s="12" customFormat="1" ht="12.75">
      <c r="A25" s="34" t="s">
        <v>394</v>
      </c>
      <c r="B25" s="38">
        <v>3369</v>
      </c>
      <c r="C25" s="50">
        <f t="shared" si="1"/>
        <v>7.658906974629444</v>
      </c>
    </row>
    <row r="26" spans="1:3" s="12" customFormat="1" ht="12.75">
      <c r="A26" s="34" t="s">
        <v>228</v>
      </c>
      <c r="B26" s="38">
        <v>8577</v>
      </c>
      <c r="C26" s="50">
        <f t="shared" si="1"/>
        <v>19.49849959079749</v>
      </c>
    </row>
    <row r="27" spans="1:3" s="12" customFormat="1" ht="12.75">
      <c r="A27" s="34" t="s">
        <v>245</v>
      </c>
      <c r="B27" s="38">
        <v>10263</v>
      </c>
      <c r="C27" s="50">
        <f t="shared" si="1"/>
        <v>23.33136309902701</v>
      </c>
    </row>
    <row r="28" spans="1:3" s="12" customFormat="1" ht="12.75">
      <c r="A28" s="34" t="s">
        <v>292</v>
      </c>
      <c r="B28" s="38">
        <v>2202</v>
      </c>
      <c r="C28" s="50">
        <f t="shared" si="1"/>
        <v>5.005910702918978</v>
      </c>
    </row>
    <row r="29" spans="1:3" s="12" customFormat="1" ht="12.75">
      <c r="A29" s="34" t="s">
        <v>321</v>
      </c>
      <c r="B29" s="38">
        <v>3669</v>
      </c>
      <c r="C29" s="50">
        <f t="shared" si="1"/>
        <v>8.340911157588433</v>
      </c>
    </row>
    <row r="30" spans="1:3" s="12" customFormat="1" ht="12.75">
      <c r="A30" s="34" t="s">
        <v>374</v>
      </c>
      <c r="B30" s="38">
        <v>5433</v>
      </c>
      <c r="C30" s="50">
        <f t="shared" si="1"/>
        <v>12.351095753387288</v>
      </c>
    </row>
    <row r="31" spans="1:3" s="12" customFormat="1" ht="12.75">
      <c r="A31" s="34" t="s">
        <v>350</v>
      </c>
      <c r="B31" s="38">
        <v>2943</v>
      </c>
      <c r="C31" s="51">
        <f t="shared" si="1"/>
        <v>6.69046103482768</v>
      </c>
    </row>
    <row r="32" spans="1:3" s="11" customFormat="1" ht="15.75" customHeight="1">
      <c r="A32" s="44" t="s">
        <v>131</v>
      </c>
      <c r="B32" s="19">
        <f>SUM(B23:B31)</f>
        <v>43988</v>
      </c>
      <c r="C32" s="94">
        <f t="shared" si="1"/>
        <v>100</v>
      </c>
    </row>
    <row r="33" s="12" customFormat="1" ht="12.75"/>
    <row r="34" spans="1:3" s="36" customFormat="1" ht="63" customHeight="1">
      <c r="A34" s="105" t="s">
        <v>0</v>
      </c>
      <c r="B34" s="105"/>
      <c r="C34" s="105"/>
    </row>
    <row r="35" s="36" customFormat="1" ht="11.25"/>
    <row r="37" spans="1:5" s="2" customFormat="1" ht="69.75" customHeight="1">
      <c r="A37" s="17" t="s">
        <v>405</v>
      </c>
      <c r="B37" s="106" t="s">
        <v>408</v>
      </c>
      <c r="C37" s="107"/>
      <c r="D37" s="16"/>
      <c r="E37" s="3"/>
    </row>
    <row r="39" spans="1:3" s="10" customFormat="1" ht="25.5" customHeight="1">
      <c r="A39" s="102" t="s">
        <v>151</v>
      </c>
      <c r="B39" s="104" t="s">
        <v>26</v>
      </c>
      <c r="C39" s="104" t="s">
        <v>150</v>
      </c>
    </row>
    <row r="40" spans="1:3" s="12" customFormat="1" ht="35.25" customHeight="1">
      <c r="A40" s="103"/>
      <c r="B40" s="25" t="s">
        <v>152</v>
      </c>
      <c r="C40" s="9" t="s">
        <v>368</v>
      </c>
    </row>
    <row r="41" spans="1:3" s="12" customFormat="1" ht="12.75">
      <c r="A41" s="34" t="s">
        <v>160</v>
      </c>
      <c r="B41" s="38">
        <v>2348</v>
      </c>
      <c r="C41" s="50">
        <f>B41/$B$50*100</f>
        <v>4.223021582733813</v>
      </c>
    </row>
    <row r="42" spans="1:3" s="12" customFormat="1" ht="12.75">
      <c r="A42" s="34" t="s">
        <v>175</v>
      </c>
      <c r="B42" s="38">
        <v>5630</v>
      </c>
      <c r="C42" s="50">
        <f aca="true" t="shared" si="2" ref="C42:C50">B42/$B$50*100</f>
        <v>10.12589928057554</v>
      </c>
    </row>
    <row r="43" spans="1:3" s="12" customFormat="1" ht="12.75">
      <c r="A43" s="34" t="s">
        <v>394</v>
      </c>
      <c r="B43" s="38">
        <v>9421</v>
      </c>
      <c r="C43" s="50">
        <f t="shared" si="2"/>
        <v>16.944244604316548</v>
      </c>
    </row>
    <row r="44" spans="1:3" s="12" customFormat="1" ht="12.75">
      <c r="A44" s="34" t="s">
        <v>228</v>
      </c>
      <c r="B44" s="38">
        <v>8392</v>
      </c>
      <c r="C44" s="50">
        <f t="shared" si="2"/>
        <v>15.093525179856115</v>
      </c>
    </row>
    <row r="45" spans="1:3" s="12" customFormat="1" ht="12.75">
      <c r="A45" s="34" t="s">
        <v>245</v>
      </c>
      <c r="B45" s="38">
        <v>12318</v>
      </c>
      <c r="C45" s="50">
        <f t="shared" si="2"/>
        <v>22.154676258992804</v>
      </c>
    </row>
    <row r="46" spans="1:3" s="12" customFormat="1" ht="12.75">
      <c r="A46" s="34" t="s">
        <v>292</v>
      </c>
      <c r="B46" s="38">
        <v>4620</v>
      </c>
      <c r="C46" s="50">
        <f t="shared" si="2"/>
        <v>8.309352517985612</v>
      </c>
    </row>
    <row r="47" spans="1:3" s="12" customFormat="1" ht="12.75">
      <c r="A47" s="34" t="s">
        <v>321</v>
      </c>
      <c r="B47" s="38">
        <v>4560</v>
      </c>
      <c r="C47" s="50">
        <f t="shared" si="2"/>
        <v>8.201438848920864</v>
      </c>
    </row>
    <row r="48" spans="1:3" s="12" customFormat="1" ht="12.75">
      <c r="A48" s="34" t="s">
        <v>374</v>
      </c>
      <c r="B48" s="38">
        <v>3560</v>
      </c>
      <c r="C48" s="50">
        <f t="shared" si="2"/>
        <v>6.402877697841726</v>
      </c>
    </row>
    <row r="49" spans="1:3" s="12" customFormat="1" ht="12.75">
      <c r="A49" s="34" t="s">
        <v>350</v>
      </c>
      <c r="B49" s="38">
        <v>4751</v>
      </c>
      <c r="C49" s="50">
        <f t="shared" si="2"/>
        <v>8.54496402877698</v>
      </c>
    </row>
    <row r="50" spans="1:3" s="11" customFormat="1" ht="15.75" customHeight="1">
      <c r="A50" s="44" t="s">
        <v>131</v>
      </c>
      <c r="B50" s="19">
        <v>55600</v>
      </c>
      <c r="C50" s="19">
        <f t="shared" si="2"/>
        <v>100</v>
      </c>
    </row>
    <row r="51" s="12" customFormat="1" ht="12.75"/>
    <row r="52" spans="1:3" s="36" customFormat="1" ht="63" customHeight="1">
      <c r="A52" s="105" t="s">
        <v>0</v>
      </c>
      <c r="B52" s="105"/>
      <c r="C52" s="105"/>
    </row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76" ht="12.75">
      <c r="D76" s="14"/>
    </row>
  </sheetData>
  <mergeCells count="12">
    <mergeCell ref="A52:C52"/>
    <mergeCell ref="B1:C1"/>
    <mergeCell ref="B19:C19"/>
    <mergeCell ref="B37:C37"/>
    <mergeCell ref="B39:C39"/>
    <mergeCell ref="A16:C16"/>
    <mergeCell ref="A34:C34"/>
    <mergeCell ref="A39:A40"/>
    <mergeCell ref="A3:A4"/>
    <mergeCell ref="A21:A22"/>
    <mergeCell ref="B3:C3"/>
    <mergeCell ref="B21:C2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0"/>
  <sheetViews>
    <sheetView workbookViewId="0" topLeftCell="A1">
      <selection activeCell="A16" sqref="A16:C16"/>
    </sheetView>
  </sheetViews>
  <sheetFormatPr defaultColWidth="9.140625" defaultRowHeight="12.75"/>
  <cols>
    <col min="1" max="1" width="28.7109375" style="3" customWidth="1"/>
    <col min="2" max="2" width="15.421875" style="3" customWidth="1"/>
    <col min="3" max="3" width="10.421875" style="3" bestFit="1" customWidth="1"/>
    <col min="4" max="4" width="11.00390625" style="3" bestFit="1" customWidth="1"/>
    <col min="5" max="5" width="9.140625" style="3" bestFit="1" customWidth="1"/>
    <col min="6" max="6" width="22.7109375" style="3" customWidth="1"/>
    <col min="7" max="16384" width="9.140625" style="3" customWidth="1"/>
  </cols>
  <sheetData>
    <row r="1" spans="1:5" s="2" customFormat="1" ht="79.5" customHeight="1">
      <c r="A1" s="17" t="s">
        <v>406</v>
      </c>
      <c r="B1" s="106" t="s">
        <v>1</v>
      </c>
      <c r="C1" s="107"/>
      <c r="D1" s="16"/>
      <c r="E1" s="3"/>
    </row>
    <row r="3" spans="1:4" s="10" customFormat="1" ht="63" customHeight="1">
      <c r="A3" s="102" t="s">
        <v>151</v>
      </c>
      <c r="B3" s="104" t="s">
        <v>26</v>
      </c>
      <c r="C3" s="104" t="s">
        <v>150</v>
      </c>
      <c r="D3" s="93"/>
    </row>
    <row r="4" spans="1:5" s="12" customFormat="1" ht="34.5" customHeight="1">
      <c r="A4" s="103"/>
      <c r="B4" s="25" t="s">
        <v>152</v>
      </c>
      <c r="C4" s="6" t="s">
        <v>368</v>
      </c>
      <c r="D4" s="10"/>
      <c r="E4" s="10"/>
    </row>
    <row r="5" spans="1:5" s="12" customFormat="1" ht="12.75">
      <c r="A5" s="73" t="s">
        <v>160</v>
      </c>
      <c r="B5" s="79">
        <f>B55</f>
        <v>3785</v>
      </c>
      <c r="C5" s="80">
        <f>B5/$B$14*100</f>
        <v>8.604619441665909</v>
      </c>
      <c r="D5" s="10"/>
      <c r="E5" s="10"/>
    </row>
    <row r="6" spans="1:3" s="12" customFormat="1" ht="12.75">
      <c r="A6" s="73" t="s">
        <v>175</v>
      </c>
      <c r="B6" s="79">
        <f>B98</f>
        <v>3747</v>
      </c>
      <c r="C6" s="80">
        <f aca="true" t="shared" si="0" ref="C6:C13">B6/$B$14*100</f>
        <v>8.518232245157769</v>
      </c>
    </row>
    <row r="7" spans="1:3" s="12" customFormat="1" ht="12.75">
      <c r="A7" s="73" t="s">
        <v>394</v>
      </c>
      <c r="B7" s="79">
        <f>B134</f>
        <v>3369</v>
      </c>
      <c r="C7" s="80">
        <f t="shared" si="0"/>
        <v>7.658906974629444</v>
      </c>
    </row>
    <row r="8" spans="1:3" s="12" customFormat="1" ht="12.75">
      <c r="A8" s="73" t="s">
        <v>228</v>
      </c>
      <c r="B8" s="79">
        <f>B186</f>
        <v>8577</v>
      </c>
      <c r="C8" s="80">
        <f t="shared" si="0"/>
        <v>19.49849959079749</v>
      </c>
    </row>
    <row r="9" spans="1:3" s="12" customFormat="1" ht="12.75">
      <c r="A9" s="73" t="s">
        <v>245</v>
      </c>
      <c r="B9" s="79">
        <f>B247</f>
        <v>10263</v>
      </c>
      <c r="C9" s="80">
        <f t="shared" si="0"/>
        <v>23.33136309902701</v>
      </c>
    </row>
    <row r="10" spans="1:3" s="12" customFormat="1" ht="12.75">
      <c r="A10" s="73" t="s">
        <v>292</v>
      </c>
      <c r="B10" s="79">
        <f>B274</f>
        <v>2202</v>
      </c>
      <c r="C10" s="80">
        <f t="shared" si="0"/>
        <v>5.005910702918978</v>
      </c>
    </row>
    <row r="11" spans="1:3" s="12" customFormat="1" ht="12.75">
      <c r="A11" s="73" t="s">
        <v>321</v>
      </c>
      <c r="B11" s="79">
        <f>B295</f>
        <v>3669</v>
      </c>
      <c r="C11" s="80">
        <f t="shared" si="0"/>
        <v>8.340911157588433</v>
      </c>
    </row>
    <row r="12" spans="1:3" s="12" customFormat="1" ht="12.75">
      <c r="A12" s="73" t="s">
        <v>374</v>
      </c>
      <c r="B12" s="79">
        <f>B331</f>
        <v>5433</v>
      </c>
      <c r="C12" s="80">
        <f t="shared" si="0"/>
        <v>12.351095753387288</v>
      </c>
    </row>
    <row r="13" spans="1:3" s="12" customFormat="1" ht="12.75">
      <c r="A13" s="81" t="s">
        <v>350</v>
      </c>
      <c r="B13" s="88">
        <f>B357</f>
        <v>2943</v>
      </c>
      <c r="C13" s="89">
        <f t="shared" si="0"/>
        <v>6.69046103482768</v>
      </c>
    </row>
    <row r="14" spans="1:3" s="11" customFormat="1" ht="24" customHeight="1">
      <c r="A14" s="44" t="s">
        <v>131</v>
      </c>
      <c r="B14" s="19">
        <f>SUM(B5:B13)</f>
        <v>43988</v>
      </c>
      <c r="C14" s="70">
        <f>SUM(C5:C13)</f>
        <v>100</v>
      </c>
    </row>
    <row r="15" s="12" customFormat="1" ht="12.75"/>
    <row r="16" spans="1:3" s="36" customFormat="1" ht="70.5" customHeight="1">
      <c r="A16" s="105" t="s">
        <v>0</v>
      </c>
      <c r="B16" s="105"/>
      <c r="C16" s="105"/>
    </row>
    <row r="17" s="36" customFormat="1" ht="11.25"/>
    <row r="19" spans="1:5" s="2" customFormat="1" ht="79.5" customHeight="1">
      <c r="A19" s="17" t="s">
        <v>406</v>
      </c>
      <c r="B19" s="106" t="s">
        <v>2</v>
      </c>
      <c r="C19" s="107"/>
      <c r="D19" s="16"/>
      <c r="E19" s="3"/>
    </row>
    <row r="20" spans="1:3" s="10" customFormat="1" ht="54.75" customHeight="1">
      <c r="A20" s="102" t="s">
        <v>76</v>
      </c>
      <c r="B20" s="104" t="s">
        <v>26</v>
      </c>
      <c r="C20" s="104" t="s">
        <v>150</v>
      </c>
    </row>
    <row r="21" spans="1:3" s="12" customFormat="1" ht="34.5" customHeight="1">
      <c r="A21" s="103"/>
      <c r="B21" s="25" t="s">
        <v>152</v>
      </c>
      <c r="C21" s="6" t="s">
        <v>368</v>
      </c>
    </row>
    <row r="22" spans="1:3" s="28" customFormat="1" ht="12.75">
      <c r="A22" s="73" t="s">
        <v>395</v>
      </c>
      <c r="B22" s="79">
        <v>56</v>
      </c>
      <c r="C22" s="80">
        <f>B22/$B$55*100</f>
        <v>1.4795244385733157</v>
      </c>
    </row>
    <row r="23" spans="1:3" s="28" customFormat="1" ht="12.75">
      <c r="A23" s="73" t="s">
        <v>153</v>
      </c>
      <c r="B23" s="79">
        <v>84</v>
      </c>
      <c r="C23" s="80">
        <f aca="true" t="shared" si="1" ref="C23:C54">B23/$B$55*100</f>
        <v>2.2192866578599735</v>
      </c>
    </row>
    <row r="24" spans="1:3" s="28" customFormat="1" ht="12.75">
      <c r="A24" s="73" t="s">
        <v>84</v>
      </c>
      <c r="B24" s="79">
        <v>63</v>
      </c>
      <c r="C24" s="80">
        <f t="shared" si="1"/>
        <v>1.66446499339498</v>
      </c>
    </row>
    <row r="25" spans="1:3" s="28" customFormat="1" ht="12.75">
      <c r="A25" s="73" t="s">
        <v>154</v>
      </c>
      <c r="B25" s="79">
        <v>128</v>
      </c>
      <c r="C25" s="80">
        <f t="shared" si="1"/>
        <v>3.3817701453104356</v>
      </c>
    </row>
    <row r="26" spans="1:3" s="28" customFormat="1" ht="12.75">
      <c r="A26" s="73" t="s">
        <v>85</v>
      </c>
      <c r="B26" s="79">
        <v>140</v>
      </c>
      <c r="C26" s="80">
        <f t="shared" si="1"/>
        <v>3.6988110964332894</v>
      </c>
    </row>
    <row r="27" spans="1:3" s="28" customFormat="1" ht="12.75">
      <c r="A27" s="73" t="s">
        <v>155</v>
      </c>
      <c r="B27" s="79">
        <v>102</v>
      </c>
      <c r="C27" s="80">
        <f t="shared" si="1"/>
        <v>2.6948480845442537</v>
      </c>
    </row>
    <row r="28" spans="1:3" s="28" customFormat="1" ht="12.75">
      <c r="A28" s="73" t="s">
        <v>132</v>
      </c>
      <c r="B28" s="79">
        <v>107</v>
      </c>
      <c r="C28" s="80">
        <f t="shared" si="1"/>
        <v>2.8269484808454424</v>
      </c>
    </row>
    <row r="29" spans="1:3" s="28" customFormat="1" ht="12.75">
      <c r="A29" s="73" t="s">
        <v>156</v>
      </c>
      <c r="B29" s="79">
        <v>150</v>
      </c>
      <c r="C29" s="80">
        <f t="shared" si="1"/>
        <v>3.963011889035667</v>
      </c>
    </row>
    <row r="30" spans="1:3" s="28" customFormat="1" ht="12.75">
      <c r="A30" s="73" t="s">
        <v>86</v>
      </c>
      <c r="B30" s="79">
        <v>84</v>
      </c>
      <c r="C30" s="80">
        <f t="shared" si="1"/>
        <v>2.2192866578599735</v>
      </c>
    </row>
    <row r="31" spans="1:3" s="28" customFormat="1" ht="12.75">
      <c r="A31" s="73" t="s">
        <v>157</v>
      </c>
      <c r="B31" s="79">
        <v>51</v>
      </c>
      <c r="C31" s="80">
        <f t="shared" si="1"/>
        <v>1.3474240422721269</v>
      </c>
    </row>
    <row r="32" spans="1:3" s="28" customFormat="1" ht="12.75">
      <c r="A32" s="73" t="s">
        <v>87</v>
      </c>
      <c r="B32" s="79">
        <v>17</v>
      </c>
      <c r="C32" s="80">
        <f t="shared" si="1"/>
        <v>0.44914134742404227</v>
      </c>
    </row>
    <row r="33" spans="1:3" s="28" customFormat="1" ht="12.75">
      <c r="A33" s="73" t="s">
        <v>88</v>
      </c>
      <c r="B33" s="79">
        <v>19</v>
      </c>
      <c r="C33" s="80">
        <f t="shared" si="1"/>
        <v>0.5019815059445178</v>
      </c>
    </row>
    <row r="34" spans="1:3" s="28" customFormat="1" ht="12.75">
      <c r="A34" s="73" t="s">
        <v>89</v>
      </c>
      <c r="B34" s="79">
        <v>50</v>
      </c>
      <c r="C34" s="80">
        <f t="shared" si="1"/>
        <v>1.321003963011889</v>
      </c>
    </row>
    <row r="35" spans="1:3" s="28" customFormat="1" ht="12.75">
      <c r="A35" s="73" t="s">
        <v>90</v>
      </c>
      <c r="B35" s="79">
        <v>18</v>
      </c>
      <c r="C35" s="80">
        <f t="shared" si="1"/>
        <v>0.47556142668428003</v>
      </c>
    </row>
    <row r="36" spans="1:3" s="28" customFormat="1" ht="12.75">
      <c r="A36" s="73" t="s">
        <v>91</v>
      </c>
      <c r="B36" s="79">
        <v>13</v>
      </c>
      <c r="C36" s="80">
        <f t="shared" si="1"/>
        <v>0.34346103038309117</v>
      </c>
    </row>
    <row r="37" spans="1:3" s="28" customFormat="1" ht="12.75">
      <c r="A37" s="73" t="s">
        <v>158</v>
      </c>
      <c r="B37" s="79">
        <v>266</v>
      </c>
      <c r="C37" s="80">
        <f t="shared" si="1"/>
        <v>7.02774108322325</v>
      </c>
    </row>
    <row r="38" spans="1:3" s="28" customFormat="1" ht="12.75">
      <c r="A38" s="73" t="s">
        <v>92</v>
      </c>
      <c r="B38" s="79">
        <v>28</v>
      </c>
      <c r="C38" s="80">
        <f t="shared" si="1"/>
        <v>0.7397622192866579</v>
      </c>
    </row>
    <row r="39" spans="1:3" s="28" customFormat="1" ht="12.75">
      <c r="A39" s="73" t="s">
        <v>159</v>
      </c>
      <c r="B39" s="79">
        <v>81</v>
      </c>
      <c r="C39" s="80">
        <f t="shared" si="1"/>
        <v>2.1400264200792605</v>
      </c>
    </row>
    <row r="40" spans="1:3" s="28" customFormat="1" ht="12.75">
      <c r="A40" s="73" t="s">
        <v>93</v>
      </c>
      <c r="B40" s="79">
        <v>39</v>
      </c>
      <c r="C40" s="80">
        <f t="shared" si="1"/>
        <v>1.0303830911492733</v>
      </c>
    </row>
    <row r="41" spans="1:3" s="28" customFormat="1" ht="12.75">
      <c r="A41" s="73" t="s">
        <v>413</v>
      </c>
      <c r="B41" s="79">
        <v>38</v>
      </c>
      <c r="C41" s="80">
        <f t="shared" si="1"/>
        <v>1.0039630118890357</v>
      </c>
    </row>
    <row r="42" spans="1:3" s="28" customFormat="1" ht="12.75">
      <c r="A42" s="73" t="s">
        <v>389</v>
      </c>
      <c r="B42" s="79">
        <v>53</v>
      </c>
      <c r="C42" s="80">
        <f t="shared" si="1"/>
        <v>1.4002642007926023</v>
      </c>
    </row>
    <row r="43" spans="1:3" s="28" customFormat="1" ht="12.75">
      <c r="A43" s="73" t="s">
        <v>94</v>
      </c>
      <c r="B43" s="79">
        <v>11</v>
      </c>
      <c r="C43" s="80">
        <f t="shared" si="1"/>
        <v>0.2906208718626156</v>
      </c>
    </row>
    <row r="44" spans="1:3" s="28" customFormat="1" ht="12.75">
      <c r="A44" s="73" t="s">
        <v>414</v>
      </c>
      <c r="B44" s="79">
        <v>26</v>
      </c>
      <c r="C44" s="80">
        <f t="shared" si="1"/>
        <v>0.6869220607661823</v>
      </c>
    </row>
    <row r="45" spans="1:3" s="28" customFormat="1" ht="12.75">
      <c r="A45" s="73" t="s">
        <v>95</v>
      </c>
      <c r="B45" s="79">
        <v>16</v>
      </c>
      <c r="C45" s="80">
        <f t="shared" si="1"/>
        <v>0.42272126816380445</v>
      </c>
    </row>
    <row r="46" spans="1:3" s="28" customFormat="1" ht="12.75">
      <c r="A46" s="73" t="s">
        <v>160</v>
      </c>
      <c r="B46" s="79">
        <v>1491</v>
      </c>
      <c r="C46" s="80">
        <f t="shared" si="1"/>
        <v>39.39233817701453</v>
      </c>
    </row>
    <row r="47" spans="1:3" s="28" customFormat="1" ht="12.75">
      <c r="A47" s="73" t="s">
        <v>390</v>
      </c>
      <c r="B47" s="79">
        <v>53</v>
      </c>
      <c r="C47" s="80">
        <f t="shared" si="1"/>
        <v>1.4002642007926023</v>
      </c>
    </row>
    <row r="48" spans="1:3" s="28" customFormat="1" ht="12.75">
      <c r="A48" s="73" t="s">
        <v>161</v>
      </c>
      <c r="B48" s="79">
        <v>112</v>
      </c>
      <c r="C48" s="80">
        <f t="shared" si="1"/>
        <v>2.9590488771466315</v>
      </c>
    </row>
    <row r="49" spans="1:3" s="28" customFormat="1" ht="12.75">
      <c r="A49" s="73" t="s">
        <v>359</v>
      </c>
      <c r="B49" s="79">
        <v>147</v>
      </c>
      <c r="C49" s="80">
        <f t="shared" si="1"/>
        <v>3.883751651254954</v>
      </c>
    </row>
    <row r="50" spans="1:3" s="28" customFormat="1" ht="12.75">
      <c r="A50" s="73" t="s">
        <v>162</v>
      </c>
      <c r="B50" s="79">
        <v>189</v>
      </c>
      <c r="C50" s="80">
        <f t="shared" si="1"/>
        <v>4.993394980184941</v>
      </c>
    </row>
    <row r="51" spans="1:3" s="28" customFormat="1" ht="12.75">
      <c r="A51" s="73" t="s">
        <v>416</v>
      </c>
      <c r="B51" s="79">
        <v>37</v>
      </c>
      <c r="C51" s="80">
        <f t="shared" si="1"/>
        <v>0.977542932628798</v>
      </c>
    </row>
    <row r="52" spans="1:3" s="28" customFormat="1" ht="12.75">
      <c r="A52" s="73" t="s">
        <v>96</v>
      </c>
      <c r="B52" s="79">
        <v>23</v>
      </c>
      <c r="C52" s="80">
        <f t="shared" si="1"/>
        <v>0.607661822985469</v>
      </c>
    </row>
    <row r="53" spans="1:3" s="28" customFormat="1" ht="12.75">
      <c r="A53" s="73" t="s">
        <v>97</v>
      </c>
      <c r="B53" s="79">
        <v>52</v>
      </c>
      <c r="C53" s="80">
        <f t="shared" si="1"/>
        <v>1.3738441215323647</v>
      </c>
    </row>
    <row r="54" spans="1:3" s="28" customFormat="1" ht="12.75">
      <c r="A54" s="81" t="s">
        <v>98</v>
      </c>
      <c r="B54" s="82">
        <v>41</v>
      </c>
      <c r="C54" s="83">
        <f t="shared" si="1"/>
        <v>1.083223249669749</v>
      </c>
    </row>
    <row r="55" spans="1:3" s="7" customFormat="1" ht="19.5" customHeight="1">
      <c r="A55" s="1" t="s">
        <v>369</v>
      </c>
      <c r="B55" s="75">
        <f>SUM(B22:B54)</f>
        <v>3785</v>
      </c>
      <c r="C55" s="95">
        <f>SUM(C22:C54)</f>
        <v>100</v>
      </c>
    </row>
    <row r="56" spans="1:3" ht="12.75">
      <c r="A56"/>
      <c r="B56"/>
      <c r="C56"/>
    </row>
    <row r="57" spans="1:3" ht="12.75">
      <c r="A57"/>
      <c r="B57"/>
      <c r="C57"/>
    </row>
    <row r="58" spans="1:5" s="2" customFormat="1" ht="79.5" customHeight="1">
      <c r="A58" s="17" t="s">
        <v>406</v>
      </c>
      <c r="B58" s="106" t="s">
        <v>3</v>
      </c>
      <c r="C58" s="107"/>
      <c r="D58" s="16"/>
      <c r="E58" s="3"/>
    </row>
    <row r="59" spans="1:3" s="10" customFormat="1" ht="54.75" customHeight="1">
      <c r="A59" s="102" t="s">
        <v>76</v>
      </c>
      <c r="B59" s="104" t="s">
        <v>26</v>
      </c>
      <c r="C59" s="104" t="s">
        <v>150</v>
      </c>
    </row>
    <row r="60" spans="1:3" s="12" customFormat="1" ht="34.5" customHeight="1">
      <c r="A60" s="103"/>
      <c r="B60" s="25" t="s">
        <v>152</v>
      </c>
      <c r="C60" s="6" t="s">
        <v>368</v>
      </c>
    </row>
    <row r="61" spans="1:3" s="28" customFormat="1" ht="12.75">
      <c r="A61" s="73" t="s">
        <v>163</v>
      </c>
      <c r="B61" s="79">
        <v>72</v>
      </c>
      <c r="C61" s="80">
        <f>B61/$B$98*100</f>
        <v>1.921537229783827</v>
      </c>
    </row>
    <row r="62" spans="1:3" s="28" customFormat="1" ht="12.75">
      <c r="A62" s="73" t="s">
        <v>377</v>
      </c>
      <c r="B62" s="79">
        <v>12</v>
      </c>
      <c r="C62" s="80">
        <f aca="true" t="shared" si="2" ref="C62:C98">B62/$B$98*100</f>
        <v>0.32025620496397117</v>
      </c>
    </row>
    <row r="63" spans="1:3" s="28" customFormat="1" ht="12.75">
      <c r="A63" s="73" t="s">
        <v>38</v>
      </c>
      <c r="B63" s="79">
        <v>12</v>
      </c>
      <c r="C63" s="80">
        <f t="shared" si="2"/>
        <v>0.32025620496397117</v>
      </c>
    </row>
    <row r="64" spans="1:3" s="28" customFormat="1" ht="12.75">
      <c r="A64" s="73" t="s">
        <v>164</v>
      </c>
      <c r="B64" s="79">
        <v>84</v>
      </c>
      <c r="C64" s="80">
        <f t="shared" si="2"/>
        <v>2.241793434747798</v>
      </c>
    </row>
    <row r="65" spans="1:3" s="28" customFormat="1" ht="12.75">
      <c r="A65" s="73" t="s">
        <v>166</v>
      </c>
      <c r="B65" s="79">
        <v>240</v>
      </c>
      <c r="C65" s="80">
        <f t="shared" si="2"/>
        <v>6.405124099279423</v>
      </c>
    </row>
    <row r="66" spans="1:3" s="28" customFormat="1" ht="12.75">
      <c r="A66" s="73" t="s">
        <v>167</v>
      </c>
      <c r="B66" s="79">
        <v>185</v>
      </c>
      <c r="C66" s="80">
        <f t="shared" si="2"/>
        <v>4.937283159861222</v>
      </c>
    </row>
    <row r="67" spans="1:3" s="28" customFormat="1" ht="12.75">
      <c r="A67" s="73" t="s">
        <v>39</v>
      </c>
      <c r="B67" s="79">
        <v>14</v>
      </c>
      <c r="C67" s="80">
        <f t="shared" si="2"/>
        <v>0.373632239124633</v>
      </c>
    </row>
    <row r="68" spans="1:3" s="28" customFormat="1" ht="12.75">
      <c r="A68" s="73" t="s">
        <v>379</v>
      </c>
      <c r="B68" s="79">
        <v>22</v>
      </c>
      <c r="C68" s="80">
        <f t="shared" si="2"/>
        <v>0.5871363757672805</v>
      </c>
    </row>
    <row r="69" spans="1:3" s="28" customFormat="1" ht="12.75">
      <c r="A69" s="73" t="s">
        <v>168</v>
      </c>
      <c r="B69" s="79">
        <v>180</v>
      </c>
      <c r="C69" s="80">
        <f t="shared" si="2"/>
        <v>4.803843074459568</v>
      </c>
    </row>
    <row r="70" spans="1:3" s="28" customFormat="1" ht="12.75">
      <c r="A70" s="73" t="s">
        <v>169</v>
      </c>
      <c r="B70" s="79">
        <v>326</v>
      </c>
      <c r="C70" s="80">
        <f t="shared" si="2"/>
        <v>8.700293568187883</v>
      </c>
    </row>
    <row r="71" spans="1:3" s="28" customFormat="1" ht="12.75">
      <c r="A71" s="73" t="s">
        <v>40</v>
      </c>
      <c r="B71" s="79">
        <v>137</v>
      </c>
      <c r="C71" s="80">
        <f t="shared" si="2"/>
        <v>3.6562583400053374</v>
      </c>
    </row>
    <row r="72" spans="1:3" s="28" customFormat="1" ht="12.75">
      <c r="A72" s="73" t="s">
        <v>170</v>
      </c>
      <c r="B72" s="79">
        <v>56</v>
      </c>
      <c r="C72" s="80">
        <f t="shared" si="2"/>
        <v>1.494528956498532</v>
      </c>
    </row>
    <row r="73" spans="1:3" s="28" customFormat="1" ht="12.75">
      <c r="A73" s="73" t="s">
        <v>171</v>
      </c>
      <c r="B73" s="79">
        <v>56</v>
      </c>
      <c r="C73" s="80">
        <f t="shared" si="2"/>
        <v>1.494528956498532</v>
      </c>
    </row>
    <row r="74" spans="1:3" s="28" customFormat="1" ht="12.75">
      <c r="A74" s="73" t="s">
        <v>172</v>
      </c>
      <c r="B74" s="79">
        <v>159</v>
      </c>
      <c r="C74" s="80">
        <f t="shared" si="2"/>
        <v>4.2433947157726175</v>
      </c>
    </row>
    <row r="75" spans="1:3" s="28" customFormat="1" ht="12.75">
      <c r="A75" s="73" t="s">
        <v>355</v>
      </c>
      <c r="B75" s="79">
        <v>80</v>
      </c>
      <c r="C75" s="80">
        <f t="shared" si="2"/>
        <v>2.1350413664264747</v>
      </c>
    </row>
    <row r="76" spans="1:3" s="28" customFormat="1" ht="12.75">
      <c r="A76" s="73" t="s">
        <v>380</v>
      </c>
      <c r="B76" s="79">
        <v>81</v>
      </c>
      <c r="C76" s="80">
        <f t="shared" si="2"/>
        <v>2.1617293835068057</v>
      </c>
    </row>
    <row r="77" spans="1:3" s="28" customFormat="1" ht="12.75">
      <c r="A77" s="73" t="s">
        <v>41</v>
      </c>
      <c r="B77" s="79">
        <v>14</v>
      </c>
      <c r="C77" s="80">
        <f t="shared" si="2"/>
        <v>0.373632239124633</v>
      </c>
    </row>
    <row r="78" spans="1:3" s="28" customFormat="1" ht="12.75">
      <c r="A78" s="73" t="s">
        <v>173</v>
      </c>
      <c r="B78" s="79">
        <v>66</v>
      </c>
      <c r="C78" s="80">
        <f t="shared" si="2"/>
        <v>1.7614091273018415</v>
      </c>
    </row>
    <row r="79" spans="1:3" s="28" customFormat="1" ht="12.75">
      <c r="A79" s="73" t="s">
        <v>396</v>
      </c>
      <c r="B79" s="79">
        <v>74</v>
      </c>
      <c r="C79" s="80">
        <f t="shared" si="2"/>
        <v>1.9749132639444889</v>
      </c>
    </row>
    <row r="80" spans="1:3" s="28" customFormat="1" ht="12.75">
      <c r="A80" s="73" t="s">
        <v>174</v>
      </c>
      <c r="B80" s="79">
        <v>125</v>
      </c>
      <c r="C80" s="80">
        <f t="shared" si="2"/>
        <v>3.3360021350413667</v>
      </c>
    </row>
    <row r="81" spans="1:3" s="28" customFormat="1" ht="12.75">
      <c r="A81" s="73" t="s">
        <v>175</v>
      </c>
      <c r="B81" s="79">
        <v>611</v>
      </c>
      <c r="C81" s="80">
        <f t="shared" si="2"/>
        <v>16.3063784360822</v>
      </c>
    </row>
    <row r="82" spans="1:3" s="28" customFormat="1" ht="12.75">
      <c r="A82" s="73" t="s">
        <v>42</v>
      </c>
      <c r="B82" s="79">
        <v>18</v>
      </c>
      <c r="C82" s="80">
        <f t="shared" si="2"/>
        <v>0.4803843074459567</v>
      </c>
    </row>
    <row r="83" spans="1:3" s="28" customFormat="1" ht="12.75">
      <c r="A83" s="73" t="s">
        <v>43</v>
      </c>
      <c r="B83" s="79">
        <v>25</v>
      </c>
      <c r="C83" s="80">
        <f t="shared" si="2"/>
        <v>0.6672004270082733</v>
      </c>
    </row>
    <row r="84" spans="1:3" s="28" customFormat="1" ht="12.75">
      <c r="A84" s="73" t="s">
        <v>44</v>
      </c>
      <c r="B84" s="79">
        <v>67</v>
      </c>
      <c r="C84" s="80">
        <f t="shared" si="2"/>
        <v>1.7880971443821725</v>
      </c>
    </row>
    <row r="85" spans="1:3" s="28" customFormat="1" ht="12.75">
      <c r="A85" s="73" t="s">
        <v>176</v>
      </c>
      <c r="B85" s="79">
        <v>219</v>
      </c>
      <c r="C85" s="80">
        <f t="shared" si="2"/>
        <v>5.844675740592474</v>
      </c>
    </row>
    <row r="86" spans="1:3" s="28" customFormat="1" ht="12.75">
      <c r="A86" s="73" t="s">
        <v>177</v>
      </c>
      <c r="B86" s="79">
        <v>100</v>
      </c>
      <c r="C86" s="80">
        <f t="shared" si="2"/>
        <v>2.6688017080330932</v>
      </c>
    </row>
    <row r="87" spans="1:3" s="28" customFormat="1" ht="12.75">
      <c r="A87" s="73" t="s">
        <v>45</v>
      </c>
      <c r="B87" s="79">
        <v>19</v>
      </c>
      <c r="C87" s="80">
        <f t="shared" si="2"/>
        <v>0.5070723245262877</v>
      </c>
    </row>
    <row r="88" spans="1:3" s="28" customFormat="1" ht="12.75">
      <c r="A88" s="73" t="s">
        <v>397</v>
      </c>
      <c r="B88" s="79">
        <v>98</v>
      </c>
      <c r="C88" s="80">
        <f t="shared" si="2"/>
        <v>2.6154256738724313</v>
      </c>
    </row>
    <row r="89" spans="1:3" s="28" customFormat="1" ht="12.75">
      <c r="A89" s="73" t="s">
        <v>370</v>
      </c>
      <c r="B89" s="79">
        <v>102</v>
      </c>
      <c r="C89" s="80">
        <f t="shared" si="2"/>
        <v>2.722177742193755</v>
      </c>
    </row>
    <row r="90" spans="1:3" s="28" customFormat="1" ht="12.75">
      <c r="A90" s="73" t="s">
        <v>46</v>
      </c>
      <c r="B90" s="79">
        <v>41</v>
      </c>
      <c r="C90" s="80">
        <f t="shared" si="2"/>
        <v>1.0942087002935683</v>
      </c>
    </row>
    <row r="91" spans="1:3" s="28" customFormat="1" ht="12.75">
      <c r="A91" s="73" t="s">
        <v>47</v>
      </c>
      <c r="B91" s="79">
        <v>23</v>
      </c>
      <c r="C91" s="80">
        <f t="shared" si="2"/>
        <v>0.6138243928476115</v>
      </c>
    </row>
    <row r="92" spans="1:3" s="28" customFormat="1" ht="12.75">
      <c r="A92" s="73" t="s">
        <v>178</v>
      </c>
      <c r="B92" s="79">
        <v>183</v>
      </c>
      <c r="C92" s="80">
        <f t="shared" si="2"/>
        <v>4.88390712570056</v>
      </c>
    </row>
    <row r="93" spans="1:3" s="28" customFormat="1" ht="12.75">
      <c r="A93" s="73" t="s">
        <v>356</v>
      </c>
      <c r="B93" s="79">
        <v>81</v>
      </c>
      <c r="C93" s="80">
        <f t="shared" si="2"/>
        <v>2.1617293835068057</v>
      </c>
    </row>
    <row r="94" spans="1:3" s="28" customFormat="1" ht="12.75">
      <c r="A94" s="73" t="s">
        <v>385</v>
      </c>
      <c r="B94" s="79">
        <v>48</v>
      </c>
      <c r="C94" s="80">
        <f t="shared" si="2"/>
        <v>1.2810248198558847</v>
      </c>
    </row>
    <row r="95" spans="1:3" s="28" customFormat="1" ht="12.75">
      <c r="A95" s="73" t="s">
        <v>48</v>
      </c>
      <c r="B95" s="79">
        <v>69</v>
      </c>
      <c r="C95" s="80">
        <f t="shared" si="2"/>
        <v>1.8414731785428344</v>
      </c>
    </row>
    <row r="96" spans="1:3" s="28" customFormat="1" ht="12.75">
      <c r="A96" s="73" t="s">
        <v>49</v>
      </c>
      <c r="B96" s="79">
        <v>18</v>
      </c>
      <c r="C96" s="80">
        <f t="shared" si="2"/>
        <v>0.4803843074459567</v>
      </c>
    </row>
    <row r="97" spans="1:3" s="28" customFormat="1" ht="12.75">
      <c r="A97" s="73" t="s">
        <v>386</v>
      </c>
      <c r="B97" s="79">
        <v>30</v>
      </c>
      <c r="C97" s="80">
        <f t="shared" si="2"/>
        <v>0.8006405124099278</v>
      </c>
    </row>
    <row r="98" spans="1:3" s="7" customFormat="1" ht="19.5" customHeight="1">
      <c r="A98" s="1" t="s">
        <v>179</v>
      </c>
      <c r="B98" s="75">
        <f>SUM(B61:B97)</f>
        <v>3747</v>
      </c>
      <c r="C98" s="95">
        <f t="shared" si="2"/>
        <v>100</v>
      </c>
    </row>
    <row r="99" ht="12.75">
      <c r="C99" s="3"/>
    </row>
    <row r="100" ht="12.75">
      <c r="C100" s="3"/>
    </row>
    <row r="101" spans="1:5" s="2" customFormat="1" ht="79.5" customHeight="1">
      <c r="A101" s="17" t="s">
        <v>406</v>
      </c>
      <c r="B101" s="106" t="s">
        <v>4</v>
      </c>
      <c r="C101" s="107"/>
      <c r="D101" s="16"/>
      <c r="E101" s="3"/>
    </row>
    <row r="102" spans="1:3" s="10" customFormat="1" ht="54.75" customHeight="1">
      <c r="A102" s="102" t="s">
        <v>76</v>
      </c>
      <c r="B102" s="104" t="s">
        <v>26</v>
      </c>
      <c r="C102" s="104" t="s">
        <v>150</v>
      </c>
    </row>
    <row r="103" spans="1:3" s="12" customFormat="1" ht="34.5" customHeight="1">
      <c r="A103" s="103"/>
      <c r="B103" s="25" t="s">
        <v>152</v>
      </c>
      <c r="C103" s="6" t="s">
        <v>368</v>
      </c>
    </row>
    <row r="104" spans="1:3" s="28" customFormat="1" ht="12.75">
      <c r="A104" s="73" t="s">
        <v>181</v>
      </c>
      <c r="B104" s="79">
        <v>94</v>
      </c>
      <c r="C104" s="80">
        <f>B104/$B$134*100</f>
        <v>2.790145443751855</v>
      </c>
    </row>
    <row r="105" spans="1:3" s="28" customFormat="1" ht="12.75">
      <c r="A105" s="73" t="s">
        <v>52</v>
      </c>
      <c r="B105" s="79">
        <v>75</v>
      </c>
      <c r="C105" s="80">
        <f aca="true" t="shared" si="3" ref="C105:C134">B105/$B$134*100</f>
        <v>2.226179875333927</v>
      </c>
    </row>
    <row r="106" spans="1:3" s="28" customFormat="1" ht="12.75">
      <c r="A106" s="73" t="s">
        <v>391</v>
      </c>
      <c r="B106" s="79">
        <v>36</v>
      </c>
      <c r="C106" s="80">
        <f t="shared" si="3"/>
        <v>1.068566340160285</v>
      </c>
    </row>
    <row r="107" spans="1:3" s="28" customFormat="1" ht="12.75">
      <c r="A107" s="73" t="s">
        <v>187</v>
      </c>
      <c r="B107" s="79">
        <v>19</v>
      </c>
      <c r="C107" s="80">
        <f t="shared" si="3"/>
        <v>0.5639655684179281</v>
      </c>
    </row>
    <row r="108" spans="1:3" s="28" customFormat="1" ht="12.75">
      <c r="A108" s="73" t="s">
        <v>137</v>
      </c>
      <c r="B108" s="79">
        <v>72</v>
      </c>
      <c r="C108" s="80">
        <f t="shared" si="3"/>
        <v>2.13713268032057</v>
      </c>
    </row>
    <row r="109" spans="1:3" s="28" customFormat="1" ht="12.75">
      <c r="A109" s="73" t="s">
        <v>188</v>
      </c>
      <c r="B109" s="79">
        <v>143</v>
      </c>
      <c r="C109" s="80">
        <f t="shared" si="3"/>
        <v>4.244582962303354</v>
      </c>
    </row>
    <row r="110" spans="1:3" s="28" customFormat="1" ht="12.75">
      <c r="A110" s="73" t="s">
        <v>144</v>
      </c>
      <c r="B110" s="79">
        <v>77</v>
      </c>
      <c r="C110" s="80">
        <f t="shared" si="3"/>
        <v>2.2855446720094985</v>
      </c>
    </row>
    <row r="111" spans="1:3" s="28" customFormat="1" ht="12.75">
      <c r="A111" s="73" t="s">
        <v>189</v>
      </c>
      <c r="B111" s="79">
        <v>214</v>
      </c>
      <c r="C111" s="80">
        <f t="shared" si="3"/>
        <v>6.3520332442861385</v>
      </c>
    </row>
    <row r="112" spans="1:3" s="28" customFormat="1" ht="12.75">
      <c r="A112" s="73" t="s">
        <v>191</v>
      </c>
      <c r="B112" s="79">
        <v>177</v>
      </c>
      <c r="C112" s="80">
        <f t="shared" si="3"/>
        <v>5.253784505788068</v>
      </c>
    </row>
    <row r="113" spans="1:3" s="28" customFormat="1" ht="12.75">
      <c r="A113" s="73" t="s">
        <v>51</v>
      </c>
      <c r="B113" s="79">
        <v>13</v>
      </c>
      <c r="C113" s="80">
        <f t="shared" si="3"/>
        <v>0.385871178391214</v>
      </c>
    </row>
    <row r="114" spans="1:3" s="28" customFormat="1" ht="12.75">
      <c r="A114" s="73" t="s">
        <v>193</v>
      </c>
      <c r="B114" s="79">
        <v>191</v>
      </c>
      <c r="C114" s="80">
        <f t="shared" si="3"/>
        <v>5.669338082517068</v>
      </c>
    </row>
    <row r="115" spans="1:3" s="28" customFormat="1" ht="12.75">
      <c r="A115" s="73" t="s">
        <v>194</v>
      </c>
      <c r="B115" s="79">
        <v>50</v>
      </c>
      <c r="C115" s="80">
        <f t="shared" si="3"/>
        <v>1.4841199168892847</v>
      </c>
    </row>
    <row r="116" spans="1:3" s="28" customFormat="1" ht="12.75">
      <c r="A116" s="73" t="s">
        <v>196</v>
      </c>
      <c r="B116" s="79">
        <v>60</v>
      </c>
      <c r="C116" s="80">
        <f t="shared" si="3"/>
        <v>1.7809439002671414</v>
      </c>
    </row>
    <row r="117" spans="1:3" s="28" customFormat="1" ht="12.75">
      <c r="A117" s="73" t="s">
        <v>11</v>
      </c>
      <c r="B117" s="79">
        <v>0</v>
      </c>
      <c r="C117" s="80">
        <f t="shared" si="3"/>
        <v>0</v>
      </c>
    </row>
    <row r="118" spans="1:3" s="28" customFormat="1" ht="12.75">
      <c r="A118" s="73" t="s">
        <v>198</v>
      </c>
      <c r="B118" s="79">
        <v>156</v>
      </c>
      <c r="C118" s="80">
        <f t="shared" si="3"/>
        <v>4.630454140694568</v>
      </c>
    </row>
    <row r="119" spans="1:3" s="28" customFormat="1" ht="12.75">
      <c r="A119" s="73" t="s">
        <v>199</v>
      </c>
      <c r="B119" s="79">
        <v>71</v>
      </c>
      <c r="C119" s="80">
        <f t="shared" si="3"/>
        <v>2.1074502819827843</v>
      </c>
    </row>
    <row r="120" spans="1:3" s="28" customFormat="1" ht="12.75">
      <c r="A120" s="73" t="s">
        <v>200</v>
      </c>
      <c r="B120" s="79">
        <v>103</v>
      </c>
      <c r="C120" s="80">
        <f t="shared" si="3"/>
        <v>3.0572870287919263</v>
      </c>
    </row>
    <row r="121" spans="1:3" s="28" customFormat="1" ht="12.75">
      <c r="A121" s="73" t="s">
        <v>202</v>
      </c>
      <c r="B121" s="79">
        <v>89</v>
      </c>
      <c r="C121" s="80">
        <f t="shared" si="3"/>
        <v>2.6417334520629265</v>
      </c>
    </row>
    <row r="122" spans="1:3" s="28" customFormat="1" ht="12.75">
      <c r="A122" s="73" t="s">
        <v>392</v>
      </c>
      <c r="B122" s="79">
        <v>22</v>
      </c>
      <c r="C122" s="80">
        <f t="shared" si="3"/>
        <v>0.6530127634312852</v>
      </c>
    </row>
    <row r="123" spans="1:3" s="28" customFormat="1" ht="12.75">
      <c r="A123" s="73" t="s">
        <v>203</v>
      </c>
      <c r="B123" s="79">
        <v>145</v>
      </c>
      <c r="C123" s="80">
        <f t="shared" si="3"/>
        <v>4.303947758978925</v>
      </c>
    </row>
    <row r="124" spans="1:3" s="28" customFormat="1" ht="12.75">
      <c r="A124" s="73" t="s">
        <v>204</v>
      </c>
      <c r="B124" s="79">
        <v>759</v>
      </c>
      <c r="C124" s="80">
        <f t="shared" si="3"/>
        <v>22.528940338379343</v>
      </c>
    </row>
    <row r="125" spans="1:3" s="28" customFormat="1" ht="12.75">
      <c r="A125" s="73" t="s">
        <v>205</v>
      </c>
      <c r="B125" s="79">
        <v>96</v>
      </c>
      <c r="C125" s="80">
        <f t="shared" si="3"/>
        <v>2.8495102404274264</v>
      </c>
    </row>
    <row r="126" spans="1:3" s="28" customFormat="1" ht="12.75">
      <c r="A126" s="73" t="s">
        <v>206</v>
      </c>
      <c r="B126" s="79">
        <v>49</v>
      </c>
      <c r="C126" s="80">
        <f t="shared" si="3"/>
        <v>1.4544375185514988</v>
      </c>
    </row>
    <row r="127" spans="1:3" s="28" customFormat="1" ht="12.75">
      <c r="A127" s="73" t="s">
        <v>207</v>
      </c>
      <c r="B127" s="79">
        <v>196</v>
      </c>
      <c r="C127" s="80">
        <f t="shared" si="3"/>
        <v>5.817750074205995</v>
      </c>
    </row>
    <row r="128" spans="1:3" s="28" customFormat="1" ht="12.75">
      <c r="A128" s="73" t="s">
        <v>145</v>
      </c>
      <c r="B128" s="79">
        <v>82</v>
      </c>
      <c r="C128" s="80">
        <f t="shared" si="3"/>
        <v>2.4339566636984267</v>
      </c>
    </row>
    <row r="129" spans="1:3" s="28" customFormat="1" ht="12.75">
      <c r="A129" s="73" t="s">
        <v>210</v>
      </c>
      <c r="B129" s="79">
        <v>177</v>
      </c>
      <c r="C129" s="80">
        <f t="shared" si="3"/>
        <v>5.253784505788068</v>
      </c>
    </row>
    <row r="130" spans="1:3" s="28" customFormat="1" ht="12.75">
      <c r="A130" s="73" t="s">
        <v>211</v>
      </c>
      <c r="B130" s="79">
        <v>89</v>
      </c>
      <c r="C130" s="80">
        <f t="shared" si="3"/>
        <v>2.6417334520629265</v>
      </c>
    </row>
    <row r="131" spans="1:3" s="28" customFormat="1" ht="12.75">
      <c r="A131" s="73" t="s">
        <v>50</v>
      </c>
      <c r="B131" s="79">
        <v>34</v>
      </c>
      <c r="C131" s="80">
        <f t="shared" si="3"/>
        <v>1.0092015434847135</v>
      </c>
    </row>
    <row r="132" spans="1:3" s="28" customFormat="1" ht="12.75">
      <c r="A132" s="73" t="s">
        <v>138</v>
      </c>
      <c r="B132" s="79">
        <v>44</v>
      </c>
      <c r="C132" s="80">
        <f t="shared" si="3"/>
        <v>1.3060255268625705</v>
      </c>
    </row>
    <row r="133" spans="1:3" s="28" customFormat="1" ht="12.75">
      <c r="A133" s="81" t="s">
        <v>393</v>
      </c>
      <c r="B133" s="88">
        <v>36</v>
      </c>
      <c r="C133" s="89">
        <f t="shared" si="3"/>
        <v>1.068566340160285</v>
      </c>
    </row>
    <row r="134" spans="1:3" s="7" customFormat="1" ht="21" customHeight="1">
      <c r="A134" s="29" t="s">
        <v>371</v>
      </c>
      <c r="B134" s="90">
        <f>SUM(B104:B133)</f>
        <v>3369</v>
      </c>
      <c r="C134" s="91">
        <f t="shared" si="3"/>
        <v>100</v>
      </c>
    </row>
    <row r="135" spans="1:3" s="7" customFormat="1" ht="21" customHeight="1">
      <c r="A135" s="35"/>
      <c r="B135" s="96"/>
      <c r="C135" s="97"/>
    </row>
    <row r="136" spans="1:3" ht="12.75">
      <c r="A136" s="37" t="s">
        <v>12</v>
      </c>
      <c r="C136" s="3"/>
    </row>
    <row r="137" ht="12.75">
      <c r="C137" s="3"/>
    </row>
    <row r="138" spans="1:5" s="2" customFormat="1" ht="79.5" customHeight="1">
      <c r="A138" s="17" t="s">
        <v>406</v>
      </c>
      <c r="B138" s="106" t="s">
        <v>5</v>
      </c>
      <c r="C138" s="107"/>
      <c r="D138" s="16"/>
      <c r="E138" s="3"/>
    </row>
    <row r="139" spans="1:3" s="10" customFormat="1" ht="54.75" customHeight="1">
      <c r="A139" s="102" t="s">
        <v>76</v>
      </c>
      <c r="B139" s="104" t="s">
        <v>26</v>
      </c>
      <c r="C139" s="104" t="s">
        <v>150</v>
      </c>
    </row>
    <row r="140" spans="1:3" s="12" customFormat="1" ht="34.5" customHeight="1">
      <c r="A140" s="103"/>
      <c r="B140" s="25" t="s">
        <v>152</v>
      </c>
      <c r="C140" s="6" t="s">
        <v>368</v>
      </c>
    </row>
    <row r="141" spans="1:3" s="28" customFormat="1" ht="12.75">
      <c r="A141" s="73" t="s">
        <v>360</v>
      </c>
      <c r="B141" s="79">
        <v>66</v>
      </c>
      <c r="C141" s="80">
        <f>B141/$B$186*100</f>
        <v>0.7694998251136761</v>
      </c>
    </row>
    <row r="142" spans="1:3" s="28" customFormat="1" ht="12.75">
      <c r="A142" s="73" t="s">
        <v>213</v>
      </c>
      <c r="B142" s="79">
        <v>76</v>
      </c>
      <c r="C142" s="80">
        <f aca="true" t="shared" si="4" ref="C142:C186">B142/$B$186*100</f>
        <v>0.8860907077066573</v>
      </c>
    </row>
    <row r="143" spans="1:3" s="28" customFormat="1" ht="12.75">
      <c r="A143" s="73" t="s">
        <v>214</v>
      </c>
      <c r="B143" s="79">
        <v>90</v>
      </c>
      <c r="C143" s="80">
        <f t="shared" si="4"/>
        <v>1.049317943336831</v>
      </c>
    </row>
    <row r="144" spans="1:3" s="28" customFormat="1" ht="12.75">
      <c r="A144" s="73" t="s">
        <v>53</v>
      </c>
      <c r="B144" s="79">
        <v>84</v>
      </c>
      <c r="C144" s="80">
        <f t="shared" si="4"/>
        <v>0.9793634137810423</v>
      </c>
    </row>
    <row r="145" spans="1:3" s="28" customFormat="1" ht="12.75">
      <c r="A145" s="73" t="s">
        <v>215</v>
      </c>
      <c r="B145" s="79">
        <v>649</v>
      </c>
      <c r="C145" s="80">
        <f t="shared" si="4"/>
        <v>7.566748280284481</v>
      </c>
    </row>
    <row r="146" spans="1:3" s="28" customFormat="1" ht="12.75">
      <c r="A146" s="73" t="s">
        <v>216</v>
      </c>
      <c r="B146" s="79">
        <v>338</v>
      </c>
      <c r="C146" s="80">
        <f t="shared" si="4"/>
        <v>3.9407718316427656</v>
      </c>
    </row>
    <row r="147" spans="1:3" s="28" customFormat="1" ht="12.75">
      <c r="A147" s="73" t="s">
        <v>372</v>
      </c>
      <c r="B147" s="79">
        <v>232</v>
      </c>
      <c r="C147" s="80">
        <f t="shared" si="4"/>
        <v>2.7049084761571645</v>
      </c>
    </row>
    <row r="148" spans="1:3" s="28" customFormat="1" ht="12.75">
      <c r="A148" s="73" t="s">
        <v>140</v>
      </c>
      <c r="B148" s="79">
        <v>186</v>
      </c>
      <c r="C148" s="80">
        <f t="shared" si="4"/>
        <v>2.168590416229451</v>
      </c>
    </row>
    <row r="149" spans="1:3" s="28" customFormat="1" ht="12.75">
      <c r="A149" s="73" t="s">
        <v>217</v>
      </c>
      <c r="B149" s="79">
        <v>102</v>
      </c>
      <c r="C149" s="80">
        <f t="shared" si="4"/>
        <v>1.1892270024484084</v>
      </c>
    </row>
    <row r="150" spans="1:3" s="28" customFormat="1" ht="12.75">
      <c r="A150" s="73" t="s">
        <v>218</v>
      </c>
      <c r="B150" s="79">
        <v>76</v>
      </c>
      <c r="C150" s="80">
        <f t="shared" si="4"/>
        <v>0.8860907077066573</v>
      </c>
    </row>
    <row r="151" spans="1:3" s="28" customFormat="1" ht="12.75">
      <c r="A151" s="73" t="s">
        <v>54</v>
      </c>
      <c r="B151" s="79">
        <v>71</v>
      </c>
      <c r="C151" s="80">
        <f t="shared" si="4"/>
        <v>0.8277952664101668</v>
      </c>
    </row>
    <row r="152" spans="1:3" s="28" customFormat="1" ht="12.75">
      <c r="A152" s="73" t="s">
        <v>219</v>
      </c>
      <c r="B152" s="79">
        <v>225</v>
      </c>
      <c r="C152" s="80">
        <f t="shared" si="4"/>
        <v>2.6232948583420774</v>
      </c>
    </row>
    <row r="153" spans="1:3" s="28" customFormat="1" ht="12.75">
      <c r="A153" s="73" t="s">
        <v>220</v>
      </c>
      <c r="B153" s="79">
        <v>316</v>
      </c>
      <c r="C153" s="80">
        <f t="shared" si="4"/>
        <v>3.6842718899382065</v>
      </c>
    </row>
    <row r="154" spans="1:3" s="28" customFormat="1" ht="12.75">
      <c r="A154" s="73" t="s">
        <v>221</v>
      </c>
      <c r="B154" s="79">
        <v>487</v>
      </c>
      <c r="C154" s="80">
        <f t="shared" si="4"/>
        <v>5.677975982278186</v>
      </c>
    </row>
    <row r="155" spans="1:3" s="28" customFormat="1" ht="12.75">
      <c r="A155" s="73" t="s">
        <v>222</v>
      </c>
      <c r="B155" s="79">
        <v>47</v>
      </c>
      <c r="C155" s="80">
        <f t="shared" si="4"/>
        <v>0.5479771481870118</v>
      </c>
    </row>
    <row r="156" spans="1:3" s="28" customFormat="1" ht="12.75">
      <c r="A156" s="73" t="s">
        <v>223</v>
      </c>
      <c r="B156" s="79">
        <v>78</v>
      </c>
      <c r="C156" s="80">
        <f t="shared" si="4"/>
        <v>0.9094088842252536</v>
      </c>
    </row>
    <row r="157" spans="1:3" s="28" customFormat="1" ht="12.75">
      <c r="A157" s="73" t="s">
        <v>55</v>
      </c>
      <c r="B157" s="79">
        <v>69</v>
      </c>
      <c r="C157" s="80">
        <f t="shared" si="4"/>
        <v>0.8044770898915705</v>
      </c>
    </row>
    <row r="158" spans="1:3" s="28" customFormat="1" ht="12.75">
      <c r="A158" s="73" t="s">
        <v>224</v>
      </c>
      <c r="B158" s="79">
        <v>382</v>
      </c>
      <c r="C158" s="80">
        <f t="shared" si="4"/>
        <v>4.453771715051883</v>
      </c>
    </row>
    <row r="159" spans="1:3" s="28" customFormat="1" ht="12.75">
      <c r="A159" s="73" t="s">
        <v>225</v>
      </c>
      <c r="B159" s="79">
        <v>106</v>
      </c>
      <c r="C159" s="80">
        <f t="shared" si="4"/>
        <v>1.2358633554856011</v>
      </c>
    </row>
    <row r="160" spans="1:3" s="28" customFormat="1" ht="12.75">
      <c r="A160" s="73" t="s">
        <v>227</v>
      </c>
      <c r="B160" s="79">
        <v>348</v>
      </c>
      <c r="C160" s="80">
        <f t="shared" si="4"/>
        <v>4.0573627142357465</v>
      </c>
    </row>
    <row r="161" spans="1:3" s="28" customFormat="1" ht="12.75">
      <c r="A161" s="73" t="s">
        <v>228</v>
      </c>
      <c r="B161" s="79">
        <v>786</v>
      </c>
      <c r="C161" s="80">
        <f t="shared" si="4"/>
        <v>9.164043371808324</v>
      </c>
    </row>
    <row r="162" spans="1:3" s="28" customFormat="1" ht="12.75">
      <c r="A162" s="73" t="s">
        <v>56</v>
      </c>
      <c r="B162" s="79">
        <v>11</v>
      </c>
      <c r="C162" s="80">
        <f t="shared" si="4"/>
        <v>0.12824997085227935</v>
      </c>
    </row>
    <row r="163" spans="1:3" s="28" customFormat="1" ht="12.75">
      <c r="A163" s="73" t="s">
        <v>57</v>
      </c>
      <c r="B163" s="79">
        <v>51</v>
      </c>
      <c r="C163" s="80">
        <f t="shared" si="4"/>
        <v>0.5946135012242042</v>
      </c>
    </row>
    <row r="164" spans="1:3" s="28" customFormat="1" ht="12.75">
      <c r="A164" s="73" t="s">
        <v>58</v>
      </c>
      <c r="B164" s="79">
        <v>62</v>
      </c>
      <c r="C164" s="80">
        <f t="shared" si="4"/>
        <v>0.7228634720764836</v>
      </c>
    </row>
    <row r="165" spans="1:3" s="28" customFormat="1" ht="12.75">
      <c r="A165" s="73" t="s">
        <v>229</v>
      </c>
      <c r="B165" s="79">
        <v>220</v>
      </c>
      <c r="C165" s="80">
        <f t="shared" si="4"/>
        <v>2.564999417045587</v>
      </c>
    </row>
    <row r="166" spans="1:3" s="28" customFormat="1" ht="12.75">
      <c r="A166" s="73" t="s">
        <v>230</v>
      </c>
      <c r="B166" s="79">
        <v>202</v>
      </c>
      <c r="C166" s="80">
        <f t="shared" si="4"/>
        <v>2.355135828378221</v>
      </c>
    </row>
    <row r="167" spans="1:3" s="28" customFormat="1" ht="12.75">
      <c r="A167" s="73" t="s">
        <v>59</v>
      </c>
      <c r="B167" s="79">
        <v>56</v>
      </c>
      <c r="C167" s="80">
        <f t="shared" si="4"/>
        <v>0.6529089425206949</v>
      </c>
    </row>
    <row r="168" spans="1:3" s="28" customFormat="1" ht="12.75">
      <c r="A168" s="73" t="s">
        <v>231</v>
      </c>
      <c r="B168" s="79">
        <v>315</v>
      </c>
      <c r="C168" s="80">
        <f t="shared" si="4"/>
        <v>3.6726128016789086</v>
      </c>
    </row>
    <row r="169" spans="1:3" s="28" customFormat="1" ht="12.75">
      <c r="A169" s="73" t="s">
        <v>60</v>
      </c>
      <c r="B169" s="79">
        <v>44</v>
      </c>
      <c r="C169" s="80">
        <f t="shared" si="4"/>
        <v>0.5129998834091174</v>
      </c>
    </row>
    <row r="170" spans="1:3" s="28" customFormat="1" ht="12.75">
      <c r="A170" s="73" t="s">
        <v>61</v>
      </c>
      <c r="B170" s="79">
        <v>36</v>
      </c>
      <c r="C170" s="80">
        <f t="shared" si="4"/>
        <v>0.4197271773347324</v>
      </c>
    </row>
    <row r="171" spans="1:3" s="28" customFormat="1" ht="12.75">
      <c r="A171" s="73" t="s">
        <v>62</v>
      </c>
      <c r="B171" s="79">
        <v>101</v>
      </c>
      <c r="C171" s="80">
        <f t="shared" si="4"/>
        <v>1.1775679141891104</v>
      </c>
    </row>
    <row r="172" spans="1:3" s="28" customFormat="1" ht="12.75">
      <c r="A172" s="73" t="s">
        <v>232</v>
      </c>
      <c r="B172" s="79">
        <v>135</v>
      </c>
      <c r="C172" s="80">
        <f t="shared" si="4"/>
        <v>1.5739769150052465</v>
      </c>
    </row>
    <row r="173" spans="1:3" s="28" customFormat="1" ht="12.75">
      <c r="A173" s="73" t="s">
        <v>63</v>
      </c>
      <c r="B173" s="79">
        <v>17</v>
      </c>
      <c r="C173" s="80">
        <f t="shared" si="4"/>
        <v>0.1982045004080681</v>
      </c>
    </row>
    <row r="174" spans="1:3" s="28" customFormat="1" ht="12.75">
      <c r="A174" s="73" t="s">
        <v>233</v>
      </c>
      <c r="B174" s="79">
        <v>73</v>
      </c>
      <c r="C174" s="80">
        <f t="shared" si="4"/>
        <v>0.851113442928763</v>
      </c>
    </row>
    <row r="175" spans="1:3" s="28" customFormat="1" ht="12.75">
      <c r="A175" s="73" t="s">
        <v>234</v>
      </c>
      <c r="B175" s="79">
        <v>134</v>
      </c>
      <c r="C175" s="80">
        <f t="shared" si="4"/>
        <v>1.5623178267459485</v>
      </c>
    </row>
    <row r="176" spans="1:3" s="28" customFormat="1" ht="12.75">
      <c r="A176" s="73" t="s">
        <v>235</v>
      </c>
      <c r="B176" s="79">
        <v>69</v>
      </c>
      <c r="C176" s="80">
        <f t="shared" si="4"/>
        <v>0.8044770898915705</v>
      </c>
    </row>
    <row r="177" spans="1:3" s="28" customFormat="1" ht="12.75">
      <c r="A177" s="73" t="s">
        <v>236</v>
      </c>
      <c r="B177" s="79">
        <v>53</v>
      </c>
      <c r="C177" s="80">
        <f t="shared" si="4"/>
        <v>0.6179316777428006</v>
      </c>
    </row>
    <row r="178" spans="1:3" s="28" customFormat="1" ht="12.75">
      <c r="A178" s="73" t="s">
        <v>237</v>
      </c>
      <c r="B178" s="79">
        <v>824</v>
      </c>
      <c r="C178" s="80">
        <f t="shared" si="4"/>
        <v>9.607088725661653</v>
      </c>
    </row>
    <row r="179" spans="1:3" s="28" customFormat="1" ht="12.75">
      <c r="A179" s="73" t="s">
        <v>133</v>
      </c>
      <c r="B179" s="79">
        <v>227</v>
      </c>
      <c r="C179" s="80">
        <f t="shared" si="4"/>
        <v>2.646613034860674</v>
      </c>
    </row>
    <row r="180" spans="1:3" s="28" customFormat="1" ht="12.75">
      <c r="A180" s="73" t="s">
        <v>388</v>
      </c>
      <c r="B180" s="79">
        <v>163</v>
      </c>
      <c r="C180" s="80">
        <f t="shared" si="4"/>
        <v>1.9004313862655942</v>
      </c>
    </row>
    <row r="181" spans="1:3" s="28" customFormat="1" ht="12.75">
      <c r="A181" s="73" t="s">
        <v>139</v>
      </c>
      <c r="B181" s="79">
        <v>28</v>
      </c>
      <c r="C181" s="80">
        <f t="shared" si="4"/>
        <v>0.32645447126034743</v>
      </c>
    </row>
    <row r="182" spans="1:3" s="28" customFormat="1" ht="12.75">
      <c r="A182" s="73" t="s">
        <v>238</v>
      </c>
      <c r="B182" s="79">
        <v>228</v>
      </c>
      <c r="C182" s="80">
        <f t="shared" si="4"/>
        <v>2.6582721231199717</v>
      </c>
    </row>
    <row r="183" spans="1:3" s="28" customFormat="1" ht="12.75">
      <c r="A183" s="73" t="s">
        <v>134</v>
      </c>
      <c r="B183" s="79">
        <v>194</v>
      </c>
      <c r="C183" s="80">
        <f t="shared" si="4"/>
        <v>2.261863122303836</v>
      </c>
    </row>
    <row r="184" spans="1:3" s="28" customFormat="1" ht="12.75">
      <c r="A184" s="73" t="s">
        <v>142</v>
      </c>
      <c r="B184" s="79">
        <v>434</v>
      </c>
      <c r="C184" s="80">
        <f t="shared" si="4"/>
        <v>5.060044304535386</v>
      </c>
    </row>
    <row r="185" spans="1:3" s="28" customFormat="1" ht="12.75">
      <c r="A185" s="73" t="s">
        <v>135</v>
      </c>
      <c r="B185" s="79">
        <v>86</v>
      </c>
      <c r="C185" s="80">
        <f t="shared" si="4"/>
        <v>1.0026815902996387</v>
      </c>
    </row>
    <row r="186" spans="1:3" s="7" customFormat="1" ht="21" customHeight="1">
      <c r="A186" s="29" t="s">
        <v>239</v>
      </c>
      <c r="B186" s="90">
        <f>SUM(B141:B185)</f>
        <v>8577</v>
      </c>
      <c r="C186" s="91">
        <f t="shared" si="4"/>
        <v>100</v>
      </c>
    </row>
    <row r="187" ht="12.75">
      <c r="C187" s="3"/>
    </row>
    <row r="188" ht="12.75">
      <c r="C188" s="3"/>
    </row>
    <row r="189" spans="1:5" s="2" customFormat="1" ht="79.5" customHeight="1">
      <c r="A189" s="17" t="s">
        <v>406</v>
      </c>
      <c r="B189" s="106" t="s">
        <v>6</v>
      </c>
      <c r="C189" s="107"/>
      <c r="D189" s="16"/>
      <c r="E189" s="3"/>
    </row>
    <row r="190" spans="1:3" s="10" customFormat="1" ht="54.75" customHeight="1">
      <c r="A190" s="102" t="s">
        <v>76</v>
      </c>
      <c r="B190" s="104" t="s">
        <v>26</v>
      </c>
      <c r="C190" s="104" t="s">
        <v>150</v>
      </c>
    </row>
    <row r="191" spans="1:3" s="12" customFormat="1" ht="34.5" customHeight="1">
      <c r="A191" s="103"/>
      <c r="B191" s="25" t="s">
        <v>152</v>
      </c>
      <c r="C191" s="6" t="s">
        <v>368</v>
      </c>
    </row>
    <row r="192" spans="1:3" s="28" customFormat="1" ht="12.75">
      <c r="A192" s="73" t="s">
        <v>240</v>
      </c>
      <c r="B192" s="79">
        <v>165</v>
      </c>
      <c r="C192" s="80">
        <f>B192/$B$247*100</f>
        <v>1.607717041800643</v>
      </c>
    </row>
    <row r="193" spans="1:3" s="28" customFormat="1" ht="12.75">
      <c r="A193" s="73" t="s">
        <v>241</v>
      </c>
      <c r="B193" s="79">
        <v>173</v>
      </c>
      <c r="C193" s="80">
        <f aca="true" t="shared" si="5" ref="C193:C247">B193/$B$247*100</f>
        <v>1.685666958978856</v>
      </c>
    </row>
    <row r="194" spans="1:3" s="28" customFormat="1" ht="12.75">
      <c r="A194" s="73" t="s">
        <v>242</v>
      </c>
      <c r="B194" s="79">
        <v>24</v>
      </c>
      <c r="C194" s="80">
        <f t="shared" si="5"/>
        <v>0.233849751534639</v>
      </c>
    </row>
    <row r="195" spans="1:3" s="28" customFormat="1" ht="12.75">
      <c r="A195" s="73" t="s">
        <v>243</v>
      </c>
      <c r="B195" s="79">
        <v>103</v>
      </c>
      <c r="C195" s="80">
        <f t="shared" si="5"/>
        <v>1.0036051836694924</v>
      </c>
    </row>
    <row r="196" spans="1:3" s="28" customFormat="1" ht="12.75">
      <c r="A196" s="73" t="s">
        <v>244</v>
      </c>
      <c r="B196" s="79">
        <v>111</v>
      </c>
      <c r="C196" s="80">
        <f t="shared" si="5"/>
        <v>1.0815551008477053</v>
      </c>
    </row>
    <row r="197" spans="1:3" s="28" customFormat="1" ht="12.75">
      <c r="A197" s="73" t="s">
        <v>245</v>
      </c>
      <c r="B197" s="79">
        <v>1151</v>
      </c>
      <c r="C197" s="80">
        <f t="shared" si="5"/>
        <v>11.215044334015396</v>
      </c>
    </row>
    <row r="198" spans="1:3" s="28" customFormat="1" ht="12.75">
      <c r="A198" s="73" t="s">
        <v>247</v>
      </c>
      <c r="B198" s="79">
        <v>301</v>
      </c>
      <c r="C198" s="80">
        <f t="shared" si="5"/>
        <v>2.932865633830264</v>
      </c>
    </row>
    <row r="199" spans="1:3" s="28" customFormat="1" ht="12.75">
      <c r="A199" s="73" t="s">
        <v>248</v>
      </c>
      <c r="B199" s="79">
        <v>111</v>
      </c>
      <c r="C199" s="80">
        <f t="shared" si="5"/>
        <v>1.0815551008477053</v>
      </c>
    </row>
    <row r="200" spans="1:3" s="28" customFormat="1" ht="12.75">
      <c r="A200" s="73" t="s">
        <v>71</v>
      </c>
      <c r="B200" s="79">
        <v>29</v>
      </c>
      <c r="C200" s="80">
        <f t="shared" si="5"/>
        <v>0.28256844977102213</v>
      </c>
    </row>
    <row r="201" spans="1:3" s="28" customFormat="1" ht="12.75">
      <c r="A201" s="73" t="s">
        <v>249</v>
      </c>
      <c r="B201" s="79">
        <v>676</v>
      </c>
      <c r="C201" s="80">
        <f t="shared" si="5"/>
        <v>6.586768001558998</v>
      </c>
    </row>
    <row r="202" spans="1:3" s="28" customFormat="1" ht="12.75">
      <c r="A202" s="73" t="s">
        <v>250</v>
      </c>
      <c r="B202" s="79">
        <v>41</v>
      </c>
      <c r="C202" s="80">
        <f t="shared" si="5"/>
        <v>0.3994933255383416</v>
      </c>
    </row>
    <row r="203" spans="1:3" s="28" customFormat="1" ht="12.75">
      <c r="A203" s="73" t="s">
        <v>70</v>
      </c>
      <c r="B203" s="79">
        <v>45</v>
      </c>
      <c r="C203" s="80">
        <f t="shared" si="5"/>
        <v>0.43846828412744815</v>
      </c>
    </row>
    <row r="204" spans="1:3" s="28" customFormat="1" ht="12.75">
      <c r="A204" s="73" t="s">
        <v>69</v>
      </c>
      <c r="B204" s="79">
        <v>74</v>
      </c>
      <c r="C204" s="80">
        <f t="shared" si="5"/>
        <v>0.7210367338984702</v>
      </c>
    </row>
    <row r="205" spans="1:3" s="28" customFormat="1" ht="12.75">
      <c r="A205" s="73" t="s">
        <v>143</v>
      </c>
      <c r="B205" s="79">
        <v>245</v>
      </c>
      <c r="C205" s="80">
        <f t="shared" si="5"/>
        <v>2.387216213582773</v>
      </c>
    </row>
    <row r="206" spans="1:3" s="28" customFormat="1" ht="12.75">
      <c r="A206" s="73" t="s">
        <v>252</v>
      </c>
      <c r="B206" s="79">
        <v>351</v>
      </c>
      <c r="C206" s="80">
        <f t="shared" si="5"/>
        <v>3.4200526161940954</v>
      </c>
    </row>
    <row r="207" spans="1:3" s="28" customFormat="1" ht="12.75">
      <c r="A207" s="73" t="s">
        <v>361</v>
      </c>
      <c r="B207" s="79">
        <v>109</v>
      </c>
      <c r="C207" s="80">
        <f t="shared" si="5"/>
        <v>1.0620676215531522</v>
      </c>
    </row>
    <row r="208" spans="1:3" s="28" customFormat="1" ht="12.75">
      <c r="A208" s="73" t="s">
        <v>253</v>
      </c>
      <c r="B208" s="79">
        <v>319</v>
      </c>
      <c r="C208" s="80">
        <f t="shared" si="5"/>
        <v>3.1082529474812435</v>
      </c>
    </row>
    <row r="209" spans="1:3" s="28" customFormat="1" ht="12.75">
      <c r="A209" s="73" t="s">
        <v>254</v>
      </c>
      <c r="B209" s="79">
        <v>166</v>
      </c>
      <c r="C209" s="80">
        <f t="shared" si="5"/>
        <v>1.6174607814479196</v>
      </c>
    </row>
    <row r="210" spans="1:3" s="28" customFormat="1" ht="12.75">
      <c r="A210" s="73" t="s">
        <v>255</v>
      </c>
      <c r="B210" s="79">
        <v>148</v>
      </c>
      <c r="C210" s="80">
        <f t="shared" si="5"/>
        <v>1.4420734677969405</v>
      </c>
    </row>
    <row r="211" spans="1:3" s="28" customFormat="1" ht="12.75">
      <c r="A211" s="73" t="s">
        <v>256</v>
      </c>
      <c r="B211" s="79">
        <v>212</v>
      </c>
      <c r="C211" s="80">
        <f t="shared" si="5"/>
        <v>2.0656728052226443</v>
      </c>
    </row>
    <row r="212" spans="1:3" s="28" customFormat="1" ht="12.75">
      <c r="A212" s="73" t="s">
        <v>257</v>
      </c>
      <c r="B212" s="79">
        <v>99</v>
      </c>
      <c r="C212" s="80">
        <f t="shared" si="5"/>
        <v>0.964630225080386</v>
      </c>
    </row>
    <row r="213" spans="1:3" s="28" customFormat="1" ht="12.75">
      <c r="A213" s="73" t="s">
        <v>68</v>
      </c>
      <c r="B213" s="79">
        <v>53</v>
      </c>
      <c r="C213" s="80">
        <f t="shared" si="5"/>
        <v>0.5164182013056611</v>
      </c>
    </row>
    <row r="214" spans="1:3" s="28" customFormat="1" ht="12.75">
      <c r="A214" s="73" t="s">
        <v>67</v>
      </c>
      <c r="B214" s="79">
        <v>127</v>
      </c>
      <c r="C214" s="80">
        <f t="shared" si="5"/>
        <v>1.2374549352041313</v>
      </c>
    </row>
    <row r="215" spans="1:3" s="28" customFormat="1" ht="12.75">
      <c r="A215" s="73" t="s">
        <v>66</v>
      </c>
      <c r="B215" s="79">
        <v>33</v>
      </c>
      <c r="C215" s="80">
        <f t="shared" si="5"/>
        <v>0.3215434083601286</v>
      </c>
    </row>
    <row r="216" spans="1:3" s="28" customFormat="1" ht="12.75">
      <c r="A216" s="73" t="s">
        <v>259</v>
      </c>
      <c r="B216" s="79">
        <v>147</v>
      </c>
      <c r="C216" s="80">
        <f t="shared" si="5"/>
        <v>1.4323297281496639</v>
      </c>
    </row>
    <row r="217" spans="1:3" s="28" customFormat="1" ht="12.75">
      <c r="A217" s="73" t="s">
        <v>260</v>
      </c>
      <c r="B217" s="79">
        <v>135</v>
      </c>
      <c r="C217" s="80">
        <f t="shared" si="5"/>
        <v>1.3154048523823443</v>
      </c>
    </row>
    <row r="218" spans="1:3" s="28" customFormat="1" ht="12.75">
      <c r="A218" s="73" t="s">
        <v>261</v>
      </c>
      <c r="B218" s="79">
        <v>634</v>
      </c>
      <c r="C218" s="80">
        <f t="shared" si="5"/>
        <v>6.17753093637338</v>
      </c>
    </row>
    <row r="219" spans="1:3" s="28" customFormat="1" ht="12.75">
      <c r="A219" s="73" t="s">
        <v>73</v>
      </c>
      <c r="B219" s="79">
        <v>27</v>
      </c>
      <c r="C219" s="80">
        <f t="shared" si="5"/>
        <v>0.2630809704764689</v>
      </c>
    </row>
    <row r="220" spans="1:3" s="28" customFormat="1" ht="12.75">
      <c r="A220" s="73" t="s">
        <v>65</v>
      </c>
      <c r="B220" s="79">
        <v>100</v>
      </c>
      <c r="C220" s="80">
        <f t="shared" si="5"/>
        <v>0.9743739647276625</v>
      </c>
    </row>
    <row r="221" spans="1:3" s="28" customFormat="1" ht="12.75">
      <c r="A221" s="73" t="s">
        <v>262</v>
      </c>
      <c r="B221" s="79">
        <v>137</v>
      </c>
      <c r="C221" s="80">
        <f t="shared" si="5"/>
        <v>1.3348923316768977</v>
      </c>
    </row>
    <row r="222" spans="1:3" s="28" customFormat="1" ht="12.75">
      <c r="A222" s="73" t="s">
        <v>263</v>
      </c>
      <c r="B222" s="79">
        <v>133</v>
      </c>
      <c r="C222" s="80">
        <f t="shared" si="5"/>
        <v>1.295917373087791</v>
      </c>
    </row>
    <row r="223" spans="1:3" s="28" customFormat="1" ht="12.75">
      <c r="A223" s="73" t="s">
        <v>264</v>
      </c>
      <c r="B223" s="79">
        <v>198</v>
      </c>
      <c r="C223" s="80">
        <f t="shared" si="5"/>
        <v>1.929260450160772</v>
      </c>
    </row>
    <row r="224" spans="1:3" s="28" customFormat="1" ht="12.75">
      <c r="A224" s="73" t="s">
        <v>265</v>
      </c>
      <c r="B224" s="79">
        <v>137</v>
      </c>
      <c r="C224" s="80">
        <f t="shared" si="5"/>
        <v>1.3348923316768977</v>
      </c>
    </row>
    <row r="225" spans="1:3" s="28" customFormat="1" ht="12.75">
      <c r="A225" s="73" t="s">
        <v>266</v>
      </c>
      <c r="B225" s="79">
        <v>317</v>
      </c>
      <c r="C225" s="80">
        <f t="shared" si="5"/>
        <v>3.08876546818669</v>
      </c>
    </row>
    <row r="226" spans="1:3" s="28" customFormat="1" ht="12.75">
      <c r="A226" s="73" t="s">
        <v>64</v>
      </c>
      <c r="B226" s="79">
        <v>107</v>
      </c>
      <c r="C226" s="80">
        <f t="shared" si="5"/>
        <v>1.042580142258599</v>
      </c>
    </row>
    <row r="227" spans="1:3" s="28" customFormat="1" ht="12.75">
      <c r="A227" s="73" t="s">
        <v>268</v>
      </c>
      <c r="B227" s="79">
        <v>146</v>
      </c>
      <c r="C227" s="80">
        <f t="shared" si="5"/>
        <v>1.4225859885023873</v>
      </c>
    </row>
    <row r="228" spans="1:3" s="28" customFormat="1" ht="12.75">
      <c r="A228" s="73" t="s">
        <v>267</v>
      </c>
      <c r="B228" s="79">
        <v>136</v>
      </c>
      <c r="C228" s="80">
        <f t="shared" si="5"/>
        <v>1.3251485920296209</v>
      </c>
    </row>
    <row r="229" spans="1:3" s="28" customFormat="1" ht="12.75">
      <c r="A229" s="73" t="s">
        <v>269</v>
      </c>
      <c r="B229" s="79">
        <v>152</v>
      </c>
      <c r="C229" s="80">
        <f t="shared" si="5"/>
        <v>1.481048426386047</v>
      </c>
    </row>
    <row r="230" spans="1:3" s="28" customFormat="1" ht="12.75">
      <c r="A230" s="73" t="s">
        <v>270</v>
      </c>
      <c r="B230" s="79">
        <v>118</v>
      </c>
      <c r="C230" s="80">
        <f t="shared" si="5"/>
        <v>1.1497612783786417</v>
      </c>
    </row>
    <row r="231" spans="1:3" s="28" customFormat="1" ht="12.75">
      <c r="A231" s="73" t="s">
        <v>272</v>
      </c>
      <c r="B231" s="79">
        <v>163</v>
      </c>
      <c r="C231" s="80">
        <f t="shared" si="5"/>
        <v>1.58822956250609</v>
      </c>
    </row>
    <row r="232" spans="1:3" s="28" customFormat="1" ht="12.75">
      <c r="A232" s="73" t="s">
        <v>273</v>
      </c>
      <c r="B232" s="79">
        <v>327</v>
      </c>
      <c r="C232" s="80">
        <f t="shared" si="5"/>
        <v>3.1862028646594562</v>
      </c>
    </row>
    <row r="233" spans="1:3" s="28" customFormat="1" ht="12.75">
      <c r="A233" s="73" t="s">
        <v>274</v>
      </c>
      <c r="B233" s="79">
        <v>170</v>
      </c>
      <c r="C233" s="80">
        <f t="shared" si="5"/>
        <v>1.6564357400370262</v>
      </c>
    </row>
    <row r="234" spans="1:3" s="28" customFormat="1" ht="12.75">
      <c r="A234" s="73" t="s">
        <v>275</v>
      </c>
      <c r="B234" s="79">
        <v>62</v>
      </c>
      <c r="C234" s="80">
        <f t="shared" si="5"/>
        <v>0.6041118581311508</v>
      </c>
    </row>
    <row r="235" spans="1:3" s="28" customFormat="1" ht="12.75">
      <c r="A235" s="73" t="s">
        <v>276</v>
      </c>
      <c r="B235" s="79">
        <v>175</v>
      </c>
      <c r="C235" s="80">
        <f t="shared" si="5"/>
        <v>1.7051544382734092</v>
      </c>
    </row>
    <row r="236" spans="1:3" s="28" customFormat="1" ht="12.75">
      <c r="A236" s="73" t="s">
        <v>74</v>
      </c>
      <c r="B236" s="79">
        <v>87</v>
      </c>
      <c r="C236" s="80">
        <f t="shared" si="5"/>
        <v>0.8477053493130663</v>
      </c>
    </row>
    <row r="237" spans="1:3" s="28" customFormat="1" ht="12.75">
      <c r="A237" s="73" t="s">
        <v>278</v>
      </c>
      <c r="B237" s="79">
        <v>324</v>
      </c>
      <c r="C237" s="80">
        <f t="shared" si="5"/>
        <v>3.1569716457176265</v>
      </c>
    </row>
    <row r="238" spans="1:3" s="10" customFormat="1" ht="54.75" customHeight="1">
      <c r="A238" s="102" t="s">
        <v>76</v>
      </c>
      <c r="B238" s="104" t="s">
        <v>26</v>
      </c>
      <c r="C238" s="104" t="s">
        <v>150</v>
      </c>
    </row>
    <row r="239" spans="1:3" s="12" customFormat="1" ht="34.5" customHeight="1">
      <c r="A239" s="103"/>
      <c r="B239" s="25" t="s">
        <v>152</v>
      </c>
      <c r="C239" s="6" t="s">
        <v>368</v>
      </c>
    </row>
    <row r="240" spans="1:3" s="28" customFormat="1" ht="12.75">
      <c r="A240" s="73" t="s">
        <v>279</v>
      </c>
      <c r="B240" s="79">
        <v>488</v>
      </c>
      <c r="C240" s="80">
        <f t="shared" si="5"/>
        <v>4.754944947870992</v>
      </c>
    </row>
    <row r="241" spans="1:3" s="28" customFormat="1" ht="12.75">
      <c r="A241" s="73" t="s">
        <v>280</v>
      </c>
      <c r="B241" s="79">
        <v>28</v>
      </c>
      <c r="C241" s="80">
        <f t="shared" si="5"/>
        <v>0.2728247101237455</v>
      </c>
    </row>
    <row r="242" spans="1:3" s="28" customFormat="1" ht="12.75">
      <c r="A242" s="73" t="s">
        <v>281</v>
      </c>
      <c r="B242" s="79">
        <v>163</v>
      </c>
      <c r="C242" s="80">
        <f t="shared" si="5"/>
        <v>1.58822956250609</v>
      </c>
    </row>
    <row r="243" spans="1:3" s="28" customFormat="1" ht="12.75">
      <c r="A243" s="73" t="s">
        <v>282</v>
      </c>
      <c r="B243" s="79">
        <v>315</v>
      </c>
      <c r="C243" s="80">
        <f t="shared" si="5"/>
        <v>3.0692779888921367</v>
      </c>
    </row>
    <row r="244" spans="1:3" s="28" customFormat="1" ht="12.75">
      <c r="A244" s="73" t="s">
        <v>75</v>
      </c>
      <c r="B244" s="79">
        <v>39</v>
      </c>
      <c r="C244" s="80">
        <f t="shared" si="5"/>
        <v>0.38000584624378836</v>
      </c>
    </row>
    <row r="245" spans="1:3" s="28" customFormat="1" ht="12.75">
      <c r="A245" s="73" t="s">
        <v>283</v>
      </c>
      <c r="B245" s="79">
        <v>81</v>
      </c>
      <c r="C245" s="80">
        <f t="shared" si="5"/>
        <v>0.7892429114294066</v>
      </c>
    </row>
    <row r="246" spans="1:3" s="28" customFormat="1" ht="12.75">
      <c r="A246" s="73" t="s">
        <v>284</v>
      </c>
      <c r="B246" s="79">
        <v>351</v>
      </c>
      <c r="C246" s="80">
        <f t="shared" si="5"/>
        <v>3.4200526161940954</v>
      </c>
    </row>
    <row r="247" spans="1:3" s="7" customFormat="1" ht="21" customHeight="1">
      <c r="A247" s="29" t="s">
        <v>285</v>
      </c>
      <c r="B247" s="90">
        <f>SUM(B192:B246)</f>
        <v>10263</v>
      </c>
      <c r="C247" s="91">
        <f t="shared" si="5"/>
        <v>100</v>
      </c>
    </row>
    <row r="248" ht="12.75"/>
    <row r="249" spans="1:3" ht="12.75">
      <c r="A249"/>
      <c r="B249"/>
      <c r="C249"/>
    </row>
    <row r="250" spans="1:5" s="2" customFormat="1" ht="79.5" customHeight="1">
      <c r="A250" s="17" t="s">
        <v>406</v>
      </c>
      <c r="B250" s="106" t="s">
        <v>7</v>
      </c>
      <c r="C250" s="107"/>
      <c r="D250" s="16"/>
      <c r="E250" s="3"/>
    </row>
    <row r="251" spans="1:3" s="10" customFormat="1" ht="54.75" customHeight="1">
      <c r="A251" s="102" t="s">
        <v>76</v>
      </c>
      <c r="B251" s="104" t="s">
        <v>26</v>
      </c>
      <c r="C251" s="104" t="s">
        <v>150</v>
      </c>
    </row>
    <row r="252" spans="1:3" s="12" customFormat="1" ht="34.5" customHeight="1">
      <c r="A252" s="103"/>
      <c r="B252" s="25" t="s">
        <v>152</v>
      </c>
      <c r="C252" s="6" t="s">
        <v>368</v>
      </c>
    </row>
    <row r="253" spans="1:3" s="28" customFormat="1" ht="12.75">
      <c r="A253" s="73" t="s">
        <v>286</v>
      </c>
      <c r="B253" s="79">
        <v>192</v>
      </c>
      <c r="C253" s="80">
        <f>B253/$B$274*100</f>
        <v>8.71934604904632</v>
      </c>
    </row>
    <row r="254" spans="1:3" s="28" customFormat="1" ht="12.75">
      <c r="A254" s="73" t="s">
        <v>287</v>
      </c>
      <c r="B254" s="79">
        <v>57</v>
      </c>
      <c r="C254" s="80">
        <f aca="true" t="shared" si="6" ref="C254:C274">B254/$B$274*100</f>
        <v>2.588555858310627</v>
      </c>
    </row>
    <row r="255" spans="1:3" s="28" customFormat="1" ht="12.75">
      <c r="A255" s="73" t="s">
        <v>288</v>
      </c>
      <c r="B255" s="79">
        <v>135</v>
      </c>
      <c r="C255" s="80">
        <f t="shared" si="6"/>
        <v>6.130790190735695</v>
      </c>
    </row>
    <row r="256" spans="1:3" s="28" customFormat="1" ht="12.75">
      <c r="A256" s="73" t="s">
        <v>289</v>
      </c>
      <c r="B256" s="79">
        <v>472</v>
      </c>
      <c r="C256" s="80">
        <f t="shared" si="6"/>
        <v>21.435059037238872</v>
      </c>
    </row>
    <row r="257" spans="1:3" s="28" customFormat="1" ht="12.75">
      <c r="A257" s="73" t="s">
        <v>290</v>
      </c>
      <c r="B257" s="79">
        <v>129</v>
      </c>
      <c r="C257" s="80">
        <f t="shared" si="6"/>
        <v>5.858310626702997</v>
      </c>
    </row>
    <row r="258" spans="1:3" s="28" customFormat="1" ht="12.75">
      <c r="A258" s="73" t="s">
        <v>399</v>
      </c>
      <c r="B258" s="79">
        <v>116</v>
      </c>
      <c r="C258" s="80">
        <f t="shared" si="6"/>
        <v>5.267938237965486</v>
      </c>
    </row>
    <row r="259" spans="1:3" s="28" customFormat="1" ht="12.75">
      <c r="A259" s="73" t="s">
        <v>291</v>
      </c>
      <c r="B259" s="79">
        <v>61</v>
      </c>
      <c r="C259" s="80">
        <f t="shared" si="6"/>
        <v>2.7702089009990916</v>
      </c>
    </row>
    <row r="260" spans="1:3" s="28" customFormat="1" ht="12.75">
      <c r="A260" s="73" t="s">
        <v>292</v>
      </c>
      <c r="B260" s="79">
        <v>139</v>
      </c>
      <c r="C260" s="80">
        <f t="shared" si="6"/>
        <v>6.31244323342416</v>
      </c>
    </row>
    <row r="261" spans="1:3" s="28" customFormat="1" ht="12.75">
      <c r="A261" s="73" t="s">
        <v>294</v>
      </c>
      <c r="B261" s="79">
        <v>30</v>
      </c>
      <c r="C261" s="80">
        <f t="shared" si="6"/>
        <v>1.3623978201634876</v>
      </c>
    </row>
    <row r="262" spans="1:3" s="28" customFormat="1" ht="12.75">
      <c r="A262" s="73" t="s">
        <v>299</v>
      </c>
      <c r="B262" s="79">
        <v>21</v>
      </c>
      <c r="C262" s="80">
        <f t="shared" si="6"/>
        <v>0.9536784741144414</v>
      </c>
    </row>
    <row r="263" spans="1:3" s="28" customFormat="1" ht="12.75">
      <c r="A263" s="73" t="s">
        <v>99</v>
      </c>
      <c r="B263" s="79">
        <v>79</v>
      </c>
      <c r="C263" s="80">
        <f t="shared" si="6"/>
        <v>3.5876475930971847</v>
      </c>
    </row>
    <row r="264" spans="1:3" s="28" customFormat="1" ht="12.75">
      <c r="A264" s="73" t="s">
        <v>295</v>
      </c>
      <c r="B264" s="79">
        <v>68</v>
      </c>
      <c r="C264" s="80">
        <f t="shared" si="6"/>
        <v>3.088101725703906</v>
      </c>
    </row>
    <row r="265" spans="1:3" s="28" customFormat="1" ht="12.75">
      <c r="A265" s="73" t="s">
        <v>296</v>
      </c>
      <c r="B265" s="79">
        <v>65</v>
      </c>
      <c r="C265" s="80">
        <f t="shared" si="6"/>
        <v>2.9518619436875566</v>
      </c>
    </row>
    <row r="266" spans="1:3" s="28" customFormat="1" ht="12.75">
      <c r="A266" s="73" t="s">
        <v>146</v>
      </c>
      <c r="B266" s="79">
        <v>76</v>
      </c>
      <c r="C266" s="80">
        <f t="shared" si="6"/>
        <v>3.451407811080836</v>
      </c>
    </row>
    <row r="267" spans="1:3" s="28" customFormat="1" ht="12.75">
      <c r="A267" s="73" t="s">
        <v>100</v>
      </c>
      <c r="B267" s="79">
        <v>41</v>
      </c>
      <c r="C267" s="80">
        <f t="shared" si="6"/>
        <v>1.8619436875567668</v>
      </c>
    </row>
    <row r="268" spans="1:3" s="28" customFormat="1" ht="12.75">
      <c r="A268" s="73" t="s">
        <v>297</v>
      </c>
      <c r="B268" s="79">
        <v>25</v>
      </c>
      <c r="C268" s="80">
        <f t="shared" si="6"/>
        <v>1.1353315168029063</v>
      </c>
    </row>
    <row r="269" spans="1:3" s="28" customFormat="1" ht="12.75">
      <c r="A269" s="73" t="s">
        <v>298</v>
      </c>
      <c r="B269" s="79">
        <v>164</v>
      </c>
      <c r="C269" s="80">
        <f t="shared" si="6"/>
        <v>7.447774750227067</v>
      </c>
    </row>
    <row r="270" spans="1:3" s="28" customFormat="1" ht="12.75">
      <c r="A270" s="73" t="s">
        <v>304</v>
      </c>
      <c r="B270" s="79">
        <v>162</v>
      </c>
      <c r="C270" s="80">
        <f t="shared" si="6"/>
        <v>7.3569482288828345</v>
      </c>
    </row>
    <row r="271" spans="1:3" s="28" customFormat="1" ht="12.75">
      <c r="A271" s="73" t="s">
        <v>101</v>
      </c>
      <c r="B271" s="79">
        <v>48</v>
      </c>
      <c r="C271" s="80">
        <f t="shared" si="6"/>
        <v>2.17983651226158</v>
      </c>
    </row>
    <row r="272" spans="1:3" s="28" customFormat="1" ht="12.75">
      <c r="A272" s="73" t="s">
        <v>306</v>
      </c>
      <c r="B272" s="79">
        <v>53</v>
      </c>
      <c r="C272" s="80">
        <f t="shared" si="6"/>
        <v>2.406902815622162</v>
      </c>
    </row>
    <row r="273" spans="1:3" s="28" customFormat="1" ht="12.75">
      <c r="A273" s="73" t="s">
        <v>302</v>
      </c>
      <c r="B273" s="79">
        <v>69</v>
      </c>
      <c r="C273" s="80">
        <f t="shared" si="6"/>
        <v>3.1335149863760217</v>
      </c>
    </row>
    <row r="274" spans="1:3" s="7" customFormat="1" ht="21" customHeight="1">
      <c r="A274" s="29" t="s">
        <v>307</v>
      </c>
      <c r="B274" s="90">
        <f>SUM(B253:B273)</f>
        <v>2202</v>
      </c>
      <c r="C274" s="91">
        <f t="shared" si="6"/>
        <v>100</v>
      </c>
    </row>
    <row r="275" spans="1:4" ht="12.75">
      <c r="A275"/>
      <c r="B275"/>
      <c r="C275"/>
      <c r="D275"/>
    </row>
    <row r="276" spans="1:4" ht="12.75">
      <c r="A276"/>
      <c r="B276"/>
      <c r="C276"/>
      <c r="D276"/>
    </row>
    <row r="277" spans="1:5" s="2" customFormat="1" ht="79.5" customHeight="1">
      <c r="A277" s="17" t="s">
        <v>406</v>
      </c>
      <c r="B277" s="106" t="s">
        <v>8</v>
      </c>
      <c r="C277" s="107"/>
      <c r="D277" s="16"/>
      <c r="E277" s="3"/>
    </row>
    <row r="278" spans="1:3" s="10" customFormat="1" ht="54.75" customHeight="1">
      <c r="A278" s="102" t="s">
        <v>76</v>
      </c>
      <c r="B278" s="104" t="s">
        <v>26</v>
      </c>
      <c r="C278" s="104" t="s">
        <v>150</v>
      </c>
    </row>
    <row r="279" spans="1:3" s="12" customFormat="1" ht="34.5" customHeight="1">
      <c r="A279" s="103"/>
      <c r="B279" s="25" t="s">
        <v>152</v>
      </c>
      <c r="C279" s="6" t="s">
        <v>368</v>
      </c>
    </row>
    <row r="280" spans="1:3" s="28" customFormat="1" ht="12.75">
      <c r="A280" s="73" t="s">
        <v>308</v>
      </c>
      <c r="B280" s="79">
        <v>161</v>
      </c>
      <c r="C280" s="80">
        <f>B280/$B$295*100</f>
        <v>4.388116653038975</v>
      </c>
    </row>
    <row r="281" spans="1:3" s="28" customFormat="1" ht="12.75">
      <c r="A281" s="73" t="s">
        <v>309</v>
      </c>
      <c r="B281" s="79">
        <v>236</v>
      </c>
      <c r="C281" s="80">
        <f aca="true" t="shared" si="7" ref="C281:C295">B281/$B$295*100</f>
        <v>6.4322703733987465</v>
      </c>
    </row>
    <row r="282" spans="1:3" s="28" customFormat="1" ht="12.75">
      <c r="A282" s="73" t="s">
        <v>311</v>
      </c>
      <c r="B282" s="79">
        <v>115</v>
      </c>
      <c r="C282" s="80">
        <f t="shared" si="7"/>
        <v>3.134369037884982</v>
      </c>
    </row>
    <row r="283" spans="1:3" s="28" customFormat="1" ht="12.75">
      <c r="A283" s="73" t="s">
        <v>312</v>
      </c>
      <c r="B283" s="79">
        <v>54</v>
      </c>
      <c r="C283" s="80">
        <f t="shared" si="7"/>
        <v>1.4717906786590351</v>
      </c>
    </row>
    <row r="284" spans="1:3" s="28" customFormat="1" ht="12.75">
      <c r="A284" s="73" t="s">
        <v>313</v>
      </c>
      <c r="B284" s="79">
        <v>167</v>
      </c>
      <c r="C284" s="80">
        <f t="shared" si="7"/>
        <v>4.551648950667757</v>
      </c>
    </row>
    <row r="285" spans="1:3" s="28" customFormat="1" ht="12.75">
      <c r="A285" s="73" t="s">
        <v>314</v>
      </c>
      <c r="B285" s="79">
        <v>507</v>
      </c>
      <c r="C285" s="80">
        <f t="shared" si="7"/>
        <v>13.81847914963205</v>
      </c>
    </row>
    <row r="286" spans="1:3" s="28" customFormat="1" ht="12.75">
      <c r="A286" s="73" t="s">
        <v>315</v>
      </c>
      <c r="B286" s="79">
        <v>201</v>
      </c>
      <c r="C286" s="80">
        <f t="shared" si="7"/>
        <v>5.478331970564186</v>
      </c>
    </row>
    <row r="287" spans="1:3" s="28" customFormat="1" ht="12.75">
      <c r="A287" s="73" t="s">
        <v>316</v>
      </c>
      <c r="B287" s="79">
        <v>141</v>
      </c>
      <c r="C287" s="80">
        <f t="shared" si="7"/>
        <v>3.8430089942763694</v>
      </c>
    </row>
    <row r="288" spans="1:3" s="28" customFormat="1" ht="12.75">
      <c r="A288" s="73" t="s">
        <v>317</v>
      </c>
      <c r="B288" s="79">
        <v>838</v>
      </c>
      <c r="C288" s="80">
        <f t="shared" si="7"/>
        <v>22.840010902153175</v>
      </c>
    </row>
    <row r="289" spans="1:3" s="28" customFormat="1" ht="12.75">
      <c r="A289" s="73" t="s">
        <v>318</v>
      </c>
      <c r="B289" s="79">
        <v>100</v>
      </c>
      <c r="C289" s="80">
        <f t="shared" si="7"/>
        <v>2.725538293813028</v>
      </c>
    </row>
    <row r="290" spans="1:3" s="28" customFormat="1" ht="12.75">
      <c r="A290" s="73" t="s">
        <v>319</v>
      </c>
      <c r="B290" s="79">
        <v>272</v>
      </c>
      <c r="C290" s="80">
        <f t="shared" si="7"/>
        <v>7.413464159171436</v>
      </c>
    </row>
    <row r="291" spans="1:3" s="28" customFormat="1" ht="12.75">
      <c r="A291" s="73" t="s">
        <v>321</v>
      </c>
      <c r="B291" s="79">
        <v>634</v>
      </c>
      <c r="C291" s="80">
        <f t="shared" si="7"/>
        <v>17.2799127827746</v>
      </c>
    </row>
    <row r="292" spans="1:3" s="28" customFormat="1" ht="12.75">
      <c r="A292" s="73" t="s">
        <v>322</v>
      </c>
      <c r="B292" s="79">
        <v>90</v>
      </c>
      <c r="C292" s="80">
        <f t="shared" si="7"/>
        <v>2.4529844644317254</v>
      </c>
    </row>
    <row r="293" spans="1:3" s="28" customFormat="1" ht="12.75">
      <c r="A293" s="73" t="s">
        <v>323</v>
      </c>
      <c r="B293" s="79">
        <v>69</v>
      </c>
      <c r="C293" s="80">
        <f t="shared" si="7"/>
        <v>1.8806214227309894</v>
      </c>
    </row>
    <row r="294" spans="1:3" s="28" customFormat="1" ht="12.75">
      <c r="A294" s="73" t="s">
        <v>325</v>
      </c>
      <c r="B294" s="79">
        <v>84</v>
      </c>
      <c r="C294" s="80">
        <f t="shared" si="7"/>
        <v>2.2894521668029433</v>
      </c>
    </row>
    <row r="295" spans="1:3" s="7" customFormat="1" ht="21" customHeight="1">
      <c r="A295" s="29" t="s">
        <v>326</v>
      </c>
      <c r="B295" s="90">
        <f>SUM(B280:B294)</f>
        <v>3669</v>
      </c>
      <c r="C295" s="91">
        <f t="shared" si="7"/>
        <v>100</v>
      </c>
    </row>
    <row r="296" ht="12.75">
      <c r="C296" s="3"/>
    </row>
    <row r="297" spans="1:4" ht="12.75">
      <c r="A297"/>
      <c r="B297"/>
      <c r="D297"/>
    </row>
    <row r="298" spans="1:5" s="2" customFormat="1" ht="79.5" customHeight="1">
      <c r="A298" s="17" t="s">
        <v>406</v>
      </c>
      <c r="B298" s="106" t="s">
        <v>9</v>
      </c>
      <c r="C298" s="107"/>
      <c r="D298" s="16"/>
      <c r="E298" s="3"/>
    </row>
    <row r="299" spans="1:3" s="10" customFormat="1" ht="54.75" customHeight="1">
      <c r="A299" s="102" t="s">
        <v>76</v>
      </c>
      <c r="B299" s="104" t="s">
        <v>26</v>
      </c>
      <c r="C299" s="104" t="s">
        <v>150</v>
      </c>
    </row>
    <row r="300" spans="1:3" s="12" customFormat="1" ht="34.5" customHeight="1">
      <c r="A300" s="103"/>
      <c r="B300" s="25" t="s">
        <v>152</v>
      </c>
      <c r="C300" s="6" t="s">
        <v>368</v>
      </c>
    </row>
    <row r="301" spans="1:3" s="28" customFormat="1" ht="12.75">
      <c r="A301" s="73" t="s">
        <v>327</v>
      </c>
      <c r="B301" s="79">
        <v>75</v>
      </c>
      <c r="C301" s="80">
        <f>B301/$B$331*100</f>
        <v>1.3804527885146327</v>
      </c>
    </row>
    <row r="302" spans="1:3" s="28" customFormat="1" ht="12.75">
      <c r="A302" s="73" t="s">
        <v>328</v>
      </c>
      <c r="B302" s="79">
        <v>180</v>
      </c>
      <c r="C302" s="80">
        <f aca="true" t="shared" si="8" ref="C302:C331">B302/$B$331*100</f>
        <v>3.3130866924351188</v>
      </c>
    </row>
    <row r="303" spans="1:3" s="28" customFormat="1" ht="12.75">
      <c r="A303" s="73" t="s">
        <v>425</v>
      </c>
      <c r="B303" s="79">
        <v>69</v>
      </c>
      <c r="C303" s="80">
        <f t="shared" si="8"/>
        <v>1.2700165654334623</v>
      </c>
    </row>
    <row r="304" spans="1:3" s="28" customFormat="1" ht="12.75">
      <c r="A304" s="73" t="s">
        <v>329</v>
      </c>
      <c r="B304" s="79">
        <v>81</v>
      </c>
      <c r="C304" s="80">
        <f t="shared" si="8"/>
        <v>1.4908890115958033</v>
      </c>
    </row>
    <row r="305" spans="1:3" s="28" customFormat="1" ht="12.75">
      <c r="A305" s="73" t="s">
        <v>330</v>
      </c>
      <c r="B305" s="79">
        <v>1267</v>
      </c>
      <c r="C305" s="80">
        <f t="shared" si="8"/>
        <v>23.320449107307198</v>
      </c>
    </row>
    <row r="306" spans="1:3" s="28" customFormat="1" ht="12.75">
      <c r="A306" s="73" t="s">
        <v>331</v>
      </c>
      <c r="B306" s="79">
        <v>551</v>
      </c>
      <c r="C306" s="80">
        <f t="shared" si="8"/>
        <v>10.141726486287503</v>
      </c>
    </row>
    <row r="307" spans="1:3" s="28" customFormat="1" ht="12.75">
      <c r="A307" s="73" t="s">
        <v>332</v>
      </c>
      <c r="B307" s="79">
        <v>20</v>
      </c>
      <c r="C307" s="80">
        <f t="shared" si="8"/>
        <v>0.3681207436039021</v>
      </c>
    </row>
    <row r="308" spans="1:3" s="28" customFormat="1" ht="12.75">
      <c r="A308" s="73" t="s">
        <v>424</v>
      </c>
      <c r="B308" s="79">
        <v>32</v>
      </c>
      <c r="C308" s="80">
        <f t="shared" si="8"/>
        <v>0.5889931897662434</v>
      </c>
    </row>
    <row r="309" spans="1:3" s="28" customFormat="1" ht="12.75">
      <c r="A309" s="73" t="s">
        <v>333</v>
      </c>
      <c r="B309" s="79">
        <v>859</v>
      </c>
      <c r="C309" s="80">
        <f t="shared" si="8"/>
        <v>15.810785937787594</v>
      </c>
    </row>
    <row r="310" spans="1:3" s="28" customFormat="1" ht="12.75">
      <c r="A310" s="73" t="s">
        <v>334</v>
      </c>
      <c r="B310" s="79">
        <v>217</v>
      </c>
      <c r="C310" s="80">
        <f t="shared" si="8"/>
        <v>3.9941100681023376</v>
      </c>
    </row>
    <row r="311" spans="1:3" s="28" customFormat="1" ht="12.75">
      <c r="A311" s="73" t="s">
        <v>423</v>
      </c>
      <c r="B311" s="79">
        <v>56</v>
      </c>
      <c r="C311" s="80">
        <f t="shared" si="8"/>
        <v>1.0307380820909258</v>
      </c>
    </row>
    <row r="312" spans="1:3" s="28" customFormat="1" ht="12.75">
      <c r="A312" s="73" t="s">
        <v>335</v>
      </c>
      <c r="B312" s="79">
        <v>247</v>
      </c>
      <c r="C312" s="80">
        <f t="shared" si="8"/>
        <v>4.546291183508191</v>
      </c>
    </row>
    <row r="313" spans="1:3" s="28" customFormat="1" ht="12.75">
      <c r="A313" s="73" t="s">
        <v>336</v>
      </c>
      <c r="B313" s="79">
        <v>89</v>
      </c>
      <c r="C313" s="80">
        <f t="shared" si="8"/>
        <v>1.6381373090373643</v>
      </c>
    </row>
    <row r="314" spans="1:3" s="28" customFormat="1" ht="12.75">
      <c r="A314" s="73" t="s">
        <v>362</v>
      </c>
      <c r="B314" s="79">
        <v>173</v>
      </c>
      <c r="C314" s="80">
        <f t="shared" si="8"/>
        <v>3.184244432173753</v>
      </c>
    </row>
    <row r="315" spans="1:3" s="28" customFormat="1" ht="12.75">
      <c r="A315" s="73" t="s">
        <v>337</v>
      </c>
      <c r="B315" s="79">
        <v>173</v>
      </c>
      <c r="C315" s="80">
        <f t="shared" si="8"/>
        <v>3.184244432173753</v>
      </c>
    </row>
    <row r="316" spans="1:3" s="28" customFormat="1" ht="12.75">
      <c r="A316" s="73" t="s">
        <v>363</v>
      </c>
      <c r="B316" s="79">
        <v>145</v>
      </c>
      <c r="C316" s="80">
        <f t="shared" si="8"/>
        <v>2.66887539112829</v>
      </c>
    </row>
    <row r="317" spans="1:3" s="28" customFormat="1" ht="12.75">
      <c r="A317" s="73" t="s">
        <v>338</v>
      </c>
      <c r="B317" s="79">
        <v>84</v>
      </c>
      <c r="C317" s="80">
        <f t="shared" si="8"/>
        <v>1.5461071231363888</v>
      </c>
    </row>
    <row r="318" spans="1:3" s="28" customFormat="1" ht="12.75">
      <c r="A318" s="73" t="s">
        <v>339</v>
      </c>
      <c r="B318" s="79">
        <v>34</v>
      </c>
      <c r="C318" s="80">
        <f t="shared" si="8"/>
        <v>0.6258052641266335</v>
      </c>
    </row>
    <row r="319" spans="1:3" s="28" customFormat="1" ht="12.75">
      <c r="A319" s="73" t="s">
        <v>422</v>
      </c>
      <c r="B319" s="79">
        <v>21</v>
      </c>
      <c r="C319" s="80">
        <f t="shared" si="8"/>
        <v>0.3865267807840972</v>
      </c>
    </row>
    <row r="320" spans="1:3" s="28" customFormat="1" ht="12.75">
      <c r="A320" s="73" t="s">
        <v>364</v>
      </c>
      <c r="B320" s="79">
        <v>96</v>
      </c>
      <c r="C320" s="80">
        <f t="shared" si="8"/>
        <v>1.7669795692987302</v>
      </c>
    </row>
    <row r="321" spans="1:3" s="28" customFormat="1" ht="12.75">
      <c r="A321" s="73" t="s">
        <v>421</v>
      </c>
      <c r="B321" s="79">
        <v>18</v>
      </c>
      <c r="C321" s="80">
        <f t="shared" si="8"/>
        <v>0.3313086692435119</v>
      </c>
    </row>
    <row r="322" spans="1:3" s="28" customFormat="1" ht="12.75">
      <c r="A322" s="73" t="s">
        <v>340</v>
      </c>
      <c r="B322" s="79">
        <v>24</v>
      </c>
      <c r="C322" s="80">
        <f t="shared" si="8"/>
        <v>0.44174489232468256</v>
      </c>
    </row>
    <row r="323" spans="1:3" s="28" customFormat="1" ht="12.75">
      <c r="A323" s="73" t="s">
        <v>400</v>
      </c>
      <c r="B323" s="79">
        <v>63</v>
      </c>
      <c r="C323" s="80">
        <f t="shared" si="8"/>
        <v>1.1595803423522915</v>
      </c>
    </row>
    <row r="324" spans="1:3" s="28" customFormat="1" ht="12.75">
      <c r="A324" s="73" t="s">
        <v>341</v>
      </c>
      <c r="B324" s="79">
        <v>224</v>
      </c>
      <c r="C324" s="80">
        <f t="shared" si="8"/>
        <v>4.122952328363703</v>
      </c>
    </row>
    <row r="325" spans="1:3" s="28" customFormat="1" ht="12.75">
      <c r="A325" s="73" t="s">
        <v>342</v>
      </c>
      <c r="B325" s="79">
        <v>113</v>
      </c>
      <c r="C325" s="80">
        <f t="shared" si="8"/>
        <v>2.0798822013620466</v>
      </c>
    </row>
    <row r="326" spans="1:3" s="28" customFormat="1" ht="12.75">
      <c r="A326" s="73" t="s">
        <v>343</v>
      </c>
      <c r="B326" s="79">
        <v>74</v>
      </c>
      <c r="C326" s="80">
        <f t="shared" si="8"/>
        <v>1.3620467513344376</v>
      </c>
    </row>
    <row r="327" spans="1:3" s="28" customFormat="1" ht="12.75">
      <c r="A327" s="73" t="s">
        <v>344</v>
      </c>
      <c r="B327" s="79">
        <v>345</v>
      </c>
      <c r="C327" s="80">
        <f t="shared" si="8"/>
        <v>6.350082827167311</v>
      </c>
    </row>
    <row r="328" spans="1:3" s="28" customFormat="1" ht="12.75">
      <c r="A328" s="73" t="s">
        <v>147</v>
      </c>
      <c r="B328" s="79">
        <v>55</v>
      </c>
      <c r="C328" s="80">
        <f t="shared" si="8"/>
        <v>1.0123320449107307</v>
      </c>
    </row>
    <row r="329" spans="1:3" s="28" customFormat="1" ht="12.75">
      <c r="A329" s="73" t="s">
        <v>401</v>
      </c>
      <c r="B329" s="79">
        <v>24</v>
      </c>
      <c r="C329" s="80">
        <f t="shared" si="8"/>
        <v>0.44174489232468256</v>
      </c>
    </row>
    <row r="330" spans="1:3" s="28" customFormat="1" ht="12.75">
      <c r="A330" s="73" t="s">
        <v>108</v>
      </c>
      <c r="B330" s="79">
        <v>24</v>
      </c>
      <c r="C330" s="80">
        <f t="shared" si="8"/>
        <v>0.44174489232468256</v>
      </c>
    </row>
    <row r="331" spans="1:3" s="7" customFormat="1" ht="21" customHeight="1">
      <c r="A331" s="1" t="s">
        <v>345</v>
      </c>
      <c r="B331" s="90">
        <f>SUM(B301:B330)</f>
        <v>5433</v>
      </c>
      <c r="C331" s="91">
        <f t="shared" si="8"/>
        <v>100</v>
      </c>
    </row>
    <row r="332" spans="1:3" ht="12.75">
      <c r="A332" s="87"/>
      <c r="C332" s="3"/>
    </row>
    <row r="333" spans="1:4" ht="12.75">
      <c r="A333"/>
      <c r="B333"/>
      <c r="D333"/>
    </row>
    <row r="334" spans="1:5" s="2" customFormat="1" ht="79.5" customHeight="1">
      <c r="A334" s="17" t="s">
        <v>406</v>
      </c>
      <c r="B334" s="106" t="s">
        <v>10</v>
      </c>
      <c r="C334" s="107"/>
      <c r="D334" s="16"/>
      <c r="E334" s="3"/>
    </row>
    <row r="335" spans="1:3" s="10" customFormat="1" ht="54.75" customHeight="1">
      <c r="A335" s="102" t="s">
        <v>76</v>
      </c>
      <c r="B335" s="104" t="s">
        <v>26</v>
      </c>
      <c r="C335" s="104" t="s">
        <v>150</v>
      </c>
    </row>
    <row r="336" spans="1:3" s="12" customFormat="1" ht="34.5" customHeight="1">
      <c r="A336" s="103"/>
      <c r="B336" s="25" t="s">
        <v>152</v>
      </c>
      <c r="C336" s="6" t="s">
        <v>368</v>
      </c>
    </row>
    <row r="337" spans="1:3" s="28" customFormat="1" ht="12.75">
      <c r="A337" s="73" t="s">
        <v>346</v>
      </c>
      <c r="B337" s="79">
        <v>356</v>
      </c>
      <c r="C337" s="80">
        <f>B337/$B$357*100</f>
        <v>12.096500169894666</v>
      </c>
    </row>
    <row r="338" spans="1:3" s="28" customFormat="1" ht="12.75">
      <c r="A338" s="73" t="s">
        <v>347</v>
      </c>
      <c r="B338" s="79">
        <v>179</v>
      </c>
      <c r="C338" s="80">
        <f aca="true" t="shared" si="9" ref="C338:C357">B338/$B$357*100</f>
        <v>6.082229018008835</v>
      </c>
    </row>
    <row r="339" spans="1:3" s="28" customFormat="1" ht="12.75">
      <c r="A339" s="73" t="s">
        <v>365</v>
      </c>
      <c r="B339" s="79">
        <v>250</v>
      </c>
      <c r="C339" s="80">
        <f t="shared" si="9"/>
        <v>8.494733265375467</v>
      </c>
    </row>
    <row r="340" spans="1:3" s="28" customFormat="1" ht="12.75">
      <c r="A340" s="73" t="s">
        <v>82</v>
      </c>
      <c r="B340" s="79">
        <v>29</v>
      </c>
      <c r="C340" s="80">
        <f t="shared" si="9"/>
        <v>0.9853890587835541</v>
      </c>
    </row>
    <row r="341" spans="1:3" s="28" customFormat="1" ht="12.75">
      <c r="A341" s="73" t="s">
        <v>348</v>
      </c>
      <c r="B341" s="79">
        <v>53</v>
      </c>
      <c r="C341" s="80">
        <f t="shared" si="9"/>
        <v>1.8008834522595991</v>
      </c>
    </row>
    <row r="342" spans="1:3" s="28" customFormat="1" ht="12.75">
      <c r="A342" s="73" t="s">
        <v>81</v>
      </c>
      <c r="B342" s="79">
        <v>48</v>
      </c>
      <c r="C342" s="80">
        <f t="shared" si="9"/>
        <v>1.6309887869520898</v>
      </c>
    </row>
    <row r="343" spans="1:3" s="28" customFormat="1" ht="12.75">
      <c r="A343" s="73" t="s">
        <v>109</v>
      </c>
      <c r="B343" s="79">
        <v>35</v>
      </c>
      <c r="C343" s="80">
        <f t="shared" si="9"/>
        <v>1.1892626571525655</v>
      </c>
    </row>
    <row r="344" spans="1:3" s="28" customFormat="1" ht="12.75">
      <c r="A344" s="73" t="s">
        <v>80</v>
      </c>
      <c r="B344" s="79">
        <v>42</v>
      </c>
      <c r="C344" s="80">
        <f t="shared" si="9"/>
        <v>1.4271151885830784</v>
      </c>
    </row>
    <row r="345" spans="1:3" s="28" customFormat="1" ht="12.75">
      <c r="A345" s="73" t="s">
        <v>79</v>
      </c>
      <c r="B345" s="79">
        <v>26</v>
      </c>
      <c r="C345" s="80">
        <f t="shared" si="9"/>
        <v>0.8834522595990485</v>
      </c>
    </row>
    <row r="346" spans="1:3" s="28" customFormat="1" ht="12.75">
      <c r="A346" s="73" t="s">
        <v>366</v>
      </c>
      <c r="B346" s="79">
        <v>57</v>
      </c>
      <c r="C346" s="80">
        <f t="shared" si="9"/>
        <v>1.9367991845056065</v>
      </c>
    </row>
    <row r="347" spans="1:3" s="28" customFormat="1" ht="12.75">
      <c r="A347" s="73" t="s">
        <v>373</v>
      </c>
      <c r="B347" s="79">
        <v>128</v>
      </c>
      <c r="C347" s="80">
        <f t="shared" si="9"/>
        <v>4.349303431872239</v>
      </c>
    </row>
    <row r="348" spans="1:3" s="28" customFormat="1" ht="12.75">
      <c r="A348" s="73" t="s">
        <v>402</v>
      </c>
      <c r="B348" s="79">
        <v>100</v>
      </c>
      <c r="C348" s="80">
        <f t="shared" si="9"/>
        <v>3.397893306150187</v>
      </c>
    </row>
    <row r="349" spans="1:3" s="28" customFormat="1" ht="12.75">
      <c r="A349" s="73" t="s">
        <v>349</v>
      </c>
      <c r="B349" s="79">
        <v>178</v>
      </c>
      <c r="C349" s="80">
        <f t="shared" si="9"/>
        <v>6.048250084947333</v>
      </c>
    </row>
    <row r="350" spans="1:3" s="28" customFormat="1" ht="12.75">
      <c r="A350" s="73" t="s">
        <v>350</v>
      </c>
      <c r="B350" s="79">
        <v>560</v>
      </c>
      <c r="C350" s="80">
        <f t="shared" si="9"/>
        <v>19.02820251444105</v>
      </c>
    </row>
    <row r="351" spans="1:3" s="28" customFormat="1" ht="12.75">
      <c r="A351" s="73" t="s">
        <v>78</v>
      </c>
      <c r="B351" s="79">
        <v>43</v>
      </c>
      <c r="C351" s="80">
        <f t="shared" si="9"/>
        <v>1.4610941216445803</v>
      </c>
    </row>
    <row r="352" spans="1:3" s="28" customFormat="1" ht="12.75">
      <c r="A352" s="73" t="s">
        <v>77</v>
      </c>
      <c r="B352" s="79">
        <v>90</v>
      </c>
      <c r="C352" s="80">
        <f t="shared" si="9"/>
        <v>3.058103975535168</v>
      </c>
    </row>
    <row r="353" spans="1:3" s="28" customFormat="1" ht="12.75">
      <c r="A353" s="73" t="s">
        <v>351</v>
      </c>
      <c r="B353" s="79">
        <v>150</v>
      </c>
      <c r="C353" s="80">
        <f t="shared" si="9"/>
        <v>5.09683995922528</v>
      </c>
    </row>
    <row r="354" spans="1:3" s="28" customFormat="1" ht="12.75">
      <c r="A354" s="73" t="s">
        <v>352</v>
      </c>
      <c r="B354" s="79">
        <v>421</v>
      </c>
      <c r="C354" s="80">
        <f t="shared" si="9"/>
        <v>14.305130818892287</v>
      </c>
    </row>
    <row r="355" spans="1:3" s="28" customFormat="1" ht="12.75">
      <c r="A355" s="73" t="s">
        <v>426</v>
      </c>
      <c r="B355" s="79">
        <v>33</v>
      </c>
      <c r="C355" s="80">
        <f t="shared" si="9"/>
        <v>1.1213047910295617</v>
      </c>
    </row>
    <row r="356" spans="1:3" s="28" customFormat="1" ht="12.75">
      <c r="A356" s="73" t="s">
        <v>353</v>
      </c>
      <c r="B356" s="79">
        <v>165</v>
      </c>
      <c r="C356" s="80">
        <f t="shared" si="9"/>
        <v>5.606523955147808</v>
      </c>
    </row>
    <row r="357" spans="1:3" s="7" customFormat="1" ht="21" customHeight="1">
      <c r="A357" s="1" t="s">
        <v>354</v>
      </c>
      <c r="B357" s="90">
        <f>SUM(B337:B356)</f>
        <v>2943</v>
      </c>
      <c r="C357" s="91">
        <f t="shared" si="9"/>
        <v>100</v>
      </c>
    </row>
    <row r="358" ht="12.75">
      <c r="C358" s="3"/>
    </row>
    <row r="359" ht="12.75">
      <c r="C359" s="3"/>
    </row>
    <row r="360" ht="12.75">
      <c r="C360" s="3"/>
    </row>
    <row r="361" spans="1:4" ht="12.75">
      <c r="A361"/>
      <c r="B361"/>
      <c r="D361"/>
    </row>
    <row r="362" spans="1:4" ht="12.75">
      <c r="A362"/>
      <c r="B362"/>
      <c r="C362"/>
      <c r="D362"/>
    </row>
    <row r="363" spans="1:4" ht="12.75">
      <c r="A363"/>
      <c r="B363"/>
      <c r="C363"/>
      <c r="D363"/>
    </row>
    <row r="364" spans="1:4" ht="12.75">
      <c r="A364"/>
      <c r="B364"/>
      <c r="C364"/>
      <c r="D364"/>
    </row>
    <row r="365" spans="1:4" ht="12.75">
      <c r="A365"/>
      <c r="B365"/>
      <c r="C365"/>
      <c r="D365"/>
    </row>
    <row r="366" spans="1:4" ht="12.75">
      <c r="A366"/>
      <c r="B366"/>
      <c r="C366"/>
      <c r="D366"/>
    </row>
    <row r="367" spans="1:4" ht="12.75">
      <c r="A367"/>
      <c r="B367"/>
      <c r="C367"/>
      <c r="D367"/>
    </row>
    <row r="368" spans="1:4" ht="12.75">
      <c r="A368"/>
      <c r="B368"/>
      <c r="C368"/>
      <c r="D368"/>
    </row>
    <row r="369" spans="1:4" ht="12.75">
      <c r="A369"/>
      <c r="B369"/>
      <c r="C369"/>
      <c r="D369"/>
    </row>
    <row r="370" spans="1:4" ht="12.75">
      <c r="A370"/>
      <c r="B370"/>
      <c r="C370"/>
      <c r="D370"/>
    </row>
    <row r="371" spans="1:4" ht="12.75">
      <c r="A371"/>
      <c r="B371"/>
      <c r="C371"/>
      <c r="D371"/>
    </row>
    <row r="372" spans="1:4" ht="12.75">
      <c r="A372"/>
      <c r="B372"/>
      <c r="C372"/>
      <c r="D372"/>
    </row>
    <row r="373" spans="1:4" ht="12.75">
      <c r="A373"/>
      <c r="B373"/>
      <c r="C373"/>
      <c r="D373"/>
    </row>
    <row r="374" spans="1:4" ht="12.75">
      <c r="A374"/>
      <c r="B374"/>
      <c r="C374"/>
      <c r="D374"/>
    </row>
    <row r="375" spans="1:4" ht="12.75">
      <c r="A375"/>
      <c r="B375"/>
      <c r="C375"/>
      <c r="D375"/>
    </row>
    <row r="376" spans="1:4" ht="12.75">
      <c r="A376"/>
      <c r="B376"/>
      <c r="C376"/>
      <c r="D376"/>
    </row>
    <row r="377" spans="1:4" ht="12.75">
      <c r="A377"/>
      <c r="B377"/>
      <c r="C377"/>
      <c r="D377"/>
    </row>
    <row r="378" spans="1:4" ht="12.75">
      <c r="A378"/>
      <c r="B378"/>
      <c r="C378"/>
      <c r="D378"/>
    </row>
    <row r="379" spans="1:4" ht="12.75">
      <c r="A379"/>
      <c r="B379"/>
      <c r="C379"/>
      <c r="D379"/>
    </row>
    <row r="380" spans="1:4" ht="12.75">
      <c r="A380"/>
      <c r="B380"/>
      <c r="C380"/>
      <c r="D380"/>
    </row>
    <row r="381" spans="1:4" ht="12.75">
      <c r="A381"/>
      <c r="B381"/>
      <c r="C381"/>
      <c r="D381"/>
    </row>
    <row r="382" spans="1:4" ht="12.75">
      <c r="A382"/>
      <c r="B382"/>
      <c r="C382"/>
      <c r="D382"/>
    </row>
    <row r="383" spans="1:4" ht="12.75">
      <c r="A383"/>
      <c r="B383"/>
      <c r="C383"/>
      <c r="D383"/>
    </row>
    <row r="384" spans="1:4" ht="12.75">
      <c r="A384"/>
      <c r="B384"/>
      <c r="C384"/>
      <c r="D384"/>
    </row>
    <row r="385" spans="1:4" ht="12.75">
      <c r="A385"/>
      <c r="B385"/>
      <c r="C385"/>
      <c r="D385"/>
    </row>
    <row r="386" spans="1:4" ht="12.75">
      <c r="A386"/>
      <c r="B386"/>
      <c r="C386"/>
      <c r="D386"/>
    </row>
    <row r="387" spans="1:4" ht="12.75">
      <c r="A387"/>
      <c r="B387"/>
      <c r="C387"/>
      <c r="D387"/>
    </row>
    <row r="388" spans="1:4" ht="12.75">
      <c r="A388"/>
      <c r="B388"/>
      <c r="C388"/>
      <c r="D388"/>
    </row>
    <row r="389" spans="1:4" ht="12.75">
      <c r="A389"/>
      <c r="B389"/>
      <c r="C389"/>
      <c r="D389"/>
    </row>
    <row r="390" spans="1:4" ht="12.75">
      <c r="A390"/>
      <c r="B390"/>
      <c r="C390"/>
      <c r="D390"/>
    </row>
    <row r="391" spans="1:4" ht="12.75">
      <c r="A391"/>
      <c r="B391"/>
      <c r="C391"/>
      <c r="D391"/>
    </row>
    <row r="392" spans="1:4" ht="12.75">
      <c r="A392"/>
      <c r="B392"/>
      <c r="C392"/>
      <c r="D392"/>
    </row>
    <row r="393" spans="1:4" ht="12.75">
      <c r="A393"/>
      <c r="B393"/>
      <c r="C393"/>
      <c r="D393"/>
    </row>
    <row r="394" spans="1:4" ht="12.75">
      <c r="A394"/>
      <c r="B394"/>
      <c r="C394"/>
      <c r="D394"/>
    </row>
    <row r="395" spans="1:4" ht="12.75">
      <c r="A395"/>
      <c r="B395"/>
      <c r="C395"/>
      <c r="D395"/>
    </row>
    <row r="396" spans="1:4" ht="12.75">
      <c r="A396"/>
      <c r="B396"/>
      <c r="C396"/>
      <c r="D396"/>
    </row>
    <row r="397" spans="1:4" ht="12.75">
      <c r="A397"/>
      <c r="B397"/>
      <c r="C397"/>
      <c r="D397"/>
    </row>
    <row r="398" spans="1:4" ht="12.75">
      <c r="A398"/>
      <c r="B398"/>
      <c r="C398"/>
      <c r="D398"/>
    </row>
    <row r="399" spans="1:4" ht="12.75">
      <c r="A399"/>
      <c r="B399"/>
      <c r="C399"/>
      <c r="D399"/>
    </row>
    <row r="400" spans="1:4" ht="12.75">
      <c r="A400"/>
      <c r="B400"/>
      <c r="C400"/>
      <c r="D400"/>
    </row>
    <row r="401" spans="1:4" ht="12.75">
      <c r="A401"/>
      <c r="B401"/>
      <c r="C401"/>
      <c r="D401"/>
    </row>
    <row r="402" spans="1:4" ht="12.75">
      <c r="A402"/>
      <c r="B402"/>
      <c r="C402"/>
      <c r="D402"/>
    </row>
    <row r="403" spans="1:4" ht="12.75">
      <c r="A403"/>
      <c r="B403"/>
      <c r="C403"/>
      <c r="D403"/>
    </row>
    <row r="404" spans="1:4" ht="12.75">
      <c r="A404"/>
      <c r="B404"/>
      <c r="C404"/>
      <c r="D404"/>
    </row>
    <row r="405" spans="1:4" ht="12.75">
      <c r="A405"/>
      <c r="B405"/>
      <c r="C405"/>
      <c r="D405"/>
    </row>
    <row r="421" ht="12.75">
      <c r="D421" s="12"/>
    </row>
    <row r="422" ht="12.75">
      <c r="D422" s="12"/>
    </row>
    <row r="423" ht="12.75">
      <c r="D423" s="12"/>
    </row>
    <row r="424" ht="12.75">
      <c r="D424" s="12"/>
    </row>
    <row r="425" ht="12.75">
      <c r="D425" s="12"/>
    </row>
    <row r="426" ht="12.75">
      <c r="D426" s="12"/>
    </row>
    <row r="427" ht="12.75">
      <c r="D427" s="12"/>
    </row>
    <row r="428" ht="12.75">
      <c r="D428" s="12"/>
    </row>
    <row r="429" ht="12.75">
      <c r="D429" s="12"/>
    </row>
    <row r="430" ht="12.75">
      <c r="D430" s="12"/>
    </row>
    <row r="431" ht="12.75">
      <c r="D431" s="12"/>
    </row>
    <row r="432" ht="12.75">
      <c r="D432" s="12"/>
    </row>
    <row r="433" ht="12.75">
      <c r="D433" s="12"/>
    </row>
    <row r="434" ht="12.75">
      <c r="D434" s="12"/>
    </row>
    <row r="435" ht="12.75">
      <c r="D435" s="12"/>
    </row>
    <row r="436" ht="12.75">
      <c r="D436" s="12"/>
    </row>
    <row r="437" ht="12.75">
      <c r="D437" s="12"/>
    </row>
    <row r="438" ht="12.75">
      <c r="D438" s="12"/>
    </row>
    <row r="439" ht="12.75">
      <c r="D439" s="12"/>
    </row>
    <row r="440" ht="12.75">
      <c r="D440" s="12"/>
    </row>
    <row r="441" ht="12.75">
      <c r="D441" s="12"/>
    </row>
    <row r="442" ht="12.75">
      <c r="D442" s="12"/>
    </row>
    <row r="443" ht="12.75">
      <c r="D443" s="12"/>
    </row>
    <row r="444" ht="12.75">
      <c r="D444" s="12"/>
    </row>
    <row r="445" ht="12.75">
      <c r="D445" s="12"/>
    </row>
    <row r="446" ht="12.75">
      <c r="D446" s="12"/>
    </row>
    <row r="447" ht="12.75">
      <c r="D447" s="12"/>
    </row>
    <row r="448" ht="12.75">
      <c r="D448" s="12"/>
    </row>
    <row r="449" ht="12.75">
      <c r="D449" s="12"/>
    </row>
    <row r="450" ht="12.75">
      <c r="D450" s="12"/>
    </row>
    <row r="451" ht="12.75">
      <c r="D451" s="12"/>
    </row>
    <row r="452" ht="12.75">
      <c r="D452" s="12"/>
    </row>
    <row r="453" ht="12.75">
      <c r="D453" s="12"/>
    </row>
    <row r="454" ht="12.75">
      <c r="D454" s="12"/>
    </row>
    <row r="455" ht="12.75">
      <c r="D455" s="12"/>
    </row>
    <row r="456" ht="12.75">
      <c r="D456" s="12"/>
    </row>
    <row r="457" ht="12.75">
      <c r="D457" s="12"/>
    </row>
    <row r="458" ht="12.75">
      <c r="D458" s="12"/>
    </row>
    <row r="459" ht="12.75">
      <c r="D459" s="12"/>
    </row>
    <row r="460" ht="12.75">
      <c r="D460" s="12"/>
    </row>
    <row r="461" ht="12.75">
      <c r="D461" s="12"/>
    </row>
    <row r="462" ht="12.75">
      <c r="D462" s="12"/>
    </row>
    <row r="463" ht="12.75">
      <c r="D463" s="12"/>
    </row>
    <row r="464" ht="12.75">
      <c r="D464" s="12"/>
    </row>
    <row r="465" ht="12.75">
      <c r="D465" s="12"/>
    </row>
    <row r="466" ht="12.75">
      <c r="D466" s="12"/>
    </row>
    <row r="467" ht="12.75">
      <c r="D467" s="12"/>
    </row>
    <row r="468" ht="12.75">
      <c r="D468" s="12"/>
    </row>
    <row r="469" ht="12.75">
      <c r="D469" s="12"/>
    </row>
    <row r="470" ht="12.75">
      <c r="D470" s="12"/>
    </row>
    <row r="471" ht="12.75">
      <c r="D471" s="12"/>
    </row>
    <row r="472" ht="12.75">
      <c r="D472" s="12"/>
    </row>
    <row r="473" ht="12.75">
      <c r="D473" s="12"/>
    </row>
    <row r="474" ht="12.75">
      <c r="D474" s="12"/>
    </row>
    <row r="475" ht="12.75">
      <c r="D475" s="12"/>
    </row>
    <row r="476" ht="12.75">
      <c r="D476" s="12"/>
    </row>
    <row r="477" ht="12.75">
      <c r="D477" s="12"/>
    </row>
    <row r="478" ht="12.75">
      <c r="D478" s="12"/>
    </row>
    <row r="479" ht="12.75">
      <c r="D479" s="12"/>
    </row>
    <row r="480" ht="12.75">
      <c r="D480" s="12"/>
    </row>
    <row r="481" ht="12.75">
      <c r="D481" s="12"/>
    </row>
    <row r="482" ht="12.75">
      <c r="D482" s="12"/>
    </row>
    <row r="483" ht="12.75">
      <c r="D483" s="12"/>
    </row>
    <row r="484" ht="12.75">
      <c r="D484" s="12"/>
    </row>
    <row r="485" ht="12.75">
      <c r="D485" s="12"/>
    </row>
    <row r="486" ht="12.75">
      <c r="D486" s="12"/>
    </row>
    <row r="487" ht="12.75">
      <c r="D487" s="12"/>
    </row>
    <row r="488" ht="12.75">
      <c r="D488" s="12"/>
    </row>
    <row r="489" ht="12.75">
      <c r="D489" s="12"/>
    </row>
    <row r="490" ht="12.75">
      <c r="D490" s="12"/>
    </row>
    <row r="491" ht="12.75">
      <c r="D491" s="12"/>
    </row>
    <row r="492" ht="12.75">
      <c r="D492" s="12"/>
    </row>
    <row r="493" ht="12.75">
      <c r="D493" s="12"/>
    </row>
    <row r="494" ht="12.75">
      <c r="D494" s="12"/>
    </row>
    <row r="495" ht="12.75">
      <c r="D495" s="12"/>
    </row>
    <row r="496" ht="12.75">
      <c r="D496" s="12"/>
    </row>
    <row r="497" ht="12.75">
      <c r="D497" s="12"/>
    </row>
    <row r="498" ht="12.75">
      <c r="D498" s="12"/>
    </row>
    <row r="499" ht="12.75">
      <c r="D499" s="12"/>
    </row>
    <row r="500" ht="12.75">
      <c r="D500" s="12"/>
    </row>
    <row r="501" ht="12.75">
      <c r="D501" s="12"/>
    </row>
    <row r="502" ht="12.75">
      <c r="D502" s="12"/>
    </row>
    <row r="503" ht="12.75">
      <c r="D503" s="12"/>
    </row>
    <row r="504" ht="12.75">
      <c r="D504" s="12"/>
    </row>
    <row r="505" ht="12.75">
      <c r="D505" s="12"/>
    </row>
    <row r="506" ht="12.75">
      <c r="D506" s="12"/>
    </row>
    <row r="507" ht="12.75">
      <c r="D507" s="12"/>
    </row>
    <row r="508" ht="12.75">
      <c r="D508" s="12"/>
    </row>
    <row r="509" ht="12.75">
      <c r="D509" s="12"/>
    </row>
    <row r="510" ht="12.75">
      <c r="D510" s="12"/>
    </row>
    <row r="511" ht="12.75">
      <c r="D511" s="12"/>
    </row>
    <row r="512" ht="12.75">
      <c r="D512" s="12"/>
    </row>
    <row r="513" ht="12.75">
      <c r="D513" s="12"/>
    </row>
    <row r="514" ht="12.75">
      <c r="D514" s="12"/>
    </row>
    <row r="515" ht="12.75">
      <c r="D515" s="12"/>
    </row>
    <row r="516" ht="12.75">
      <c r="D516" s="12"/>
    </row>
    <row r="517" ht="12.75">
      <c r="D517" s="12"/>
    </row>
    <row r="518" ht="12.75">
      <c r="D518" s="12"/>
    </row>
    <row r="519" ht="12.75">
      <c r="D519" s="12"/>
    </row>
    <row r="520" ht="12.75">
      <c r="D520" s="12"/>
    </row>
    <row r="521" ht="12.75">
      <c r="D521" s="12"/>
    </row>
    <row r="522" ht="12.75">
      <c r="D522" s="12"/>
    </row>
    <row r="523" ht="12.75">
      <c r="D523" s="12"/>
    </row>
    <row r="524" ht="12.75">
      <c r="D524" s="12"/>
    </row>
    <row r="525" ht="12.75">
      <c r="D525" s="12"/>
    </row>
    <row r="526" ht="12.75">
      <c r="D526" s="12"/>
    </row>
    <row r="527" ht="12.75">
      <c r="D527" s="12"/>
    </row>
    <row r="528" ht="12.75">
      <c r="D528" s="12"/>
    </row>
    <row r="529" ht="12.75">
      <c r="D529" s="12"/>
    </row>
    <row r="530" ht="12.75">
      <c r="D530" s="12"/>
    </row>
    <row r="531" ht="12.75">
      <c r="D531" s="12"/>
    </row>
    <row r="532" ht="12.75">
      <c r="D532" s="12"/>
    </row>
    <row r="533" ht="12.75">
      <c r="D533" s="12"/>
    </row>
    <row r="534" ht="12.75">
      <c r="D534" s="12"/>
    </row>
    <row r="535" ht="12.75">
      <c r="D535" s="12"/>
    </row>
    <row r="536" ht="12.75">
      <c r="D536" s="12"/>
    </row>
    <row r="537" ht="12.75">
      <c r="D537" s="12"/>
    </row>
    <row r="538" ht="12.75">
      <c r="D538" s="12"/>
    </row>
    <row r="539" ht="12.75">
      <c r="D539" s="12"/>
    </row>
    <row r="540" ht="12.75">
      <c r="D540" s="12"/>
    </row>
    <row r="541" ht="12.75">
      <c r="D541" s="12"/>
    </row>
    <row r="542" ht="12.75">
      <c r="D542" s="12"/>
    </row>
    <row r="543" ht="12.75">
      <c r="D543" s="12"/>
    </row>
    <row r="544" ht="12.75">
      <c r="D544" s="12"/>
    </row>
    <row r="545" ht="12.75">
      <c r="D545" s="12"/>
    </row>
    <row r="546" ht="12.75">
      <c r="D546" s="12"/>
    </row>
    <row r="547" ht="12.75">
      <c r="D547" s="12"/>
    </row>
    <row r="548" ht="12.75">
      <c r="D548" s="12"/>
    </row>
    <row r="549" ht="12.75">
      <c r="D549" s="12"/>
    </row>
    <row r="550" ht="12.75">
      <c r="D550" s="12"/>
    </row>
    <row r="551" ht="12.75">
      <c r="D551" s="12"/>
    </row>
    <row r="552" ht="12.75">
      <c r="D552" s="12"/>
    </row>
    <row r="553" ht="12.75">
      <c r="D553" s="12"/>
    </row>
    <row r="554" ht="12.75">
      <c r="D554" s="12"/>
    </row>
    <row r="555" ht="12.75">
      <c r="D555" s="12"/>
    </row>
    <row r="556" ht="12.75">
      <c r="D556" s="12"/>
    </row>
    <row r="557" ht="12.75">
      <c r="D557" s="12"/>
    </row>
    <row r="558" ht="12.75">
      <c r="D558" s="12"/>
    </row>
    <row r="559" ht="12.75">
      <c r="D559" s="12"/>
    </row>
    <row r="560" ht="12.75">
      <c r="D560" s="12"/>
    </row>
    <row r="561" ht="12.75">
      <c r="D561" s="12"/>
    </row>
    <row r="562" ht="12.75">
      <c r="D562" s="12"/>
    </row>
    <row r="563" ht="12.75">
      <c r="D563" s="12"/>
    </row>
    <row r="564" ht="12.75">
      <c r="D564" s="12"/>
    </row>
    <row r="565" ht="12.75">
      <c r="D565" s="12"/>
    </row>
    <row r="566" ht="12.75">
      <c r="D566" s="12"/>
    </row>
    <row r="567" ht="12.75">
      <c r="D567" s="12"/>
    </row>
    <row r="568" ht="12.75">
      <c r="D568" s="12"/>
    </row>
    <row r="569" ht="12.75">
      <c r="D569" s="12"/>
    </row>
    <row r="570" ht="12.75">
      <c r="D570" s="12"/>
    </row>
    <row r="571" ht="12.75">
      <c r="D571" s="12"/>
    </row>
    <row r="572" ht="12.75">
      <c r="D572" s="12"/>
    </row>
    <row r="573" ht="12.75">
      <c r="D573" s="12"/>
    </row>
    <row r="574" ht="12.75">
      <c r="D574" s="12"/>
    </row>
    <row r="575" ht="12.75">
      <c r="D575" s="12"/>
    </row>
    <row r="576" ht="12.75">
      <c r="D576" s="12"/>
    </row>
    <row r="577" ht="12.75">
      <c r="D577" s="12"/>
    </row>
    <row r="578" ht="12.75">
      <c r="D578" s="12"/>
    </row>
    <row r="579" ht="12.75">
      <c r="D579" s="12"/>
    </row>
    <row r="580" ht="12.75">
      <c r="D580" s="12"/>
    </row>
    <row r="581" ht="12.75">
      <c r="D581" s="12"/>
    </row>
    <row r="582" ht="12.75">
      <c r="D582" s="12"/>
    </row>
    <row r="583" ht="12.75">
      <c r="D583" s="12"/>
    </row>
    <row r="584" ht="12.75">
      <c r="D584" s="12"/>
    </row>
    <row r="585" ht="12.75">
      <c r="D585" s="12"/>
    </row>
    <row r="586" ht="12.75">
      <c r="D586" s="12"/>
    </row>
    <row r="587" ht="12.75">
      <c r="D587" s="12"/>
    </row>
    <row r="588" ht="12.75">
      <c r="D588" s="12"/>
    </row>
    <row r="589" ht="12.75">
      <c r="D589" s="12"/>
    </row>
    <row r="590" ht="12.75">
      <c r="D590" s="12"/>
    </row>
    <row r="591" ht="12.75">
      <c r="D591" s="12"/>
    </row>
    <row r="592" ht="12.75">
      <c r="D592" s="12"/>
    </row>
    <row r="593" ht="12.75">
      <c r="D593" s="12"/>
    </row>
    <row r="594" ht="12.75">
      <c r="D594" s="12"/>
    </row>
    <row r="595" ht="12.75">
      <c r="D595" s="12"/>
    </row>
    <row r="596" ht="12.75">
      <c r="D596" s="12"/>
    </row>
    <row r="597" ht="12.75">
      <c r="D597" s="12"/>
    </row>
    <row r="598" ht="12.75">
      <c r="D598" s="12"/>
    </row>
    <row r="599" ht="12.75">
      <c r="D599" s="12"/>
    </row>
    <row r="600" ht="12.75">
      <c r="D600" s="12"/>
    </row>
    <row r="601" ht="12.75">
      <c r="D601" s="12"/>
    </row>
    <row r="602" ht="12.75">
      <c r="D602" s="12"/>
    </row>
    <row r="603" ht="12.75">
      <c r="D603" s="12"/>
    </row>
    <row r="604" ht="12.75">
      <c r="D604" s="12"/>
    </row>
    <row r="605" ht="12.75">
      <c r="D605" s="12"/>
    </row>
    <row r="606" ht="12.75">
      <c r="D606" s="12"/>
    </row>
    <row r="607" ht="12.75">
      <c r="D607" s="12"/>
    </row>
    <row r="608" ht="12.75">
      <c r="D608" s="12"/>
    </row>
    <row r="609" ht="12.75">
      <c r="D609" s="12"/>
    </row>
    <row r="610" ht="12.75">
      <c r="D610" s="12"/>
    </row>
    <row r="611" ht="12.75">
      <c r="D611" s="12"/>
    </row>
    <row r="612" ht="12.75">
      <c r="D612" s="12"/>
    </row>
    <row r="613" ht="12.75">
      <c r="D613" s="12"/>
    </row>
    <row r="614" ht="12.75">
      <c r="D614" s="12"/>
    </row>
    <row r="615" ht="12.75">
      <c r="D615" s="12"/>
    </row>
    <row r="616" ht="12.75">
      <c r="D616" s="12"/>
    </row>
    <row r="617" ht="12.75">
      <c r="D617" s="12"/>
    </row>
    <row r="618" ht="12.75">
      <c r="D618" s="12"/>
    </row>
    <row r="619" ht="12.75">
      <c r="D619" s="12"/>
    </row>
    <row r="620" ht="12.75">
      <c r="D620" s="12"/>
    </row>
    <row r="621" ht="12.75">
      <c r="D621" s="12"/>
    </row>
    <row r="622" ht="12.75">
      <c r="D622" s="12"/>
    </row>
    <row r="623" ht="12.75">
      <c r="D623" s="12"/>
    </row>
    <row r="624" ht="12.75">
      <c r="D624" s="12"/>
    </row>
    <row r="625" ht="12.75">
      <c r="D625" s="12"/>
    </row>
    <row r="626" ht="12.75">
      <c r="D626" s="12"/>
    </row>
    <row r="627" ht="12.75">
      <c r="D627" s="12"/>
    </row>
    <row r="628" ht="12.75">
      <c r="D628" s="12"/>
    </row>
    <row r="629" ht="12.75">
      <c r="D629" s="12"/>
    </row>
    <row r="630" ht="12.75">
      <c r="D630" s="12"/>
    </row>
    <row r="631" ht="12.75">
      <c r="D631" s="12"/>
    </row>
    <row r="632" ht="12.75">
      <c r="D632" s="12"/>
    </row>
    <row r="633" ht="12.75">
      <c r="D633" s="12"/>
    </row>
    <row r="634" ht="12.75">
      <c r="D634" s="12"/>
    </row>
    <row r="635" ht="12.75">
      <c r="D635" s="12"/>
    </row>
    <row r="636" ht="12.75">
      <c r="D636" s="12"/>
    </row>
    <row r="637" ht="12.75">
      <c r="D637" s="12"/>
    </row>
    <row r="638" ht="12.75">
      <c r="D638" s="12"/>
    </row>
    <row r="639" ht="12.75">
      <c r="D639" s="12"/>
    </row>
    <row r="640" ht="12.75">
      <c r="D640" s="12"/>
    </row>
    <row r="641" ht="12.75">
      <c r="D641" s="12"/>
    </row>
    <row r="642" ht="12.75">
      <c r="D642" s="12"/>
    </row>
    <row r="643" ht="12.75">
      <c r="D643" s="12"/>
    </row>
    <row r="644" ht="12.75">
      <c r="D644" s="12"/>
    </row>
    <row r="645" ht="12.75">
      <c r="D645" s="12"/>
    </row>
    <row r="646" ht="12.75">
      <c r="D646" s="12"/>
    </row>
    <row r="647" ht="12.75">
      <c r="D647" s="12"/>
    </row>
    <row r="648" ht="12.75">
      <c r="D648" s="12"/>
    </row>
    <row r="649" ht="12.75">
      <c r="D649" s="12"/>
    </row>
    <row r="650" ht="12.75">
      <c r="D650" s="12"/>
    </row>
    <row r="651" ht="12.75">
      <c r="D651" s="12"/>
    </row>
    <row r="652" ht="12.75">
      <c r="D652" s="12"/>
    </row>
    <row r="653" ht="12.75">
      <c r="D653" s="12"/>
    </row>
    <row r="654" ht="12.75">
      <c r="D654" s="12"/>
    </row>
    <row r="655" ht="12.75">
      <c r="D655" s="12"/>
    </row>
    <row r="656" ht="12.75">
      <c r="D656" s="12"/>
    </row>
    <row r="657" ht="12.75">
      <c r="D657" s="12"/>
    </row>
    <row r="658" ht="12.75">
      <c r="D658" s="12"/>
    </row>
    <row r="659" ht="12.75">
      <c r="D659" s="12"/>
    </row>
    <row r="660" ht="12.75">
      <c r="D660" s="12"/>
    </row>
    <row r="661" ht="12.75">
      <c r="D661" s="12"/>
    </row>
    <row r="662" ht="12.75">
      <c r="D662" s="12"/>
    </row>
    <row r="663" ht="12.75">
      <c r="D663" s="12"/>
    </row>
    <row r="664" ht="12.75">
      <c r="D664" s="12"/>
    </row>
    <row r="665" ht="12.75">
      <c r="D665" s="12"/>
    </row>
    <row r="666" ht="12.75">
      <c r="D666" s="12"/>
    </row>
    <row r="667" ht="12.75">
      <c r="D667" s="12"/>
    </row>
    <row r="668" ht="12.75">
      <c r="D668" s="12"/>
    </row>
    <row r="669" ht="12.75">
      <c r="D669" s="12"/>
    </row>
    <row r="670" ht="12.75">
      <c r="D670" s="12"/>
    </row>
    <row r="671" ht="12.75">
      <c r="D671" s="12"/>
    </row>
    <row r="672" ht="12.75">
      <c r="D672" s="12"/>
    </row>
    <row r="673" ht="12.75">
      <c r="D673" s="12"/>
    </row>
    <row r="674" ht="12.75">
      <c r="D674" s="12"/>
    </row>
    <row r="675" ht="12.75">
      <c r="D675" s="12"/>
    </row>
    <row r="676" ht="12.75">
      <c r="D676" s="12"/>
    </row>
    <row r="677" ht="12.75">
      <c r="D677" s="12"/>
    </row>
    <row r="678" ht="12.75">
      <c r="D678" s="12"/>
    </row>
    <row r="679" ht="12.75">
      <c r="D679" s="12"/>
    </row>
    <row r="680" ht="12.75">
      <c r="D680" s="12"/>
    </row>
    <row r="681" ht="12.75">
      <c r="D681" s="12"/>
    </row>
    <row r="682" ht="12.75">
      <c r="D682" s="12"/>
    </row>
    <row r="683" ht="12.75">
      <c r="D683" s="12"/>
    </row>
    <row r="684" ht="12.75">
      <c r="D684" s="12"/>
    </row>
    <row r="685" ht="12.75">
      <c r="D685" s="12"/>
    </row>
    <row r="686" ht="12.75">
      <c r="D686" s="12"/>
    </row>
    <row r="687" ht="12.75">
      <c r="D687" s="12"/>
    </row>
    <row r="688" ht="12.75">
      <c r="D688" s="12"/>
    </row>
    <row r="689" ht="12.75">
      <c r="D689" s="12"/>
    </row>
    <row r="690" ht="12.75">
      <c r="D690" s="12"/>
    </row>
    <row r="691" ht="12.75">
      <c r="D691" s="12"/>
    </row>
    <row r="692" ht="12.75">
      <c r="D692" s="12"/>
    </row>
    <row r="693" ht="12.75">
      <c r="D693" s="12"/>
    </row>
    <row r="694" ht="12.75">
      <c r="D694" s="12"/>
    </row>
    <row r="695" ht="12.75">
      <c r="D695" s="12"/>
    </row>
    <row r="696" ht="12.75">
      <c r="D696" s="12"/>
    </row>
    <row r="697" ht="12.75">
      <c r="D697" s="12"/>
    </row>
    <row r="698" ht="12.75">
      <c r="D698" s="12"/>
    </row>
    <row r="699" ht="12.75">
      <c r="D699" s="12"/>
    </row>
    <row r="700" ht="12.75">
      <c r="D700" s="12"/>
    </row>
    <row r="701" ht="12.75">
      <c r="D701" s="12"/>
    </row>
    <row r="702" ht="12.75">
      <c r="D702" s="12"/>
    </row>
    <row r="703" ht="12.75">
      <c r="D703" s="12"/>
    </row>
    <row r="704" ht="12.75">
      <c r="D704" s="12"/>
    </row>
    <row r="705" ht="12.75">
      <c r="D705" s="12"/>
    </row>
    <row r="706" ht="12.75">
      <c r="D706" s="12"/>
    </row>
    <row r="707" ht="12.75">
      <c r="D707" s="12"/>
    </row>
    <row r="708" ht="12.75">
      <c r="D708" s="12"/>
    </row>
    <row r="709" ht="12.75">
      <c r="D709" s="12"/>
    </row>
    <row r="710" ht="12.75">
      <c r="D710" s="12"/>
    </row>
  </sheetData>
  <mergeCells count="33">
    <mergeCell ref="B1:C1"/>
    <mergeCell ref="B138:C138"/>
    <mergeCell ref="B250:C250"/>
    <mergeCell ref="A20:A21"/>
    <mergeCell ref="B20:C20"/>
    <mergeCell ref="A3:A4"/>
    <mergeCell ref="B3:C3"/>
    <mergeCell ref="A102:A103"/>
    <mergeCell ref="B102:C102"/>
    <mergeCell ref="A59:A60"/>
    <mergeCell ref="B19:C19"/>
    <mergeCell ref="B58:C58"/>
    <mergeCell ref="B101:C101"/>
    <mergeCell ref="B59:C59"/>
    <mergeCell ref="A299:A300"/>
    <mergeCell ref="A139:A140"/>
    <mergeCell ref="B139:C139"/>
    <mergeCell ref="A190:A191"/>
    <mergeCell ref="B190:C190"/>
    <mergeCell ref="B189:C189"/>
    <mergeCell ref="B299:C299"/>
    <mergeCell ref="A238:A239"/>
    <mergeCell ref="B238:C238"/>
    <mergeCell ref="A16:C16"/>
    <mergeCell ref="A335:A336"/>
    <mergeCell ref="B335:C335"/>
    <mergeCell ref="A251:A252"/>
    <mergeCell ref="B251:C251"/>
    <mergeCell ref="A278:A279"/>
    <mergeCell ref="B278:C278"/>
    <mergeCell ref="B277:C277"/>
    <mergeCell ref="B298:C298"/>
    <mergeCell ref="B334:C334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  <rowBreaks count="8" manualBreakCount="8">
    <brk id="18" max="255" man="1"/>
    <brk id="57" max="255" man="1"/>
    <brk id="100" max="255" man="1"/>
    <brk id="137" max="255" man="1"/>
    <brk id="249" max="255" man="1"/>
    <brk id="276" max="255" man="1"/>
    <brk id="297" max="255" man="1"/>
    <brk id="33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"/>
  <sheetViews>
    <sheetView workbookViewId="0" topLeftCell="A1">
      <selection activeCell="A16" sqref="A16:C16"/>
    </sheetView>
  </sheetViews>
  <sheetFormatPr defaultColWidth="9.140625" defaultRowHeight="12.75"/>
  <cols>
    <col min="1" max="1" width="30.57421875" style="3" customWidth="1"/>
    <col min="2" max="2" width="19.140625" style="3" customWidth="1"/>
    <col min="3" max="3" width="13.8515625" style="3" bestFit="1" customWidth="1"/>
    <col min="4" max="16384" width="9.140625" style="3" customWidth="1"/>
  </cols>
  <sheetData>
    <row r="1" spans="1:7" s="2" customFormat="1" ht="69.75" customHeight="1">
      <c r="A1" s="17" t="s">
        <v>367</v>
      </c>
      <c r="B1" s="106" t="s">
        <v>14</v>
      </c>
      <c r="C1" s="107"/>
      <c r="D1" s="16"/>
      <c r="E1" s="3"/>
      <c r="F1" s="3"/>
      <c r="G1" s="3"/>
    </row>
    <row r="2" spans="1:7" s="13" customFormat="1" ht="12.75">
      <c r="A2" s="15"/>
      <c r="B2" s="16"/>
      <c r="C2" s="16"/>
      <c r="D2" s="16"/>
      <c r="E2" s="12"/>
      <c r="F2" s="12"/>
      <c r="G2" s="12"/>
    </row>
    <row r="3" spans="1:3" s="10" customFormat="1" ht="25.5" customHeight="1">
      <c r="A3" s="102" t="s">
        <v>151</v>
      </c>
      <c r="B3" s="104" t="s">
        <v>26</v>
      </c>
      <c r="C3" s="104" t="s">
        <v>150</v>
      </c>
    </row>
    <row r="4" spans="1:3" s="10" customFormat="1" ht="25.5" customHeight="1">
      <c r="A4" s="103"/>
      <c r="B4" s="25" t="s">
        <v>152</v>
      </c>
      <c r="C4" s="9" t="s">
        <v>368</v>
      </c>
    </row>
    <row r="5" spans="1:7" s="12" customFormat="1" ht="12.75">
      <c r="A5" s="34" t="s">
        <v>160</v>
      </c>
      <c r="B5" s="38">
        <f>B20</f>
        <v>0</v>
      </c>
      <c r="C5" s="52">
        <f>B5/$B$14*100</f>
        <v>0</v>
      </c>
      <c r="G5" s="10"/>
    </row>
    <row r="6" spans="1:7" s="12" customFormat="1" ht="12.75">
      <c r="A6" s="34" t="s">
        <v>175</v>
      </c>
      <c r="B6" s="38">
        <f>B28</f>
        <v>1812</v>
      </c>
      <c r="C6" s="50">
        <f aca="true" t="shared" si="0" ref="C6:C13">B6/$B$14*100</f>
        <v>8.668197474167624</v>
      </c>
      <c r="G6" s="10"/>
    </row>
    <row r="7" spans="1:7" s="12" customFormat="1" ht="12.75">
      <c r="A7" s="34" t="s">
        <v>394</v>
      </c>
      <c r="B7" s="38">
        <f>B52</f>
        <v>3480</v>
      </c>
      <c r="C7" s="50">
        <f t="shared" si="0"/>
        <v>16.647531572904708</v>
      </c>
      <c r="G7" s="10"/>
    </row>
    <row r="8" spans="1:7" s="12" customFormat="1" ht="12.75">
      <c r="A8" s="24" t="s">
        <v>228</v>
      </c>
      <c r="B8" s="85">
        <f>B62</f>
        <v>2502</v>
      </c>
      <c r="C8" s="50">
        <f t="shared" si="0"/>
        <v>11.969001148105626</v>
      </c>
      <c r="G8" s="10"/>
    </row>
    <row r="9" spans="1:7" s="12" customFormat="1" ht="12.75">
      <c r="A9" s="34" t="s">
        <v>245</v>
      </c>
      <c r="B9" s="38">
        <f>B78</f>
        <v>6336</v>
      </c>
      <c r="C9" s="50">
        <f t="shared" si="0"/>
        <v>30.309988518943744</v>
      </c>
      <c r="G9" s="10"/>
    </row>
    <row r="10" spans="1:7" s="12" customFormat="1" ht="12.75">
      <c r="A10" s="34" t="s">
        <v>292</v>
      </c>
      <c r="B10" s="38">
        <f>B86</f>
        <v>1115</v>
      </c>
      <c r="C10" s="50">
        <f t="shared" si="0"/>
        <v>5.333907386146192</v>
      </c>
      <c r="G10" s="10"/>
    </row>
    <row r="11" spans="1:7" s="12" customFormat="1" ht="12.75">
      <c r="A11" s="34" t="s">
        <v>321</v>
      </c>
      <c r="B11" s="38">
        <f>B96</f>
        <v>2030</v>
      </c>
      <c r="C11" s="50">
        <f t="shared" si="0"/>
        <v>9.711060084194413</v>
      </c>
      <c r="G11" s="10"/>
    </row>
    <row r="12" spans="1:7" s="12" customFormat="1" ht="12.75">
      <c r="A12" s="34" t="s">
        <v>374</v>
      </c>
      <c r="B12" s="38">
        <f>B105</f>
        <v>1504</v>
      </c>
      <c r="C12" s="50">
        <f t="shared" si="0"/>
        <v>7.194795254496747</v>
      </c>
      <c r="G12" s="10"/>
    </row>
    <row r="13" spans="1:7" s="12" customFormat="1" ht="12.75">
      <c r="A13" s="34" t="s">
        <v>350</v>
      </c>
      <c r="B13" s="38">
        <f>B116</f>
        <v>2125</v>
      </c>
      <c r="C13" s="51">
        <f t="shared" si="0"/>
        <v>10.16551856104095</v>
      </c>
      <c r="G13" s="10"/>
    </row>
    <row r="14" spans="1:7" s="11" customFormat="1" ht="15.75" customHeight="1">
      <c r="A14" s="44" t="s">
        <v>131</v>
      </c>
      <c r="B14" s="19">
        <f>SUM(B5:B13)</f>
        <v>20904</v>
      </c>
      <c r="C14" s="94">
        <f>SUM(C5:C13)</f>
        <v>100.00000000000001</v>
      </c>
      <c r="D14" s="12"/>
      <c r="E14" s="12"/>
      <c r="G14" s="10"/>
    </row>
    <row r="15" spans="1:7" s="11" customFormat="1" ht="15.75" customHeight="1">
      <c r="A15" s="27"/>
      <c r="B15" s="71"/>
      <c r="C15" s="21"/>
      <c r="G15" s="10"/>
    </row>
    <row r="16" spans="1:3" s="36" customFormat="1" ht="42" customHeight="1">
      <c r="A16" s="105" t="s">
        <v>0</v>
      </c>
      <c r="B16" s="105"/>
      <c r="C16" s="105"/>
    </row>
    <row r="17" spans="1:3" s="11" customFormat="1" ht="15.75" customHeight="1">
      <c r="A17" s="27"/>
      <c r="B17" s="71"/>
      <c r="C17" s="21"/>
    </row>
    <row r="18" spans="1:3" s="10" customFormat="1" ht="25.5" customHeight="1">
      <c r="A18" s="102" t="s">
        <v>76</v>
      </c>
      <c r="B18" s="104" t="s">
        <v>26</v>
      </c>
      <c r="C18" s="104" t="s">
        <v>150</v>
      </c>
    </row>
    <row r="19" spans="1:3" s="12" customFormat="1" ht="34.5" customHeight="1">
      <c r="A19" s="103"/>
      <c r="B19" s="25" t="s">
        <v>152</v>
      </c>
      <c r="C19" s="9" t="s">
        <v>368</v>
      </c>
    </row>
    <row r="20" spans="1:2" ht="19.5" customHeight="1">
      <c r="A20" s="1" t="s">
        <v>369</v>
      </c>
      <c r="B20" s="75">
        <v>0</v>
      </c>
    </row>
    <row r="21" spans="1:2" ht="12.75">
      <c r="A21" s="7"/>
      <c r="B21" s="98"/>
    </row>
    <row r="22" spans="1:2" ht="19.5" customHeight="1">
      <c r="A22" s="28" t="s">
        <v>13</v>
      </c>
      <c r="B22" s="98"/>
    </row>
    <row r="24" spans="1:7" s="2" customFormat="1" ht="69.75" customHeight="1">
      <c r="A24" s="17" t="s">
        <v>367</v>
      </c>
      <c r="B24" s="106" t="s">
        <v>15</v>
      </c>
      <c r="C24" s="107"/>
      <c r="D24" s="16"/>
      <c r="E24" s="3"/>
      <c r="F24" s="3"/>
      <c r="G24" s="3"/>
    </row>
    <row r="25" spans="1:3" s="10" customFormat="1" ht="25.5" customHeight="1">
      <c r="A25" s="102" t="s">
        <v>387</v>
      </c>
      <c r="B25" s="104" t="s">
        <v>26</v>
      </c>
      <c r="C25" s="104" t="s">
        <v>150</v>
      </c>
    </row>
    <row r="26" spans="1:3" s="12" customFormat="1" ht="34.5" customHeight="1">
      <c r="A26" s="103"/>
      <c r="B26" s="25" t="s">
        <v>152</v>
      </c>
      <c r="C26" s="9" t="s">
        <v>368</v>
      </c>
    </row>
    <row r="27" spans="1:3" s="28" customFormat="1" ht="12.75">
      <c r="A27" s="73" t="s">
        <v>175</v>
      </c>
      <c r="B27" s="74">
        <v>1812</v>
      </c>
      <c r="C27" s="84">
        <f>B27/B28*100</f>
        <v>100</v>
      </c>
    </row>
    <row r="28" spans="1:3" s="7" customFormat="1" ht="19.5" customHeight="1">
      <c r="A28" s="1" t="s">
        <v>179</v>
      </c>
      <c r="B28" s="75">
        <f>SUM(B27)</f>
        <v>1812</v>
      </c>
      <c r="C28" s="95">
        <f>SUM(C27)</f>
        <v>100</v>
      </c>
    </row>
    <row r="31" spans="1:7" s="2" customFormat="1" ht="69.75" customHeight="1">
      <c r="A31" s="17" t="s">
        <v>367</v>
      </c>
      <c r="B31" s="106" t="s">
        <v>16</v>
      </c>
      <c r="C31" s="107"/>
      <c r="D31" s="16"/>
      <c r="E31" s="3"/>
      <c r="F31" s="3"/>
      <c r="G31" s="3"/>
    </row>
    <row r="32" spans="1:3" s="10" customFormat="1" ht="25.5" customHeight="1">
      <c r="A32" s="102" t="s">
        <v>76</v>
      </c>
      <c r="B32" s="104" t="s">
        <v>26</v>
      </c>
      <c r="C32" s="104" t="s">
        <v>150</v>
      </c>
    </row>
    <row r="33" spans="1:3" s="12" customFormat="1" ht="34.5" customHeight="1">
      <c r="A33" s="103"/>
      <c r="B33" s="25" t="s">
        <v>152</v>
      </c>
      <c r="C33" s="9" t="s">
        <v>368</v>
      </c>
    </row>
    <row r="34" spans="1:3" s="28" customFormat="1" ht="12.75">
      <c r="A34" s="76" t="s">
        <v>180</v>
      </c>
      <c r="B34" s="77">
        <v>149</v>
      </c>
      <c r="C34" s="78">
        <f>B34/$B$52*100</f>
        <v>4.281609195402298</v>
      </c>
    </row>
    <row r="35" spans="1:3" s="28" customFormat="1" ht="12.75">
      <c r="A35" s="73" t="s">
        <v>182</v>
      </c>
      <c r="B35" s="79">
        <v>91</v>
      </c>
      <c r="C35" s="80">
        <f aca="true" t="shared" si="1" ref="C35:C51">B35/$B$52*100</f>
        <v>2.6149425287356323</v>
      </c>
    </row>
    <row r="36" spans="1:3" s="28" customFormat="1" ht="12.75">
      <c r="A36" s="73" t="s">
        <v>184</v>
      </c>
      <c r="B36" s="79">
        <v>173</v>
      </c>
      <c r="C36" s="80">
        <f t="shared" si="1"/>
        <v>4.971264367816092</v>
      </c>
    </row>
    <row r="37" spans="1:3" s="28" customFormat="1" ht="12.75">
      <c r="A37" s="73" t="s">
        <v>186</v>
      </c>
      <c r="B37" s="79">
        <v>72</v>
      </c>
      <c r="C37" s="80">
        <f t="shared" si="1"/>
        <v>2.0689655172413794</v>
      </c>
    </row>
    <row r="38" spans="1:3" s="28" customFormat="1" ht="12.75">
      <c r="A38" s="73" t="s">
        <v>188</v>
      </c>
      <c r="B38" s="79">
        <v>101</v>
      </c>
      <c r="C38" s="80">
        <f t="shared" si="1"/>
        <v>2.902298850574713</v>
      </c>
    </row>
    <row r="39" spans="1:3" s="28" customFormat="1" ht="12.75">
      <c r="A39" s="73" t="s">
        <v>190</v>
      </c>
      <c r="B39" s="79">
        <v>170</v>
      </c>
      <c r="C39" s="80">
        <f t="shared" si="1"/>
        <v>4.885057471264368</v>
      </c>
    </row>
    <row r="40" spans="1:3" s="28" customFormat="1" ht="12.75">
      <c r="A40" s="73" t="s">
        <v>192</v>
      </c>
      <c r="B40" s="79">
        <v>177</v>
      </c>
      <c r="C40" s="80">
        <f t="shared" si="1"/>
        <v>5.086206896551724</v>
      </c>
    </row>
    <row r="41" spans="1:3" s="28" customFormat="1" ht="12.75">
      <c r="A41" s="73" t="s">
        <v>193</v>
      </c>
      <c r="B41" s="79">
        <v>225</v>
      </c>
      <c r="C41" s="80">
        <f t="shared" si="1"/>
        <v>6.4655172413793105</v>
      </c>
    </row>
    <row r="42" spans="1:3" s="28" customFormat="1" ht="12.75">
      <c r="A42" s="73" t="s">
        <v>194</v>
      </c>
      <c r="B42" s="79">
        <v>32</v>
      </c>
      <c r="C42" s="80">
        <f t="shared" si="1"/>
        <v>0.9195402298850575</v>
      </c>
    </row>
    <row r="43" spans="1:3" s="28" customFormat="1" ht="12.75">
      <c r="A43" s="73" t="s">
        <v>195</v>
      </c>
      <c r="B43" s="79">
        <v>75</v>
      </c>
      <c r="C43" s="80">
        <f t="shared" si="1"/>
        <v>2.1551724137931036</v>
      </c>
    </row>
    <row r="44" spans="1:3" s="28" customFormat="1" ht="12.75">
      <c r="A44" s="73" t="s">
        <v>197</v>
      </c>
      <c r="B44" s="79">
        <v>75</v>
      </c>
      <c r="C44" s="80">
        <f t="shared" si="1"/>
        <v>2.1551724137931036</v>
      </c>
    </row>
    <row r="45" spans="1:3" s="28" customFormat="1" ht="12.75">
      <c r="A45" s="73" t="s">
        <v>199</v>
      </c>
      <c r="B45" s="79">
        <v>97</v>
      </c>
      <c r="C45" s="80">
        <f t="shared" si="1"/>
        <v>2.7873563218390807</v>
      </c>
    </row>
    <row r="46" spans="1:3" s="28" customFormat="1" ht="12.75">
      <c r="A46" s="73" t="s">
        <v>200</v>
      </c>
      <c r="B46" s="79">
        <v>76</v>
      </c>
      <c r="C46" s="80">
        <f t="shared" si="1"/>
        <v>2.1839080459770113</v>
      </c>
    </row>
    <row r="47" spans="1:3" s="28" customFormat="1" ht="12.75">
      <c r="A47" s="73" t="s">
        <v>201</v>
      </c>
      <c r="B47" s="79">
        <v>92</v>
      </c>
      <c r="C47" s="80">
        <f t="shared" si="1"/>
        <v>2.6436781609195403</v>
      </c>
    </row>
    <row r="48" spans="1:3" s="28" customFormat="1" ht="12.75">
      <c r="A48" s="73" t="s">
        <v>204</v>
      </c>
      <c r="B48" s="79">
        <v>1540</v>
      </c>
      <c r="C48" s="80">
        <f t="shared" si="1"/>
        <v>44.252873563218394</v>
      </c>
    </row>
    <row r="49" spans="1:3" s="28" customFormat="1" ht="12.75">
      <c r="A49" s="73" t="s">
        <v>207</v>
      </c>
      <c r="B49" s="79">
        <v>76</v>
      </c>
      <c r="C49" s="80">
        <f t="shared" si="1"/>
        <v>2.1839080459770113</v>
      </c>
    </row>
    <row r="50" spans="1:3" s="28" customFormat="1" ht="12.75">
      <c r="A50" s="73" t="s">
        <v>209</v>
      </c>
      <c r="B50" s="79">
        <v>159</v>
      </c>
      <c r="C50" s="80">
        <f t="shared" si="1"/>
        <v>4.568965517241379</v>
      </c>
    </row>
    <row r="51" spans="1:3" s="28" customFormat="1" ht="12.75">
      <c r="A51" s="81" t="s">
        <v>210</v>
      </c>
      <c r="B51" s="82">
        <v>100</v>
      </c>
      <c r="C51" s="83">
        <f t="shared" si="1"/>
        <v>2.8735632183908044</v>
      </c>
    </row>
    <row r="52" spans="1:3" s="7" customFormat="1" ht="19.5" customHeight="1">
      <c r="A52" s="1" t="s">
        <v>371</v>
      </c>
      <c r="B52" s="75">
        <f>SUM(B34:B51)</f>
        <v>3480</v>
      </c>
      <c r="C52" s="95">
        <f>SUM(C34:C51)</f>
        <v>100</v>
      </c>
    </row>
    <row r="55" spans="1:7" s="2" customFormat="1" ht="69.75" customHeight="1">
      <c r="A55" s="17" t="s">
        <v>367</v>
      </c>
      <c r="B55" s="106" t="s">
        <v>17</v>
      </c>
      <c r="C55" s="107"/>
      <c r="D55" s="16"/>
      <c r="E55" s="3"/>
      <c r="F55" s="3"/>
      <c r="G55" s="3"/>
    </row>
    <row r="56" spans="1:3" s="10" customFormat="1" ht="25.5" customHeight="1">
      <c r="A56" s="102" t="s">
        <v>76</v>
      </c>
      <c r="B56" s="104" t="s">
        <v>26</v>
      </c>
      <c r="C56" s="104" t="s">
        <v>150</v>
      </c>
    </row>
    <row r="57" spans="1:3" s="12" customFormat="1" ht="34.5" customHeight="1">
      <c r="A57" s="103"/>
      <c r="B57" s="25" t="s">
        <v>152</v>
      </c>
      <c r="C57" s="9" t="s">
        <v>368</v>
      </c>
    </row>
    <row r="58" spans="1:3" s="28" customFormat="1" ht="12.75">
      <c r="A58" s="73" t="s">
        <v>214</v>
      </c>
      <c r="B58" s="79">
        <v>70</v>
      </c>
      <c r="C58" s="80">
        <f>B58/$B$62*100</f>
        <v>2.7977617905675456</v>
      </c>
    </row>
    <row r="59" spans="1:3" s="28" customFormat="1" ht="12.75">
      <c r="A59" s="73" t="s">
        <v>215</v>
      </c>
      <c r="B59" s="79">
        <v>550</v>
      </c>
      <c r="C59" s="80">
        <f>B59/$B$62*100</f>
        <v>21.982414068745005</v>
      </c>
    </row>
    <row r="60" spans="1:3" s="28" customFormat="1" ht="12.75">
      <c r="A60" s="73" t="s">
        <v>216</v>
      </c>
      <c r="B60" s="79">
        <v>147</v>
      </c>
      <c r="C60" s="80">
        <f>B60/$B$62*100</f>
        <v>5.875299760191846</v>
      </c>
    </row>
    <row r="61" spans="1:3" s="28" customFormat="1" ht="12.75">
      <c r="A61" s="81" t="s">
        <v>228</v>
      </c>
      <c r="B61" s="82">
        <v>1735</v>
      </c>
      <c r="C61" s="83">
        <f>B61/$B$62*100</f>
        <v>69.3445243804956</v>
      </c>
    </row>
    <row r="62" spans="1:3" s="7" customFormat="1" ht="19.5" customHeight="1">
      <c r="A62" s="1" t="s">
        <v>239</v>
      </c>
      <c r="B62" s="75">
        <f>SUM(B58:B61)</f>
        <v>2502</v>
      </c>
      <c r="C62" s="95">
        <f>B62/$B$62*100</f>
        <v>100</v>
      </c>
    </row>
    <row r="65" spans="1:7" s="2" customFormat="1" ht="69.75" customHeight="1">
      <c r="A65" s="17" t="s">
        <v>367</v>
      </c>
      <c r="B65" s="106" t="s">
        <v>18</v>
      </c>
      <c r="C65" s="107"/>
      <c r="D65" s="16"/>
      <c r="E65" s="3"/>
      <c r="F65" s="3"/>
      <c r="G65" s="3"/>
    </row>
    <row r="66" spans="1:3" s="10" customFormat="1" ht="25.5" customHeight="1">
      <c r="A66" s="102" t="s">
        <v>76</v>
      </c>
      <c r="B66" s="104" t="s">
        <v>26</v>
      </c>
      <c r="C66" s="104" t="s">
        <v>150</v>
      </c>
    </row>
    <row r="67" spans="1:3" s="12" customFormat="1" ht="34.5" customHeight="1">
      <c r="A67" s="103"/>
      <c r="B67" s="25" t="s">
        <v>152</v>
      </c>
      <c r="C67" s="9" t="s">
        <v>368</v>
      </c>
    </row>
    <row r="68" spans="1:3" s="28" customFormat="1" ht="12.75">
      <c r="A68" s="73" t="s">
        <v>242</v>
      </c>
      <c r="B68" s="79">
        <v>99</v>
      </c>
      <c r="C68" s="80">
        <f>B68/$B$78*100</f>
        <v>1.5625</v>
      </c>
    </row>
    <row r="69" spans="1:3" s="28" customFormat="1" ht="12.75">
      <c r="A69" s="73" t="s">
        <v>245</v>
      </c>
      <c r="B69" s="79">
        <v>5023</v>
      </c>
      <c r="C69" s="80">
        <f aca="true" t="shared" si="2" ref="C69:C78">B69/$B$78*100</f>
        <v>79.27714646464646</v>
      </c>
    </row>
    <row r="70" spans="1:3" s="28" customFormat="1" ht="12.75">
      <c r="A70" s="73" t="s">
        <v>248</v>
      </c>
      <c r="B70" s="79">
        <v>125</v>
      </c>
      <c r="C70" s="80">
        <f t="shared" si="2"/>
        <v>1.9728535353535352</v>
      </c>
    </row>
    <row r="71" spans="1:3" s="28" customFormat="1" ht="12.75">
      <c r="A71" s="73" t="s">
        <v>258</v>
      </c>
      <c r="B71" s="79">
        <v>50</v>
      </c>
      <c r="C71" s="80">
        <f t="shared" si="2"/>
        <v>0.7891414141414141</v>
      </c>
    </row>
    <row r="72" spans="1:3" s="28" customFormat="1" ht="12.75">
      <c r="A72" s="73" t="s">
        <v>259</v>
      </c>
      <c r="B72" s="79">
        <v>100</v>
      </c>
      <c r="C72" s="80">
        <f t="shared" si="2"/>
        <v>1.5782828282828283</v>
      </c>
    </row>
    <row r="73" spans="1:3" s="28" customFormat="1" ht="12.75">
      <c r="A73" s="73" t="s">
        <v>261</v>
      </c>
      <c r="B73" s="79">
        <v>522</v>
      </c>
      <c r="C73" s="80">
        <f t="shared" si="2"/>
        <v>8.238636363636363</v>
      </c>
    </row>
    <row r="74" spans="1:3" s="28" customFormat="1" ht="12.75">
      <c r="A74" s="73" t="s">
        <v>272</v>
      </c>
      <c r="B74" s="79">
        <v>81</v>
      </c>
      <c r="C74" s="80">
        <f t="shared" si="2"/>
        <v>1.278409090909091</v>
      </c>
    </row>
    <row r="75" spans="1:3" s="28" customFormat="1" ht="12.75">
      <c r="A75" s="73" t="s">
        <v>277</v>
      </c>
      <c r="B75" s="79">
        <v>82</v>
      </c>
      <c r="C75" s="80">
        <f t="shared" si="2"/>
        <v>1.2941919191919191</v>
      </c>
    </row>
    <row r="76" spans="1:3" s="28" customFormat="1" ht="12.75">
      <c r="A76" s="73" t="s">
        <v>277</v>
      </c>
      <c r="B76" s="79">
        <v>124</v>
      </c>
      <c r="C76" s="80">
        <f t="shared" si="2"/>
        <v>1.9570707070707072</v>
      </c>
    </row>
    <row r="77" spans="1:3" s="28" customFormat="1" ht="12.75">
      <c r="A77" s="81" t="s">
        <v>280</v>
      </c>
      <c r="B77" s="82">
        <v>130</v>
      </c>
      <c r="C77" s="83">
        <f t="shared" si="2"/>
        <v>2.051767676767677</v>
      </c>
    </row>
    <row r="78" spans="1:3" s="7" customFormat="1" ht="19.5" customHeight="1">
      <c r="A78" s="1" t="s">
        <v>285</v>
      </c>
      <c r="B78" s="75">
        <f>SUM(B68:B77)</f>
        <v>6336</v>
      </c>
      <c r="C78" s="95">
        <f t="shared" si="2"/>
        <v>100</v>
      </c>
    </row>
    <row r="81" spans="1:7" s="2" customFormat="1" ht="69.75" customHeight="1">
      <c r="A81" s="17" t="s">
        <v>367</v>
      </c>
      <c r="B81" s="106" t="s">
        <v>19</v>
      </c>
      <c r="C81" s="107"/>
      <c r="D81" s="16"/>
      <c r="E81" s="3"/>
      <c r="F81" s="3"/>
      <c r="G81" s="3"/>
    </row>
    <row r="82" spans="1:3" s="10" customFormat="1" ht="25.5" customHeight="1">
      <c r="A82" s="102" t="s">
        <v>76</v>
      </c>
      <c r="B82" s="104" t="s">
        <v>26</v>
      </c>
      <c r="C82" s="104" t="s">
        <v>150</v>
      </c>
    </row>
    <row r="83" spans="1:3" s="12" customFormat="1" ht="34.5" customHeight="1">
      <c r="A83" s="103"/>
      <c r="B83" s="25" t="s">
        <v>152</v>
      </c>
      <c r="C83" s="9" t="s">
        <v>368</v>
      </c>
    </row>
    <row r="84" spans="1:3" s="28" customFormat="1" ht="12.75">
      <c r="A84" s="73" t="s">
        <v>291</v>
      </c>
      <c r="B84" s="79">
        <v>100</v>
      </c>
      <c r="C84" s="80">
        <f>B84/$B$86*100</f>
        <v>8.968609865470851</v>
      </c>
    </row>
    <row r="85" spans="1:3" s="28" customFormat="1" ht="12.75">
      <c r="A85" s="81" t="s">
        <v>292</v>
      </c>
      <c r="B85" s="82">
        <v>1015</v>
      </c>
      <c r="C85" s="83">
        <f>B85/$B$86*100</f>
        <v>91.03139013452915</v>
      </c>
    </row>
    <row r="86" spans="1:3" s="7" customFormat="1" ht="19.5" customHeight="1">
      <c r="A86" s="1" t="s">
        <v>307</v>
      </c>
      <c r="B86" s="75">
        <f>SUM(B84:B85)</f>
        <v>1115</v>
      </c>
      <c r="C86" s="95">
        <f>B86/$B$86*100</f>
        <v>100</v>
      </c>
    </row>
    <row r="89" spans="1:7" s="2" customFormat="1" ht="69.75" customHeight="1">
      <c r="A89" s="17" t="s">
        <v>367</v>
      </c>
      <c r="B89" s="106" t="s">
        <v>20</v>
      </c>
      <c r="C89" s="107"/>
      <c r="D89" s="16"/>
      <c r="E89" s="3"/>
      <c r="F89" s="3"/>
      <c r="G89" s="3"/>
    </row>
    <row r="90" spans="1:3" s="10" customFormat="1" ht="25.5" customHeight="1">
      <c r="A90" s="102" t="s">
        <v>76</v>
      </c>
      <c r="B90" s="104" t="s">
        <v>26</v>
      </c>
      <c r="C90" s="104" t="s">
        <v>150</v>
      </c>
    </row>
    <row r="91" spans="1:3" s="12" customFormat="1" ht="34.5" customHeight="1">
      <c r="A91" s="103"/>
      <c r="B91" s="25" t="s">
        <v>152</v>
      </c>
      <c r="C91" s="9" t="s">
        <v>368</v>
      </c>
    </row>
    <row r="92" spans="1:3" s="28" customFormat="1" ht="12.75">
      <c r="A92" s="73" t="s">
        <v>309</v>
      </c>
      <c r="B92" s="79">
        <v>54</v>
      </c>
      <c r="C92" s="80">
        <f>B92/$B$96*100</f>
        <v>2.6600985221674875</v>
      </c>
    </row>
    <row r="93" spans="1:3" s="28" customFormat="1" ht="12.75">
      <c r="A93" s="73" t="s">
        <v>319</v>
      </c>
      <c r="B93" s="79">
        <v>125</v>
      </c>
      <c r="C93" s="80">
        <f>B93/$B$96*100</f>
        <v>6.157635467980295</v>
      </c>
    </row>
    <row r="94" spans="1:3" s="28" customFormat="1" ht="12.75">
      <c r="A94" s="73" t="s">
        <v>320</v>
      </c>
      <c r="B94" s="79">
        <v>95</v>
      </c>
      <c r="C94" s="80">
        <f>B94/$B$96*100</f>
        <v>4.679802955665025</v>
      </c>
    </row>
    <row r="95" spans="1:3" s="28" customFormat="1" ht="12.75">
      <c r="A95" s="81" t="s">
        <v>321</v>
      </c>
      <c r="B95" s="82">
        <v>1756</v>
      </c>
      <c r="C95" s="83">
        <f>B95/$B$96*100</f>
        <v>86.50246305418719</v>
      </c>
    </row>
    <row r="96" spans="1:3" s="7" customFormat="1" ht="19.5" customHeight="1">
      <c r="A96" s="1" t="s">
        <v>326</v>
      </c>
      <c r="B96" s="75">
        <f>SUM(B92:B95)</f>
        <v>2030</v>
      </c>
      <c r="C96" s="95">
        <f>B96/$B$96*100</f>
        <v>100</v>
      </c>
    </row>
    <row r="99" spans="1:7" s="2" customFormat="1" ht="69.75" customHeight="1">
      <c r="A99" s="17" t="s">
        <v>367</v>
      </c>
      <c r="B99" s="106" t="s">
        <v>21</v>
      </c>
      <c r="C99" s="107"/>
      <c r="D99" s="16"/>
      <c r="E99" s="3"/>
      <c r="F99" s="3"/>
      <c r="G99" s="3"/>
    </row>
    <row r="100" spans="1:3" s="10" customFormat="1" ht="25.5" customHeight="1">
      <c r="A100" s="102" t="s">
        <v>76</v>
      </c>
      <c r="B100" s="104" t="s">
        <v>26</v>
      </c>
      <c r="C100" s="104" t="s">
        <v>150</v>
      </c>
    </row>
    <row r="101" spans="1:3" s="12" customFormat="1" ht="34.5" customHeight="1">
      <c r="A101" s="103"/>
      <c r="B101" s="25" t="s">
        <v>152</v>
      </c>
      <c r="C101" s="9" t="s">
        <v>368</v>
      </c>
    </row>
    <row r="102" spans="1:3" s="28" customFormat="1" ht="12.75">
      <c r="A102" s="73" t="s">
        <v>330</v>
      </c>
      <c r="B102" s="79">
        <v>618</v>
      </c>
      <c r="C102" s="80">
        <f>B102/$B$105*100</f>
        <v>41.090425531914896</v>
      </c>
    </row>
    <row r="103" spans="1:3" s="28" customFormat="1" ht="12.75">
      <c r="A103" s="73" t="s">
        <v>333</v>
      </c>
      <c r="B103" s="79">
        <v>830</v>
      </c>
      <c r="C103" s="80">
        <f>B103/$B$105*100</f>
        <v>55.18617021276596</v>
      </c>
    </row>
    <row r="104" spans="1:3" s="28" customFormat="1" ht="12.75">
      <c r="A104" s="81" t="s">
        <v>364</v>
      </c>
      <c r="B104" s="82">
        <v>56</v>
      </c>
      <c r="C104" s="83">
        <f>B104/$B$105*100</f>
        <v>3.723404255319149</v>
      </c>
    </row>
    <row r="105" spans="1:3" s="7" customFormat="1" ht="19.5" customHeight="1">
      <c r="A105" s="1" t="s">
        <v>345</v>
      </c>
      <c r="B105" s="75">
        <f>SUM(B102:B104)</f>
        <v>1504</v>
      </c>
      <c r="C105" s="95">
        <f>B105/$B$105*100</f>
        <v>100</v>
      </c>
    </row>
    <row r="108" spans="1:7" s="2" customFormat="1" ht="69.75" customHeight="1">
      <c r="A108" s="17" t="s">
        <v>367</v>
      </c>
      <c r="B108" s="106" t="s">
        <v>22</v>
      </c>
      <c r="C108" s="107"/>
      <c r="D108" s="16"/>
      <c r="E108" s="3"/>
      <c r="F108" s="3"/>
      <c r="G108" s="3"/>
    </row>
    <row r="109" spans="1:3" s="10" customFormat="1" ht="25.5" customHeight="1">
      <c r="A109" s="102" t="s">
        <v>76</v>
      </c>
      <c r="B109" s="104" t="s">
        <v>26</v>
      </c>
      <c r="C109" s="104" t="s">
        <v>150</v>
      </c>
    </row>
    <row r="110" spans="1:3" s="12" customFormat="1" ht="34.5" customHeight="1">
      <c r="A110" s="103"/>
      <c r="B110" s="25" t="s">
        <v>152</v>
      </c>
      <c r="C110" s="9" t="s">
        <v>368</v>
      </c>
    </row>
    <row r="111" spans="1:3" s="28" customFormat="1" ht="12.75">
      <c r="A111" s="73" t="s">
        <v>346</v>
      </c>
      <c r="B111" s="79">
        <v>57</v>
      </c>
      <c r="C111" s="80">
        <f aca="true" t="shared" si="3" ref="C111:C116">B111/$B$116*100</f>
        <v>2.6823529411764704</v>
      </c>
    </row>
    <row r="112" spans="1:3" s="28" customFormat="1" ht="12.75">
      <c r="A112" s="73" t="s">
        <v>347</v>
      </c>
      <c r="B112" s="79">
        <v>170</v>
      </c>
      <c r="C112" s="80">
        <f t="shared" si="3"/>
        <v>8</v>
      </c>
    </row>
    <row r="113" spans="1:3" s="28" customFormat="1" ht="12.75">
      <c r="A113" s="73" t="s">
        <v>348</v>
      </c>
      <c r="B113" s="79">
        <v>150</v>
      </c>
      <c r="C113" s="80">
        <f t="shared" si="3"/>
        <v>7.0588235294117645</v>
      </c>
    </row>
    <row r="114" spans="1:3" s="28" customFormat="1" ht="12.75">
      <c r="A114" s="73" t="s">
        <v>349</v>
      </c>
      <c r="B114" s="79">
        <v>541</v>
      </c>
      <c r="C114" s="80">
        <f t="shared" si="3"/>
        <v>25.458823529411767</v>
      </c>
    </row>
    <row r="115" spans="1:3" s="28" customFormat="1" ht="12.75">
      <c r="A115" s="81" t="s">
        <v>350</v>
      </c>
      <c r="B115" s="82">
        <v>1207</v>
      </c>
      <c r="C115" s="83">
        <f t="shared" si="3"/>
        <v>56.8</v>
      </c>
    </row>
    <row r="116" spans="1:3" s="7" customFormat="1" ht="19.5" customHeight="1">
      <c r="A116" s="1" t="s">
        <v>354</v>
      </c>
      <c r="B116" s="75">
        <v>2125</v>
      </c>
      <c r="C116" s="95">
        <f t="shared" si="3"/>
        <v>100</v>
      </c>
    </row>
  </sheetData>
  <mergeCells count="30">
    <mergeCell ref="A3:A4"/>
    <mergeCell ref="A18:A19"/>
    <mergeCell ref="B18:C18"/>
    <mergeCell ref="B3:C3"/>
    <mergeCell ref="A16:C16"/>
    <mergeCell ref="B1:C1"/>
    <mergeCell ref="A100:A101"/>
    <mergeCell ref="B100:C100"/>
    <mergeCell ref="A109:A110"/>
    <mergeCell ref="B109:C109"/>
    <mergeCell ref="A82:A83"/>
    <mergeCell ref="B82:C82"/>
    <mergeCell ref="A90:A91"/>
    <mergeCell ref="B90:C90"/>
    <mergeCell ref="A56:A57"/>
    <mergeCell ref="A25:A26"/>
    <mergeCell ref="B25:C25"/>
    <mergeCell ref="B56:C56"/>
    <mergeCell ref="A66:A67"/>
    <mergeCell ref="B66:C66"/>
    <mergeCell ref="A32:A33"/>
    <mergeCell ref="B32:C32"/>
    <mergeCell ref="B24:C24"/>
    <mergeCell ref="B31:C31"/>
    <mergeCell ref="B55:C55"/>
    <mergeCell ref="B65:C65"/>
    <mergeCell ref="B81:C81"/>
    <mergeCell ref="B89:C89"/>
    <mergeCell ref="B99:C99"/>
    <mergeCell ref="B108:C10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96"/>
  <sheetViews>
    <sheetView workbookViewId="0" topLeftCell="A1">
      <selection activeCell="A16" sqref="A16:C16"/>
    </sheetView>
  </sheetViews>
  <sheetFormatPr defaultColWidth="9.140625" defaultRowHeight="12.75"/>
  <cols>
    <col min="1" max="1" width="29.7109375" style="72" bestFit="1" customWidth="1"/>
    <col min="2" max="2" width="13.00390625" style="72" customWidth="1"/>
    <col min="3" max="3" width="15.28125" style="72" customWidth="1"/>
    <col min="4" max="16384" width="9.140625" style="72" customWidth="1"/>
  </cols>
  <sheetData>
    <row r="1" spans="1:7" s="2" customFormat="1" ht="112.5" customHeight="1">
      <c r="A1" s="17" t="s">
        <v>407</v>
      </c>
      <c r="B1" s="106" t="s">
        <v>23</v>
      </c>
      <c r="C1" s="107"/>
      <c r="D1" s="16"/>
      <c r="E1" s="3"/>
      <c r="F1" s="3"/>
      <c r="G1" s="3"/>
    </row>
    <row r="2" spans="1:7" s="2" customFormat="1" ht="24.75" customHeight="1">
      <c r="A2" s="15"/>
      <c r="B2" s="16"/>
      <c r="C2" s="16"/>
      <c r="D2" s="16"/>
      <c r="E2" s="3"/>
      <c r="F2" s="3"/>
      <c r="G2" s="3"/>
    </row>
    <row r="3" spans="1:3" s="10" customFormat="1" ht="25.5" customHeight="1">
      <c r="A3" s="102" t="s">
        <v>151</v>
      </c>
      <c r="B3" s="104" t="s">
        <v>26</v>
      </c>
      <c r="C3" s="104" t="s">
        <v>150</v>
      </c>
    </row>
    <row r="4" spans="1:3" s="10" customFormat="1" ht="48.75" customHeight="1">
      <c r="A4" s="103"/>
      <c r="B4" s="25" t="s">
        <v>152</v>
      </c>
      <c r="C4" s="9" t="s">
        <v>368</v>
      </c>
    </row>
    <row r="5" spans="1:8" s="12" customFormat="1" ht="12.75">
      <c r="A5" s="34" t="s">
        <v>160</v>
      </c>
      <c r="B5" s="38">
        <f>B45</f>
        <v>2348</v>
      </c>
      <c r="C5" s="52">
        <f>B5/$B$14*100</f>
        <v>6.767350703251094</v>
      </c>
      <c r="F5" s="10"/>
      <c r="G5" s="10"/>
      <c r="H5" s="10"/>
    </row>
    <row r="6" spans="1:8" s="12" customFormat="1" ht="12.75">
      <c r="A6" s="34" t="s">
        <v>175</v>
      </c>
      <c r="B6" s="38">
        <f>B76</f>
        <v>3818</v>
      </c>
      <c r="C6" s="50">
        <f aca="true" t="shared" si="0" ref="C6:C13">B6/$B$14*100</f>
        <v>11.004150334332488</v>
      </c>
      <c r="F6" s="10"/>
      <c r="G6" s="10"/>
      <c r="H6" s="10"/>
    </row>
    <row r="7" spans="1:8" s="12" customFormat="1" ht="12.75">
      <c r="A7" s="34" t="s">
        <v>394</v>
      </c>
      <c r="B7" s="38">
        <f>B120</f>
        <v>5941</v>
      </c>
      <c r="C7" s="50">
        <f t="shared" si="0"/>
        <v>17.123011298132347</v>
      </c>
      <c r="F7" s="10"/>
      <c r="G7" s="10"/>
      <c r="H7" s="10"/>
    </row>
    <row r="8" spans="1:8" s="12" customFormat="1" ht="12.75">
      <c r="A8" s="34" t="s">
        <v>228</v>
      </c>
      <c r="B8" s="38">
        <f>B157</f>
        <v>5890</v>
      </c>
      <c r="C8" s="50">
        <f t="shared" si="0"/>
        <v>16.9760202905234</v>
      </c>
      <c r="F8" s="10"/>
      <c r="G8" s="10"/>
      <c r="H8" s="10"/>
    </row>
    <row r="9" spans="1:8" s="12" customFormat="1" ht="12.75">
      <c r="A9" s="34" t="s">
        <v>245</v>
      </c>
      <c r="B9" s="38">
        <f>B203</f>
        <v>5982</v>
      </c>
      <c r="C9" s="50">
        <f t="shared" si="0"/>
        <v>17.241180539543464</v>
      </c>
      <c r="F9" s="10"/>
      <c r="G9" s="10"/>
      <c r="H9" s="10"/>
    </row>
    <row r="10" spans="1:8" s="12" customFormat="1" ht="12.75">
      <c r="A10" s="34" t="s">
        <v>292</v>
      </c>
      <c r="B10" s="38">
        <f>B231</f>
        <v>3505</v>
      </c>
      <c r="C10" s="50">
        <f t="shared" si="0"/>
        <v>10.102029052340328</v>
      </c>
      <c r="F10" s="10"/>
      <c r="G10" s="10"/>
      <c r="H10" s="10"/>
    </row>
    <row r="11" spans="1:8" s="12" customFormat="1" ht="12.75">
      <c r="A11" s="34" t="s">
        <v>321</v>
      </c>
      <c r="B11" s="38">
        <f>B254</f>
        <v>2530</v>
      </c>
      <c r="C11" s="50">
        <f t="shared" si="0"/>
        <v>7.291906848051649</v>
      </c>
      <c r="F11" s="10"/>
      <c r="G11" s="10"/>
      <c r="H11" s="10"/>
    </row>
    <row r="12" spans="1:8" s="12" customFormat="1" ht="12.75">
      <c r="A12" s="34" t="s">
        <v>374</v>
      </c>
      <c r="B12" s="38">
        <f>B278</f>
        <v>2056</v>
      </c>
      <c r="C12" s="50">
        <f t="shared" si="0"/>
        <v>5.925755130274384</v>
      </c>
      <c r="F12" s="10"/>
      <c r="G12" s="10"/>
      <c r="H12" s="10"/>
    </row>
    <row r="13" spans="1:8" s="12" customFormat="1" ht="12.75">
      <c r="A13" s="34" t="s">
        <v>350</v>
      </c>
      <c r="B13" s="38">
        <f>B296</f>
        <v>2626</v>
      </c>
      <c r="C13" s="51">
        <f t="shared" si="0"/>
        <v>7.568595803550841</v>
      </c>
      <c r="F13" s="10"/>
      <c r="G13" s="10"/>
      <c r="H13" s="10"/>
    </row>
    <row r="14" spans="1:8" s="11" customFormat="1" ht="15.75" customHeight="1">
      <c r="A14" s="44" t="s">
        <v>131</v>
      </c>
      <c r="B14" s="19">
        <f>SUM(B5:B13)</f>
        <v>34696</v>
      </c>
      <c r="C14" s="94">
        <f>SUM(C5:C13)</f>
        <v>99.99999999999999</v>
      </c>
      <c r="D14" s="12"/>
      <c r="E14" s="12"/>
      <c r="F14" s="10"/>
      <c r="G14" s="10"/>
      <c r="H14" s="10"/>
    </row>
    <row r="15" spans="1:8" s="11" customFormat="1" ht="15.75" customHeight="1">
      <c r="A15" s="27"/>
      <c r="B15" s="71"/>
      <c r="C15" s="21"/>
      <c r="F15" s="10"/>
      <c r="G15" s="10"/>
      <c r="H15" s="10"/>
    </row>
    <row r="16" spans="1:3" s="36" customFormat="1" ht="41.25" customHeight="1">
      <c r="A16" s="105" t="s">
        <v>0</v>
      </c>
      <c r="B16" s="105"/>
      <c r="C16" s="105"/>
    </row>
    <row r="17" s="36" customFormat="1" ht="11.25"/>
    <row r="18" spans="1:3" s="11" customFormat="1" ht="15.75" customHeight="1">
      <c r="A18" s="86"/>
      <c r="B18" s="71"/>
      <c r="C18" s="21"/>
    </row>
    <row r="19" spans="1:7" s="2" customFormat="1" ht="112.5" customHeight="1">
      <c r="A19" s="17" t="s">
        <v>407</v>
      </c>
      <c r="B19" s="106" t="s">
        <v>24</v>
      </c>
      <c r="C19" s="107"/>
      <c r="D19" s="16"/>
      <c r="E19" s="3"/>
      <c r="F19" s="3"/>
      <c r="G19" s="3"/>
    </row>
    <row r="20" spans="1:3" s="10" customFormat="1" ht="25.5" customHeight="1">
      <c r="A20" s="102" t="s">
        <v>76</v>
      </c>
      <c r="B20" s="104" t="s">
        <v>26</v>
      </c>
      <c r="C20" s="104" t="s">
        <v>150</v>
      </c>
    </row>
    <row r="21" spans="1:3" s="12" customFormat="1" ht="34.5" customHeight="1">
      <c r="A21" s="103"/>
      <c r="B21" s="25" t="s">
        <v>152</v>
      </c>
      <c r="C21" s="9" t="s">
        <v>368</v>
      </c>
    </row>
    <row r="22" spans="1:3" s="28" customFormat="1" ht="12.75">
      <c r="A22" s="73" t="s">
        <v>153</v>
      </c>
      <c r="B22" s="79">
        <v>58</v>
      </c>
      <c r="C22" s="80">
        <f>B22/$B$45*100</f>
        <v>2.4701873935264054</v>
      </c>
    </row>
    <row r="23" spans="1:3" s="28" customFormat="1" ht="12.75">
      <c r="A23" s="73" t="s">
        <v>412</v>
      </c>
      <c r="B23" s="79">
        <v>45</v>
      </c>
      <c r="C23" s="80">
        <f aca="true" t="shared" si="1" ref="C23:C45">B23/$B$45*100</f>
        <v>1.9165247018739353</v>
      </c>
    </row>
    <row r="24" spans="1:3" s="28" customFormat="1" ht="12.75">
      <c r="A24" s="73" t="s">
        <v>154</v>
      </c>
      <c r="B24" s="79">
        <v>80</v>
      </c>
      <c r="C24" s="80">
        <f t="shared" si="1"/>
        <v>3.4071550255536627</v>
      </c>
    </row>
    <row r="25" spans="1:3" s="28" customFormat="1" ht="12.75">
      <c r="A25" s="73" t="s">
        <v>132</v>
      </c>
      <c r="B25" s="79">
        <v>115</v>
      </c>
      <c r="C25" s="80">
        <f t="shared" si="1"/>
        <v>4.8977853492333905</v>
      </c>
    </row>
    <row r="26" spans="1:3" s="28" customFormat="1" ht="12.75">
      <c r="A26" s="73" t="s">
        <v>156</v>
      </c>
      <c r="B26" s="79">
        <v>96</v>
      </c>
      <c r="C26" s="80">
        <f t="shared" si="1"/>
        <v>4.088586030664395</v>
      </c>
    </row>
    <row r="27" spans="1:3" s="28" customFormat="1" ht="12.75">
      <c r="A27" s="73" t="s">
        <v>157</v>
      </c>
      <c r="B27" s="79">
        <v>63</v>
      </c>
      <c r="C27" s="80">
        <f t="shared" si="1"/>
        <v>2.6831345826235093</v>
      </c>
    </row>
    <row r="28" spans="1:3" s="28" customFormat="1" ht="12.75">
      <c r="A28" s="73" t="s">
        <v>89</v>
      </c>
      <c r="B28" s="79">
        <v>55</v>
      </c>
      <c r="C28" s="80">
        <f t="shared" si="1"/>
        <v>2.3424190800681433</v>
      </c>
    </row>
    <row r="29" spans="1:3" s="28" customFormat="1" ht="12.75">
      <c r="A29" s="73" t="s">
        <v>158</v>
      </c>
      <c r="B29" s="79">
        <v>84</v>
      </c>
      <c r="C29" s="80">
        <f t="shared" si="1"/>
        <v>3.577512776831346</v>
      </c>
    </row>
    <row r="30" spans="1:3" s="28" customFormat="1" ht="12.75">
      <c r="A30" s="73" t="s">
        <v>357</v>
      </c>
      <c r="B30" s="79">
        <v>45</v>
      </c>
      <c r="C30" s="80">
        <f t="shared" si="1"/>
        <v>1.9165247018739353</v>
      </c>
    </row>
    <row r="31" spans="1:3" s="28" customFormat="1" ht="12.75">
      <c r="A31" s="73" t="s">
        <v>159</v>
      </c>
      <c r="B31" s="79">
        <v>39</v>
      </c>
      <c r="C31" s="80">
        <f t="shared" si="1"/>
        <v>1.6609880749574104</v>
      </c>
    </row>
    <row r="32" spans="1:3" s="28" customFormat="1" ht="12.75">
      <c r="A32" s="73" t="s">
        <v>413</v>
      </c>
      <c r="B32" s="79">
        <v>60</v>
      </c>
      <c r="C32" s="80">
        <f t="shared" si="1"/>
        <v>2.555366269165247</v>
      </c>
    </row>
    <row r="33" spans="1:3" s="28" customFormat="1" ht="12.75">
      <c r="A33" s="73" t="s">
        <v>389</v>
      </c>
      <c r="B33" s="79">
        <v>59</v>
      </c>
      <c r="C33" s="80">
        <f t="shared" si="1"/>
        <v>2.512776831345826</v>
      </c>
    </row>
    <row r="34" spans="1:3" s="28" customFormat="1" ht="12.75">
      <c r="A34" s="73" t="s">
        <v>414</v>
      </c>
      <c r="B34" s="79">
        <v>25</v>
      </c>
      <c r="C34" s="80">
        <f t="shared" si="1"/>
        <v>1.0647359454855196</v>
      </c>
    </row>
    <row r="35" spans="1:3" s="28" customFormat="1" ht="12.75">
      <c r="A35" s="73" t="s">
        <v>160</v>
      </c>
      <c r="B35" s="79">
        <v>779</v>
      </c>
      <c r="C35" s="80">
        <f t="shared" si="1"/>
        <v>33.17717206132879</v>
      </c>
    </row>
    <row r="36" spans="1:3" s="28" customFormat="1" ht="12.75">
      <c r="A36" s="73" t="s">
        <v>358</v>
      </c>
      <c r="B36" s="79">
        <v>188</v>
      </c>
      <c r="C36" s="80">
        <f t="shared" si="1"/>
        <v>8.006814310051109</v>
      </c>
    </row>
    <row r="37" spans="1:3" s="28" customFormat="1" ht="12.75">
      <c r="A37" s="73" t="s">
        <v>415</v>
      </c>
      <c r="B37" s="79">
        <v>117</v>
      </c>
      <c r="C37" s="80">
        <f t="shared" si="1"/>
        <v>4.982964224872231</v>
      </c>
    </row>
    <row r="38" spans="1:3" s="28" customFormat="1" ht="12.75">
      <c r="A38" s="73" t="s">
        <v>161</v>
      </c>
      <c r="B38" s="79">
        <v>54</v>
      </c>
      <c r="C38" s="80">
        <f t="shared" si="1"/>
        <v>2.2998296422487225</v>
      </c>
    </row>
    <row r="39" spans="1:3" s="28" customFormat="1" ht="12.75">
      <c r="A39" s="73" t="s">
        <v>162</v>
      </c>
      <c r="B39" s="79">
        <v>134</v>
      </c>
      <c r="C39" s="80">
        <f t="shared" si="1"/>
        <v>5.706984667802385</v>
      </c>
    </row>
    <row r="40" spans="1:3" s="28" customFormat="1" ht="12.75">
      <c r="A40" s="73" t="s">
        <v>416</v>
      </c>
      <c r="B40" s="79">
        <v>85</v>
      </c>
      <c r="C40" s="80">
        <f t="shared" si="1"/>
        <v>3.6201022146507666</v>
      </c>
    </row>
    <row r="41" spans="1:3" s="28" customFormat="1" ht="12.75">
      <c r="A41" s="73" t="s">
        <v>417</v>
      </c>
      <c r="B41" s="79">
        <v>26</v>
      </c>
      <c r="C41" s="80">
        <f t="shared" si="1"/>
        <v>1.1073253833049403</v>
      </c>
    </row>
    <row r="42" spans="1:3" s="28" customFormat="1" ht="12.75">
      <c r="A42" s="73" t="s">
        <v>418</v>
      </c>
      <c r="B42" s="79">
        <v>61</v>
      </c>
      <c r="C42" s="80">
        <f t="shared" si="1"/>
        <v>2.597955706984668</v>
      </c>
    </row>
    <row r="43" spans="1:3" s="28" customFormat="1" ht="12.75">
      <c r="A43" s="73" t="s">
        <v>419</v>
      </c>
      <c r="B43" s="79">
        <v>35</v>
      </c>
      <c r="C43" s="80">
        <f t="shared" si="1"/>
        <v>1.4906303236797274</v>
      </c>
    </row>
    <row r="44" spans="1:3" ht="12.75">
      <c r="A44" s="81" t="s">
        <v>420</v>
      </c>
      <c r="B44" s="82">
        <v>45</v>
      </c>
      <c r="C44" s="83">
        <f t="shared" si="1"/>
        <v>1.9165247018739353</v>
      </c>
    </row>
    <row r="45" spans="1:3" ht="14.25" customHeight="1">
      <c r="A45" s="1" t="s">
        <v>369</v>
      </c>
      <c r="B45" s="75">
        <f>SUM(B22:B44)</f>
        <v>2348</v>
      </c>
      <c r="C45" s="99">
        <f t="shared" si="1"/>
        <v>100</v>
      </c>
    </row>
    <row r="48" spans="1:7" s="2" customFormat="1" ht="87.75" customHeight="1">
      <c r="A48" s="17" t="s">
        <v>407</v>
      </c>
      <c r="B48" s="106" t="s">
        <v>25</v>
      </c>
      <c r="C48" s="107"/>
      <c r="D48" s="16"/>
      <c r="E48" s="3"/>
      <c r="F48" s="3"/>
      <c r="G48" s="3"/>
    </row>
    <row r="49" spans="1:3" s="10" customFormat="1" ht="25.5" customHeight="1">
      <c r="A49" s="102" t="s">
        <v>76</v>
      </c>
      <c r="B49" s="104" t="s">
        <v>26</v>
      </c>
      <c r="C49" s="104" t="s">
        <v>150</v>
      </c>
    </row>
    <row r="50" spans="1:3" s="12" customFormat="1" ht="34.5" customHeight="1">
      <c r="A50" s="103"/>
      <c r="B50" s="25" t="s">
        <v>152</v>
      </c>
      <c r="C50" s="9" t="s">
        <v>368</v>
      </c>
    </row>
    <row r="51" spans="1:3" s="28" customFormat="1" ht="12.75">
      <c r="A51" s="73" t="s">
        <v>375</v>
      </c>
      <c r="B51" s="79">
        <v>21</v>
      </c>
      <c r="C51" s="80">
        <f>B51/$B$76*100</f>
        <v>0.5500261917234154</v>
      </c>
    </row>
    <row r="52" spans="1:3" s="28" customFormat="1" ht="12.75">
      <c r="A52" s="73" t="s">
        <v>376</v>
      </c>
      <c r="B52" s="79">
        <v>34</v>
      </c>
      <c r="C52" s="80">
        <f aca="true" t="shared" si="2" ref="C52:C76">B52/$B$76*100</f>
        <v>0.8905185961236249</v>
      </c>
    </row>
    <row r="53" spans="1:3" s="28" customFormat="1" ht="12.75">
      <c r="A53" s="73" t="s">
        <v>377</v>
      </c>
      <c r="B53" s="79">
        <v>20</v>
      </c>
      <c r="C53" s="80">
        <f t="shared" si="2"/>
        <v>0.5238344683080147</v>
      </c>
    </row>
    <row r="54" spans="1:3" s="28" customFormat="1" ht="12.75">
      <c r="A54" s="73" t="s">
        <v>164</v>
      </c>
      <c r="B54" s="79">
        <v>80</v>
      </c>
      <c r="C54" s="80">
        <f t="shared" si="2"/>
        <v>2.095337873232059</v>
      </c>
    </row>
    <row r="55" spans="1:3" s="28" customFormat="1" ht="12.75">
      <c r="A55" s="73" t="s">
        <v>165</v>
      </c>
      <c r="B55" s="79">
        <v>132</v>
      </c>
      <c r="C55" s="80">
        <f t="shared" si="2"/>
        <v>3.457307490832897</v>
      </c>
    </row>
    <row r="56" spans="1:3" s="28" customFormat="1" ht="12.75">
      <c r="A56" s="73" t="s">
        <v>378</v>
      </c>
      <c r="B56" s="79">
        <v>47</v>
      </c>
      <c r="C56" s="80">
        <f t="shared" si="2"/>
        <v>1.2310110005238346</v>
      </c>
    </row>
    <row r="57" spans="1:3" s="28" customFormat="1" ht="12.75">
      <c r="A57" s="73" t="s">
        <v>166</v>
      </c>
      <c r="B57" s="79">
        <v>86</v>
      </c>
      <c r="C57" s="80">
        <f t="shared" si="2"/>
        <v>2.252488213724463</v>
      </c>
    </row>
    <row r="58" spans="1:3" s="28" customFormat="1" ht="12.75">
      <c r="A58" s="73" t="s">
        <v>379</v>
      </c>
      <c r="B58" s="79">
        <v>9</v>
      </c>
      <c r="C58" s="80">
        <f t="shared" si="2"/>
        <v>0.23572551073860662</v>
      </c>
    </row>
    <row r="59" spans="1:3" s="28" customFormat="1" ht="12.75">
      <c r="A59" s="73" t="s">
        <v>169</v>
      </c>
      <c r="B59" s="79">
        <v>231</v>
      </c>
      <c r="C59" s="80">
        <f t="shared" si="2"/>
        <v>6.050288108957569</v>
      </c>
    </row>
    <row r="60" spans="1:3" s="28" customFormat="1" ht="12.75">
      <c r="A60" s="73" t="s">
        <v>170</v>
      </c>
      <c r="B60" s="79">
        <v>92</v>
      </c>
      <c r="C60" s="80">
        <f t="shared" si="2"/>
        <v>2.4096385542168677</v>
      </c>
    </row>
    <row r="61" spans="1:3" s="28" customFormat="1" ht="12.75">
      <c r="A61" s="73" t="s">
        <v>171</v>
      </c>
      <c r="B61" s="79">
        <v>140</v>
      </c>
      <c r="C61" s="80">
        <f t="shared" si="2"/>
        <v>3.666841278156103</v>
      </c>
    </row>
    <row r="62" spans="1:3" s="28" customFormat="1" ht="12.75">
      <c r="A62" s="73" t="s">
        <v>172</v>
      </c>
      <c r="B62" s="79">
        <v>91</v>
      </c>
      <c r="C62" s="80">
        <f t="shared" si="2"/>
        <v>2.383446830801467</v>
      </c>
    </row>
    <row r="63" spans="1:3" s="28" customFormat="1" ht="12.75">
      <c r="A63" s="73" t="s">
        <v>380</v>
      </c>
      <c r="B63" s="79">
        <v>131</v>
      </c>
      <c r="C63" s="80">
        <f t="shared" si="2"/>
        <v>3.431115767417496</v>
      </c>
    </row>
    <row r="64" spans="1:3" s="28" customFormat="1" ht="12.75">
      <c r="A64" s="73" t="s">
        <v>381</v>
      </c>
      <c r="B64" s="79">
        <v>100</v>
      </c>
      <c r="C64" s="80">
        <f t="shared" si="2"/>
        <v>2.6191723415400734</v>
      </c>
    </row>
    <row r="65" spans="1:3" s="28" customFormat="1" ht="12.75">
      <c r="A65" s="73" t="s">
        <v>173</v>
      </c>
      <c r="B65" s="79">
        <v>193</v>
      </c>
      <c r="C65" s="80">
        <f t="shared" si="2"/>
        <v>5.055002619172341</v>
      </c>
    </row>
    <row r="66" spans="1:3" s="28" customFormat="1" ht="12.75">
      <c r="A66" s="73" t="s">
        <v>174</v>
      </c>
      <c r="B66" s="79">
        <v>176</v>
      </c>
      <c r="C66" s="80">
        <f t="shared" si="2"/>
        <v>4.609743321110529</v>
      </c>
    </row>
    <row r="67" spans="1:3" s="28" customFormat="1" ht="12.75">
      <c r="A67" s="73" t="s">
        <v>382</v>
      </c>
      <c r="B67" s="79">
        <v>9</v>
      </c>
      <c r="C67" s="80">
        <f t="shared" si="2"/>
        <v>0.23572551073860662</v>
      </c>
    </row>
    <row r="68" spans="1:3" s="28" customFormat="1" ht="12.75">
      <c r="A68" s="73" t="s">
        <v>175</v>
      </c>
      <c r="B68" s="79">
        <v>1438</v>
      </c>
      <c r="C68" s="80">
        <f t="shared" si="2"/>
        <v>37.66369827134625</v>
      </c>
    </row>
    <row r="69" spans="1:3" s="28" customFormat="1" ht="12.75">
      <c r="A69" s="73" t="s">
        <v>383</v>
      </c>
      <c r="B69" s="79">
        <v>124</v>
      </c>
      <c r="C69" s="80">
        <f t="shared" si="2"/>
        <v>3.247773703509691</v>
      </c>
    </row>
    <row r="70" spans="1:3" s="28" customFormat="1" ht="12.75">
      <c r="A70" s="73" t="s">
        <v>176</v>
      </c>
      <c r="B70" s="79">
        <v>185</v>
      </c>
      <c r="C70" s="80">
        <f t="shared" si="2"/>
        <v>4.845468831849136</v>
      </c>
    </row>
    <row r="71" spans="1:3" s="28" customFormat="1" ht="12.75">
      <c r="A71" s="73" t="s">
        <v>384</v>
      </c>
      <c r="B71" s="79">
        <v>117</v>
      </c>
      <c r="C71" s="80">
        <f t="shared" si="2"/>
        <v>3.0644316396018856</v>
      </c>
    </row>
    <row r="72" spans="1:3" s="28" customFormat="1" ht="12.75">
      <c r="A72" s="73" t="s">
        <v>370</v>
      </c>
      <c r="B72" s="79">
        <v>145</v>
      </c>
      <c r="C72" s="80">
        <f t="shared" si="2"/>
        <v>3.797799895233106</v>
      </c>
    </row>
    <row r="73" spans="1:3" s="28" customFormat="1" ht="12.75">
      <c r="A73" s="73" t="s">
        <v>356</v>
      </c>
      <c r="B73" s="79">
        <v>120</v>
      </c>
      <c r="C73" s="80">
        <f t="shared" si="2"/>
        <v>3.1430068098480883</v>
      </c>
    </row>
    <row r="74" spans="1:3" s="28" customFormat="1" ht="12.75">
      <c r="A74" s="73" t="s">
        <v>385</v>
      </c>
      <c r="B74" s="79">
        <v>70</v>
      </c>
      <c r="C74" s="80">
        <f t="shared" si="2"/>
        <v>1.8334206390780514</v>
      </c>
    </row>
    <row r="75" spans="1:3" s="28" customFormat="1" ht="12.75">
      <c r="A75" s="81" t="s">
        <v>386</v>
      </c>
      <c r="B75" s="82">
        <v>27</v>
      </c>
      <c r="C75" s="83">
        <f t="shared" si="2"/>
        <v>0.7071765322158199</v>
      </c>
    </row>
    <row r="76" spans="1:3" s="7" customFormat="1" ht="19.5" customHeight="1">
      <c r="A76" s="1" t="s">
        <v>179</v>
      </c>
      <c r="B76" s="75">
        <v>3818</v>
      </c>
      <c r="C76" s="99">
        <f t="shared" si="2"/>
        <v>100</v>
      </c>
    </row>
    <row r="79" spans="1:7" s="2" customFormat="1" ht="87.75" customHeight="1">
      <c r="A79" s="17" t="s">
        <v>407</v>
      </c>
      <c r="B79" s="106" t="s">
        <v>27</v>
      </c>
      <c r="C79" s="107"/>
      <c r="D79" s="16"/>
      <c r="E79" s="3"/>
      <c r="F79" s="3"/>
      <c r="G79" s="3"/>
    </row>
    <row r="80" spans="1:3" s="10" customFormat="1" ht="25.5" customHeight="1">
      <c r="A80" s="102" t="s">
        <v>76</v>
      </c>
      <c r="B80" s="104" t="s">
        <v>26</v>
      </c>
      <c r="C80" s="104" t="s">
        <v>150</v>
      </c>
    </row>
    <row r="81" spans="1:3" s="12" customFormat="1" ht="34.5" customHeight="1">
      <c r="A81" s="103"/>
      <c r="B81" s="25" t="s">
        <v>152</v>
      </c>
      <c r="C81" s="9" t="s">
        <v>368</v>
      </c>
    </row>
    <row r="82" spans="1:3" s="28" customFormat="1" ht="12.75">
      <c r="A82" s="73" t="s">
        <v>180</v>
      </c>
      <c r="B82" s="79">
        <v>57</v>
      </c>
      <c r="C82" s="80">
        <f>B82/$B$120*100</f>
        <v>0.9594344386466925</v>
      </c>
    </row>
    <row r="83" spans="1:3" s="28" customFormat="1" ht="12.75">
      <c r="A83" s="73" t="s">
        <v>181</v>
      </c>
      <c r="B83" s="79">
        <v>183</v>
      </c>
      <c r="C83" s="80">
        <f aca="true" t="shared" si="3" ref="C83:C120">B83/$B$120*100</f>
        <v>3.0802895135499075</v>
      </c>
    </row>
    <row r="84" spans="1:3" s="28" customFormat="1" ht="12.75">
      <c r="A84" s="73" t="s">
        <v>182</v>
      </c>
      <c r="B84" s="79">
        <v>159</v>
      </c>
      <c r="C84" s="80">
        <f t="shared" si="3"/>
        <v>2.6763171183302474</v>
      </c>
    </row>
    <row r="85" spans="1:3" s="28" customFormat="1" ht="12.75">
      <c r="A85" s="73" t="s">
        <v>136</v>
      </c>
      <c r="B85" s="79">
        <v>88</v>
      </c>
      <c r="C85" s="80">
        <f t="shared" si="3"/>
        <v>1.48123211580542</v>
      </c>
    </row>
    <row r="86" spans="1:3" s="28" customFormat="1" ht="12.75">
      <c r="A86" s="73" t="s">
        <v>183</v>
      </c>
      <c r="B86" s="79">
        <v>141</v>
      </c>
      <c r="C86" s="80">
        <f t="shared" si="3"/>
        <v>2.373337821915502</v>
      </c>
    </row>
    <row r="87" spans="1:3" s="28" customFormat="1" ht="12.75">
      <c r="A87" s="73" t="s">
        <v>184</v>
      </c>
      <c r="B87" s="79">
        <v>34</v>
      </c>
      <c r="C87" s="80">
        <f t="shared" si="3"/>
        <v>0.572294226561185</v>
      </c>
    </row>
    <row r="88" spans="1:3" s="28" customFormat="1" ht="12.75">
      <c r="A88" s="73" t="s">
        <v>185</v>
      </c>
      <c r="B88" s="79">
        <v>134</v>
      </c>
      <c r="C88" s="80">
        <f t="shared" si="3"/>
        <v>2.255512539976435</v>
      </c>
    </row>
    <row r="89" spans="1:3" s="28" customFormat="1" ht="12.75">
      <c r="A89" s="73" t="s">
        <v>186</v>
      </c>
      <c r="B89" s="79">
        <v>68</v>
      </c>
      <c r="C89" s="80">
        <f t="shared" si="3"/>
        <v>1.14458845312237</v>
      </c>
    </row>
    <row r="90" spans="1:3" s="28" customFormat="1" ht="12.75">
      <c r="A90" s="73" t="s">
        <v>187</v>
      </c>
      <c r="B90" s="79">
        <v>44</v>
      </c>
      <c r="C90" s="80">
        <f t="shared" si="3"/>
        <v>0.74061605790271</v>
      </c>
    </row>
    <row r="91" spans="1:3" s="28" customFormat="1" ht="12.75">
      <c r="A91" s="73" t="s">
        <v>137</v>
      </c>
      <c r="B91" s="79">
        <v>24</v>
      </c>
      <c r="C91" s="80">
        <f t="shared" si="3"/>
        <v>0.40397239521965994</v>
      </c>
    </row>
    <row r="92" spans="1:3" s="28" customFormat="1" ht="12.75">
      <c r="A92" s="73" t="s">
        <v>188</v>
      </c>
      <c r="B92" s="79">
        <v>195</v>
      </c>
      <c r="C92" s="80">
        <f t="shared" si="3"/>
        <v>3.282275711159737</v>
      </c>
    </row>
    <row r="93" spans="1:3" s="28" customFormat="1" ht="12.75">
      <c r="A93" s="73" t="s">
        <v>144</v>
      </c>
      <c r="B93" s="79">
        <v>41</v>
      </c>
      <c r="C93" s="80">
        <f t="shared" si="3"/>
        <v>0.6901195085002525</v>
      </c>
    </row>
    <row r="94" spans="1:3" s="28" customFormat="1" ht="12.75">
      <c r="A94" s="73" t="s">
        <v>189</v>
      </c>
      <c r="B94" s="79">
        <v>187</v>
      </c>
      <c r="C94" s="80">
        <f t="shared" si="3"/>
        <v>3.147618246086517</v>
      </c>
    </row>
    <row r="95" spans="1:3" s="28" customFormat="1" ht="12.75">
      <c r="A95" s="73" t="s">
        <v>190</v>
      </c>
      <c r="B95" s="79">
        <v>80</v>
      </c>
      <c r="C95" s="80">
        <f t="shared" si="3"/>
        <v>1.3465746507321998</v>
      </c>
    </row>
    <row r="96" spans="1:3" s="28" customFormat="1" ht="12.75">
      <c r="A96" s="73" t="s">
        <v>191</v>
      </c>
      <c r="B96" s="79">
        <v>79</v>
      </c>
      <c r="C96" s="80">
        <f t="shared" si="3"/>
        <v>1.3297424675980476</v>
      </c>
    </row>
    <row r="97" spans="1:3" s="28" customFormat="1" ht="12.75">
      <c r="A97" s="73" t="s">
        <v>193</v>
      </c>
      <c r="B97" s="79">
        <v>259</v>
      </c>
      <c r="C97" s="80">
        <f t="shared" si="3"/>
        <v>4.359535431745497</v>
      </c>
    </row>
    <row r="98" spans="1:3" s="28" customFormat="1" ht="12.75">
      <c r="A98" s="73" t="s">
        <v>194</v>
      </c>
      <c r="B98" s="79">
        <v>60</v>
      </c>
      <c r="C98" s="80">
        <f t="shared" si="3"/>
        <v>1.00993098804915</v>
      </c>
    </row>
    <row r="99" spans="1:3" s="28" customFormat="1" ht="12.75">
      <c r="A99" s="73" t="s">
        <v>195</v>
      </c>
      <c r="B99" s="79">
        <v>84</v>
      </c>
      <c r="C99" s="80">
        <f t="shared" si="3"/>
        <v>1.41390338326881</v>
      </c>
    </row>
    <row r="100" spans="1:3" s="28" customFormat="1" ht="12.75">
      <c r="A100" s="73" t="s">
        <v>196</v>
      </c>
      <c r="B100" s="79">
        <v>114</v>
      </c>
      <c r="C100" s="80">
        <f t="shared" si="3"/>
        <v>1.918868877293385</v>
      </c>
    </row>
    <row r="101" spans="1:3" s="28" customFormat="1" ht="12.75">
      <c r="A101" s="73" t="s">
        <v>197</v>
      </c>
      <c r="B101" s="79">
        <v>290</v>
      </c>
      <c r="C101" s="80">
        <f t="shared" si="3"/>
        <v>4.881333108904225</v>
      </c>
    </row>
    <row r="102" spans="1:3" s="28" customFormat="1" ht="12.75">
      <c r="A102" s="73" t="s">
        <v>198</v>
      </c>
      <c r="B102" s="79">
        <v>55</v>
      </c>
      <c r="C102" s="80">
        <f t="shared" si="3"/>
        <v>0.9257700723783876</v>
      </c>
    </row>
    <row r="103" spans="1:3" s="28" customFormat="1" ht="12.75">
      <c r="A103" s="73" t="s">
        <v>199</v>
      </c>
      <c r="B103" s="79">
        <v>175</v>
      </c>
      <c r="C103" s="80">
        <f t="shared" si="3"/>
        <v>2.9456320484766874</v>
      </c>
    </row>
    <row r="104" spans="1:3" s="28" customFormat="1" ht="12.75">
      <c r="A104" s="73" t="s">
        <v>200</v>
      </c>
      <c r="B104" s="79">
        <v>136</v>
      </c>
      <c r="C104" s="80">
        <f t="shared" si="3"/>
        <v>2.28917690624474</v>
      </c>
    </row>
    <row r="105" spans="1:3" s="28" customFormat="1" ht="12.75">
      <c r="A105" s="73" t="s">
        <v>201</v>
      </c>
      <c r="B105" s="79">
        <v>87</v>
      </c>
      <c r="C105" s="80">
        <f t="shared" si="3"/>
        <v>1.4643999326712673</v>
      </c>
    </row>
    <row r="106" spans="1:3" s="28" customFormat="1" ht="12.75">
      <c r="A106" s="73" t="s">
        <v>202</v>
      </c>
      <c r="B106" s="79">
        <v>234</v>
      </c>
      <c r="C106" s="80">
        <f t="shared" si="3"/>
        <v>3.938730853391685</v>
      </c>
    </row>
    <row r="107" spans="1:3" s="28" customFormat="1" ht="12.75">
      <c r="A107" s="73" t="s">
        <v>204</v>
      </c>
      <c r="B107" s="79">
        <v>1706</v>
      </c>
      <c r="C107" s="80">
        <f t="shared" si="3"/>
        <v>28.715704426864164</v>
      </c>
    </row>
    <row r="108" spans="1:3" s="28" customFormat="1" ht="12.75">
      <c r="A108" s="73" t="s">
        <v>203</v>
      </c>
      <c r="B108" s="79">
        <v>148</v>
      </c>
      <c r="C108" s="80">
        <f t="shared" si="3"/>
        <v>2.4911631038545696</v>
      </c>
    </row>
    <row r="109" spans="1:3" s="28" customFormat="1" ht="12.75">
      <c r="A109" s="73" t="s">
        <v>205</v>
      </c>
      <c r="B109" s="79">
        <v>76</v>
      </c>
      <c r="C109" s="80">
        <f t="shared" si="3"/>
        <v>1.27924591819559</v>
      </c>
    </row>
    <row r="110" spans="1:3" s="28" customFormat="1" ht="12.75">
      <c r="A110" s="73" t="s">
        <v>206</v>
      </c>
      <c r="B110" s="79">
        <v>48</v>
      </c>
      <c r="C110" s="80">
        <f t="shared" si="3"/>
        <v>0.8079447904393199</v>
      </c>
    </row>
    <row r="111" spans="1:3" s="28" customFormat="1" ht="12.75">
      <c r="A111" s="73" t="s">
        <v>207</v>
      </c>
      <c r="B111" s="79">
        <v>79</v>
      </c>
      <c r="C111" s="80">
        <f t="shared" si="3"/>
        <v>1.3297424675980476</v>
      </c>
    </row>
    <row r="112" spans="1:3" s="28" customFormat="1" ht="12.75">
      <c r="A112" s="73" t="s">
        <v>208</v>
      </c>
      <c r="B112" s="79">
        <v>113</v>
      </c>
      <c r="C112" s="80">
        <f t="shared" si="3"/>
        <v>1.9020366941592326</v>
      </c>
    </row>
    <row r="113" spans="1:3" s="28" customFormat="1" ht="12.75">
      <c r="A113" s="73" t="s">
        <v>145</v>
      </c>
      <c r="B113" s="79">
        <v>114</v>
      </c>
      <c r="C113" s="80">
        <f t="shared" si="3"/>
        <v>1.918868877293385</v>
      </c>
    </row>
    <row r="114" spans="1:3" s="28" customFormat="1" ht="12.75">
      <c r="A114" s="73" t="s">
        <v>209</v>
      </c>
      <c r="B114" s="79">
        <v>112</v>
      </c>
      <c r="C114" s="80">
        <f t="shared" si="3"/>
        <v>1.88520451102508</v>
      </c>
    </row>
    <row r="115" spans="1:3" s="28" customFormat="1" ht="12.75">
      <c r="A115" s="73" t="s">
        <v>210</v>
      </c>
      <c r="B115" s="79">
        <v>316</v>
      </c>
      <c r="C115" s="80">
        <f t="shared" si="3"/>
        <v>5.31896987039219</v>
      </c>
    </row>
    <row r="116" spans="1:3" s="28" customFormat="1" ht="12.75">
      <c r="A116" s="73" t="s">
        <v>211</v>
      </c>
      <c r="B116" s="79">
        <v>24</v>
      </c>
      <c r="C116" s="80">
        <f t="shared" si="3"/>
        <v>0.40397239521965994</v>
      </c>
    </row>
    <row r="117" spans="1:3" s="28" customFormat="1" ht="12.75">
      <c r="A117" s="73" t="s">
        <v>212</v>
      </c>
      <c r="B117" s="79">
        <v>122</v>
      </c>
      <c r="C117" s="80">
        <f t="shared" si="3"/>
        <v>2.053526342366605</v>
      </c>
    </row>
    <row r="118" spans="1:3" s="28" customFormat="1" ht="12.75">
      <c r="A118" s="73" t="s">
        <v>138</v>
      </c>
      <c r="B118" s="79">
        <v>43</v>
      </c>
      <c r="C118" s="80">
        <f t="shared" si="3"/>
        <v>0.7237838747685574</v>
      </c>
    </row>
    <row r="119" spans="1:3" s="28" customFormat="1" ht="12.75">
      <c r="A119" s="81" t="s">
        <v>393</v>
      </c>
      <c r="B119" s="82">
        <v>32</v>
      </c>
      <c r="C119" s="83">
        <f t="shared" si="3"/>
        <v>0.53862986029288</v>
      </c>
    </row>
    <row r="120" spans="1:3" s="7" customFormat="1" ht="19.5" customHeight="1">
      <c r="A120" s="1" t="s">
        <v>371</v>
      </c>
      <c r="B120" s="75">
        <v>5941</v>
      </c>
      <c r="C120" s="99">
        <f t="shared" si="3"/>
        <v>100</v>
      </c>
    </row>
    <row r="123" spans="1:7" s="2" customFormat="1" ht="87.75" customHeight="1">
      <c r="A123" s="17" t="s">
        <v>407</v>
      </c>
      <c r="B123" s="106" t="s">
        <v>28</v>
      </c>
      <c r="C123" s="107"/>
      <c r="D123" s="16"/>
      <c r="E123" s="3"/>
      <c r="F123" s="3"/>
      <c r="G123" s="3"/>
    </row>
    <row r="124" spans="1:3" s="10" customFormat="1" ht="25.5" customHeight="1">
      <c r="A124" s="102" t="s">
        <v>76</v>
      </c>
      <c r="B124" s="104" t="s">
        <v>26</v>
      </c>
      <c r="C124" s="104" t="s">
        <v>150</v>
      </c>
    </row>
    <row r="125" spans="1:3" s="12" customFormat="1" ht="34.5" customHeight="1">
      <c r="A125" s="103"/>
      <c r="B125" s="25" t="s">
        <v>152</v>
      </c>
      <c r="C125" s="9" t="s">
        <v>368</v>
      </c>
    </row>
    <row r="126" spans="1:3" s="28" customFormat="1" ht="12.75">
      <c r="A126" s="73" t="s">
        <v>360</v>
      </c>
      <c r="B126" s="79">
        <v>52</v>
      </c>
      <c r="C126" s="80">
        <f>B126/$B$157*100</f>
        <v>0.8828522920203734</v>
      </c>
    </row>
    <row r="127" spans="1:3" s="28" customFormat="1" ht="12.75">
      <c r="A127" s="73" t="s">
        <v>213</v>
      </c>
      <c r="B127" s="79">
        <v>200</v>
      </c>
      <c r="C127" s="80">
        <f aca="true" t="shared" si="4" ref="C127:C157">B127/$B$157*100</f>
        <v>3.395585738539898</v>
      </c>
    </row>
    <row r="128" spans="1:3" s="28" customFormat="1" ht="12.75">
      <c r="A128" s="73" t="s">
        <v>214</v>
      </c>
      <c r="B128" s="79">
        <v>82</v>
      </c>
      <c r="C128" s="80">
        <f t="shared" si="4"/>
        <v>1.3921901528013583</v>
      </c>
    </row>
    <row r="129" spans="1:3" s="28" customFormat="1" ht="12.75">
      <c r="A129" s="73" t="s">
        <v>215</v>
      </c>
      <c r="B129" s="79">
        <v>399</v>
      </c>
      <c r="C129" s="80">
        <f t="shared" si="4"/>
        <v>6.774193548387098</v>
      </c>
    </row>
    <row r="130" spans="1:3" s="28" customFormat="1" ht="12.75">
      <c r="A130" s="73" t="s">
        <v>216</v>
      </c>
      <c r="B130" s="79">
        <v>277</v>
      </c>
      <c r="C130" s="80">
        <f t="shared" si="4"/>
        <v>4.7028862478777596</v>
      </c>
    </row>
    <row r="131" spans="1:3" s="28" customFormat="1" ht="12.75">
      <c r="A131" s="73" t="s">
        <v>372</v>
      </c>
      <c r="B131" s="79">
        <v>149</v>
      </c>
      <c r="C131" s="80">
        <f t="shared" si="4"/>
        <v>2.5297113752122242</v>
      </c>
    </row>
    <row r="132" spans="1:3" s="28" customFormat="1" ht="12.75">
      <c r="A132" s="73" t="s">
        <v>140</v>
      </c>
      <c r="B132" s="79">
        <v>74</v>
      </c>
      <c r="C132" s="80">
        <f t="shared" si="4"/>
        <v>1.2563667232597622</v>
      </c>
    </row>
    <row r="133" spans="1:3" s="28" customFormat="1" ht="12.75">
      <c r="A133" s="73" t="s">
        <v>217</v>
      </c>
      <c r="B133" s="79">
        <v>98</v>
      </c>
      <c r="C133" s="80">
        <f t="shared" si="4"/>
        <v>1.6638370118845502</v>
      </c>
    </row>
    <row r="134" spans="1:3" s="28" customFormat="1" ht="12.75">
      <c r="A134" s="73" t="s">
        <v>218</v>
      </c>
      <c r="B134" s="79">
        <v>97</v>
      </c>
      <c r="C134" s="80">
        <f t="shared" si="4"/>
        <v>1.6468590831918504</v>
      </c>
    </row>
    <row r="135" spans="1:3" s="28" customFormat="1" ht="12.75">
      <c r="A135" s="73" t="s">
        <v>219</v>
      </c>
      <c r="B135" s="79">
        <v>185</v>
      </c>
      <c r="C135" s="80">
        <f t="shared" si="4"/>
        <v>3.1409168081494054</v>
      </c>
    </row>
    <row r="136" spans="1:3" s="28" customFormat="1" ht="12.75">
      <c r="A136" s="73" t="s">
        <v>220</v>
      </c>
      <c r="B136" s="79">
        <v>185</v>
      </c>
      <c r="C136" s="80">
        <f t="shared" si="4"/>
        <v>3.1409168081494054</v>
      </c>
    </row>
    <row r="137" spans="1:3" s="28" customFormat="1" ht="12.75">
      <c r="A137" s="73" t="s">
        <v>141</v>
      </c>
      <c r="B137" s="79">
        <v>31</v>
      </c>
      <c r="C137" s="80">
        <f t="shared" si="4"/>
        <v>0.5263157894736842</v>
      </c>
    </row>
    <row r="138" spans="1:3" s="28" customFormat="1" ht="12.75">
      <c r="A138" s="73" t="s">
        <v>221</v>
      </c>
      <c r="B138" s="79">
        <v>459</v>
      </c>
      <c r="C138" s="80">
        <f t="shared" si="4"/>
        <v>7.792869269949067</v>
      </c>
    </row>
    <row r="139" spans="1:3" s="28" customFormat="1" ht="12.75">
      <c r="A139" s="73" t="s">
        <v>223</v>
      </c>
      <c r="B139" s="79">
        <v>25</v>
      </c>
      <c r="C139" s="80">
        <f t="shared" si="4"/>
        <v>0.4244482173174873</v>
      </c>
    </row>
    <row r="140" spans="1:3" s="28" customFormat="1" ht="12.75">
      <c r="A140" s="73" t="s">
        <v>224</v>
      </c>
      <c r="B140" s="79">
        <v>81</v>
      </c>
      <c r="C140" s="80">
        <f t="shared" si="4"/>
        <v>1.3752122241086586</v>
      </c>
    </row>
    <row r="141" spans="1:3" s="28" customFormat="1" ht="12.75">
      <c r="A141" s="73" t="s">
        <v>226</v>
      </c>
      <c r="B141" s="79">
        <v>135</v>
      </c>
      <c r="C141" s="80">
        <f t="shared" si="4"/>
        <v>2.2920203735144313</v>
      </c>
    </row>
    <row r="142" spans="1:3" s="28" customFormat="1" ht="12.75">
      <c r="A142" s="73" t="s">
        <v>227</v>
      </c>
      <c r="B142" s="79">
        <v>228</v>
      </c>
      <c r="C142" s="80">
        <f t="shared" si="4"/>
        <v>3.870967741935484</v>
      </c>
    </row>
    <row r="143" spans="1:3" s="28" customFormat="1" ht="12.75">
      <c r="A143" s="73" t="s">
        <v>228</v>
      </c>
      <c r="B143" s="79">
        <v>1909</v>
      </c>
      <c r="C143" s="80">
        <f t="shared" si="4"/>
        <v>32.410865874363324</v>
      </c>
    </row>
    <row r="144" spans="1:3" s="28" customFormat="1" ht="12.75">
      <c r="A144" s="73" t="s">
        <v>229</v>
      </c>
      <c r="B144" s="79">
        <v>126</v>
      </c>
      <c r="C144" s="80">
        <f t="shared" si="4"/>
        <v>2.1392190152801356</v>
      </c>
    </row>
    <row r="145" spans="1:3" s="28" customFormat="1" ht="12.75">
      <c r="A145" s="73" t="s">
        <v>230</v>
      </c>
      <c r="B145" s="79">
        <v>58</v>
      </c>
      <c r="C145" s="80">
        <f t="shared" si="4"/>
        <v>0.9847198641765704</v>
      </c>
    </row>
    <row r="146" spans="1:3" s="28" customFormat="1" ht="12.75">
      <c r="A146" s="73" t="s">
        <v>231</v>
      </c>
      <c r="B146" s="79">
        <v>90</v>
      </c>
      <c r="C146" s="80">
        <f t="shared" si="4"/>
        <v>1.5280135823429541</v>
      </c>
    </row>
    <row r="147" spans="1:3" s="28" customFormat="1" ht="12.75">
      <c r="A147" s="73" t="s">
        <v>233</v>
      </c>
      <c r="B147" s="79">
        <v>61</v>
      </c>
      <c r="C147" s="80">
        <f t="shared" si="4"/>
        <v>1.035653650254669</v>
      </c>
    </row>
    <row r="148" spans="1:3" s="28" customFormat="1" ht="12.75">
      <c r="A148" s="73" t="s">
        <v>234</v>
      </c>
      <c r="B148" s="79">
        <v>135</v>
      </c>
      <c r="C148" s="80">
        <f t="shared" si="4"/>
        <v>2.2920203735144313</v>
      </c>
    </row>
    <row r="149" spans="1:3" s="28" customFormat="1" ht="12.75">
      <c r="A149" s="73" t="s">
        <v>235</v>
      </c>
      <c r="B149" s="79">
        <v>47</v>
      </c>
      <c r="C149" s="80">
        <f t="shared" si="4"/>
        <v>0.797962648556876</v>
      </c>
    </row>
    <row r="150" spans="1:3" s="28" customFormat="1" ht="12.75">
      <c r="A150" s="73" t="s">
        <v>236</v>
      </c>
      <c r="B150" s="79">
        <v>70</v>
      </c>
      <c r="C150" s="80">
        <f t="shared" si="4"/>
        <v>1.1884550084889642</v>
      </c>
    </row>
    <row r="151" spans="1:3" s="28" customFormat="1" ht="12.75">
      <c r="A151" s="73" t="s">
        <v>237</v>
      </c>
      <c r="B151" s="79">
        <v>320</v>
      </c>
      <c r="C151" s="80">
        <f t="shared" si="4"/>
        <v>5.432937181663837</v>
      </c>
    </row>
    <row r="152" spans="1:3" s="28" customFormat="1" ht="12.75">
      <c r="A152" s="73" t="s">
        <v>139</v>
      </c>
      <c r="B152" s="79">
        <v>20</v>
      </c>
      <c r="C152" s="80">
        <f t="shared" si="4"/>
        <v>0.3395585738539898</v>
      </c>
    </row>
    <row r="153" spans="1:3" s="28" customFormat="1" ht="12.75">
      <c r="A153" s="73" t="s">
        <v>238</v>
      </c>
      <c r="B153" s="79">
        <v>112</v>
      </c>
      <c r="C153" s="80">
        <f t="shared" si="4"/>
        <v>1.9015280135823427</v>
      </c>
    </row>
    <row r="154" spans="1:3" s="28" customFormat="1" ht="12.75">
      <c r="A154" s="73" t="s">
        <v>134</v>
      </c>
      <c r="B154" s="79">
        <v>84</v>
      </c>
      <c r="C154" s="80">
        <f t="shared" si="4"/>
        <v>1.4261460101867571</v>
      </c>
    </row>
    <row r="155" spans="1:3" s="28" customFormat="1" ht="12.75">
      <c r="A155" s="73" t="s">
        <v>142</v>
      </c>
      <c r="B155" s="79">
        <v>80</v>
      </c>
      <c r="C155" s="80">
        <f t="shared" si="4"/>
        <v>1.3582342954159592</v>
      </c>
    </row>
    <row r="156" spans="1:3" s="28" customFormat="1" ht="12.75">
      <c r="A156" s="81" t="s">
        <v>135</v>
      </c>
      <c r="B156" s="82">
        <v>21</v>
      </c>
      <c r="C156" s="83">
        <f t="shared" si="4"/>
        <v>0.3565365025466893</v>
      </c>
    </row>
    <row r="157" spans="1:3" s="7" customFormat="1" ht="19.5" customHeight="1">
      <c r="A157" s="1" t="s">
        <v>239</v>
      </c>
      <c r="B157" s="75">
        <f>SUM(B126:B156)</f>
        <v>5890</v>
      </c>
      <c r="C157" s="99">
        <f t="shared" si="4"/>
        <v>100</v>
      </c>
    </row>
    <row r="160" spans="1:7" s="2" customFormat="1" ht="87.75" customHeight="1">
      <c r="A160" s="17" t="s">
        <v>407</v>
      </c>
      <c r="B160" s="106" t="s">
        <v>29</v>
      </c>
      <c r="C160" s="107"/>
      <c r="D160" s="16"/>
      <c r="E160" s="3"/>
      <c r="F160" s="3"/>
      <c r="G160" s="3"/>
    </row>
    <row r="161" spans="1:3" s="10" customFormat="1" ht="25.5" customHeight="1">
      <c r="A161" s="102" t="s">
        <v>76</v>
      </c>
      <c r="B161" s="104" t="s">
        <v>26</v>
      </c>
      <c r="C161" s="104" t="s">
        <v>150</v>
      </c>
    </row>
    <row r="162" spans="1:3" s="12" customFormat="1" ht="34.5" customHeight="1">
      <c r="A162" s="103"/>
      <c r="B162" s="25" t="s">
        <v>152</v>
      </c>
      <c r="C162" s="9" t="s">
        <v>368</v>
      </c>
    </row>
    <row r="163" spans="1:3" s="28" customFormat="1" ht="12.75">
      <c r="A163" s="73" t="s">
        <v>240</v>
      </c>
      <c r="B163" s="79">
        <v>111</v>
      </c>
      <c r="C163" s="80">
        <f>B163/$B$203*100</f>
        <v>1.855566700100301</v>
      </c>
    </row>
    <row r="164" spans="1:3" s="28" customFormat="1" ht="12.75">
      <c r="A164" s="73" t="s">
        <v>241</v>
      </c>
      <c r="B164" s="79">
        <v>99</v>
      </c>
      <c r="C164" s="80">
        <f aca="true" t="shared" si="5" ref="C164:C203">B164/$B$203*100</f>
        <v>1.6549648946840523</v>
      </c>
    </row>
    <row r="165" spans="1:3" s="28" customFormat="1" ht="12.75">
      <c r="A165" s="73" t="s">
        <v>243</v>
      </c>
      <c r="B165" s="79">
        <v>67</v>
      </c>
      <c r="C165" s="80">
        <f t="shared" si="5"/>
        <v>1.1200267469073888</v>
      </c>
    </row>
    <row r="166" spans="1:3" s="28" customFormat="1" ht="12.75">
      <c r="A166" s="73" t="s">
        <v>245</v>
      </c>
      <c r="B166" s="79">
        <v>1749</v>
      </c>
      <c r="C166" s="80">
        <f t="shared" si="5"/>
        <v>29.237713139418254</v>
      </c>
    </row>
    <row r="167" spans="1:3" s="28" customFormat="1" ht="12.75">
      <c r="A167" s="73" t="s">
        <v>246</v>
      </c>
      <c r="B167" s="79">
        <v>73</v>
      </c>
      <c r="C167" s="80">
        <f t="shared" si="5"/>
        <v>1.220327649615513</v>
      </c>
    </row>
    <row r="168" spans="1:3" s="28" customFormat="1" ht="12.75">
      <c r="A168" s="73" t="s">
        <v>247</v>
      </c>
      <c r="B168" s="79">
        <v>90</v>
      </c>
      <c r="C168" s="80">
        <f t="shared" si="5"/>
        <v>1.5045135406218655</v>
      </c>
    </row>
    <row r="169" spans="1:3" s="28" customFormat="1" ht="12.75">
      <c r="A169" s="73" t="s">
        <v>248</v>
      </c>
      <c r="B169" s="79">
        <v>128</v>
      </c>
      <c r="C169" s="80">
        <f t="shared" si="5"/>
        <v>2.139752591106653</v>
      </c>
    </row>
    <row r="170" spans="1:3" s="28" customFormat="1" ht="12.75">
      <c r="A170" s="73" t="s">
        <v>250</v>
      </c>
      <c r="B170" s="79">
        <v>30</v>
      </c>
      <c r="C170" s="80">
        <f t="shared" si="5"/>
        <v>0.5015045135406219</v>
      </c>
    </row>
    <row r="171" spans="1:3" s="28" customFormat="1" ht="12.75">
      <c r="A171" s="73" t="s">
        <v>249</v>
      </c>
      <c r="B171" s="79">
        <v>70</v>
      </c>
      <c r="C171" s="80">
        <f t="shared" si="5"/>
        <v>1.170177198261451</v>
      </c>
    </row>
    <row r="172" spans="1:3" s="28" customFormat="1" ht="12.75">
      <c r="A172" s="73" t="s">
        <v>72</v>
      </c>
      <c r="B172" s="79">
        <v>26</v>
      </c>
      <c r="C172" s="80">
        <f t="shared" si="5"/>
        <v>0.43463724506853896</v>
      </c>
    </row>
    <row r="173" spans="1:3" s="28" customFormat="1" ht="12.75">
      <c r="A173" s="73" t="s">
        <v>398</v>
      </c>
      <c r="B173" s="79">
        <v>73</v>
      </c>
      <c r="C173" s="80">
        <f t="shared" si="5"/>
        <v>1.220327649615513</v>
      </c>
    </row>
    <row r="174" spans="1:3" s="28" customFormat="1" ht="12.75">
      <c r="A174" s="73" t="s">
        <v>252</v>
      </c>
      <c r="B174" s="79">
        <v>153</v>
      </c>
      <c r="C174" s="80">
        <f t="shared" si="5"/>
        <v>2.5576730190571713</v>
      </c>
    </row>
    <row r="175" spans="1:3" s="28" customFormat="1" ht="12.75">
      <c r="A175" s="73" t="s">
        <v>251</v>
      </c>
      <c r="B175" s="79">
        <v>192</v>
      </c>
      <c r="C175" s="80">
        <f t="shared" si="5"/>
        <v>3.20962888665998</v>
      </c>
    </row>
    <row r="176" spans="1:3" s="28" customFormat="1" ht="12.75">
      <c r="A176" s="73" t="s">
        <v>143</v>
      </c>
      <c r="B176" s="79">
        <v>245</v>
      </c>
      <c r="C176" s="80">
        <f t="shared" si="5"/>
        <v>4.095620193915078</v>
      </c>
    </row>
    <row r="177" spans="1:3" s="28" customFormat="1" ht="12.75">
      <c r="A177" s="73" t="s">
        <v>253</v>
      </c>
      <c r="B177" s="79">
        <v>116</v>
      </c>
      <c r="C177" s="80">
        <f t="shared" si="5"/>
        <v>1.9391507856904047</v>
      </c>
    </row>
    <row r="178" spans="1:3" s="28" customFormat="1" ht="12.75">
      <c r="A178" s="73" t="s">
        <v>255</v>
      </c>
      <c r="B178" s="79">
        <v>53</v>
      </c>
      <c r="C178" s="80">
        <f t="shared" si="5"/>
        <v>0.8859913072550987</v>
      </c>
    </row>
    <row r="179" spans="1:3" s="28" customFormat="1" ht="12.75">
      <c r="A179" s="73" t="s">
        <v>256</v>
      </c>
      <c r="B179" s="79">
        <v>108</v>
      </c>
      <c r="C179" s="80">
        <f t="shared" si="5"/>
        <v>1.8054162487462388</v>
      </c>
    </row>
    <row r="180" spans="1:3" s="28" customFormat="1" ht="12.75">
      <c r="A180" s="73" t="s">
        <v>257</v>
      </c>
      <c r="B180" s="79">
        <v>107</v>
      </c>
      <c r="C180" s="80">
        <f t="shared" si="5"/>
        <v>1.788699431628218</v>
      </c>
    </row>
    <row r="181" spans="1:3" s="28" customFormat="1" ht="12.75">
      <c r="A181" s="73" t="s">
        <v>258</v>
      </c>
      <c r="B181" s="79">
        <v>56</v>
      </c>
      <c r="C181" s="80">
        <f t="shared" si="5"/>
        <v>0.9361417586091608</v>
      </c>
    </row>
    <row r="182" spans="1:3" s="28" customFormat="1" ht="12.75">
      <c r="A182" s="73" t="s">
        <v>261</v>
      </c>
      <c r="B182" s="79">
        <v>505</v>
      </c>
      <c r="C182" s="80">
        <f t="shared" si="5"/>
        <v>8.441992644600468</v>
      </c>
    </row>
    <row r="183" spans="1:3" s="28" customFormat="1" ht="12.75">
      <c r="A183" s="73" t="s">
        <v>73</v>
      </c>
      <c r="B183" s="79">
        <v>27</v>
      </c>
      <c r="C183" s="80">
        <f t="shared" si="5"/>
        <v>0.4513540621865597</v>
      </c>
    </row>
    <row r="184" spans="1:3" s="28" customFormat="1" ht="12.75">
      <c r="A184" s="73" t="s">
        <v>262</v>
      </c>
      <c r="B184" s="79">
        <v>90</v>
      </c>
      <c r="C184" s="80">
        <f t="shared" si="5"/>
        <v>1.5045135406218655</v>
      </c>
    </row>
    <row r="185" spans="1:3" s="28" customFormat="1" ht="12.75">
      <c r="A185" s="73" t="s">
        <v>264</v>
      </c>
      <c r="B185" s="79">
        <v>186</v>
      </c>
      <c r="C185" s="80">
        <f t="shared" si="5"/>
        <v>3.1093279839518555</v>
      </c>
    </row>
    <row r="186" spans="1:3" s="28" customFormat="1" ht="12.75">
      <c r="A186" s="73" t="s">
        <v>265</v>
      </c>
      <c r="B186" s="79">
        <v>68</v>
      </c>
      <c r="C186" s="80">
        <f t="shared" si="5"/>
        <v>1.1367435640254095</v>
      </c>
    </row>
    <row r="187" spans="1:3" s="28" customFormat="1" ht="12.75">
      <c r="A187" s="73" t="s">
        <v>266</v>
      </c>
      <c r="B187" s="79">
        <v>20</v>
      </c>
      <c r="C187" s="80">
        <f t="shared" si="5"/>
        <v>0.3343363423604146</v>
      </c>
    </row>
    <row r="188" spans="1:3" s="28" customFormat="1" ht="12.75">
      <c r="A188" s="73" t="s">
        <v>270</v>
      </c>
      <c r="B188" s="79">
        <v>49</v>
      </c>
      <c r="C188" s="80">
        <f t="shared" si="5"/>
        <v>0.8191240387830158</v>
      </c>
    </row>
    <row r="189" spans="1:3" s="28" customFormat="1" ht="12.75">
      <c r="A189" s="73" t="s">
        <v>271</v>
      </c>
      <c r="B189" s="79">
        <v>115</v>
      </c>
      <c r="C189" s="80">
        <f t="shared" si="5"/>
        <v>1.922433968572384</v>
      </c>
    </row>
    <row r="190" spans="1:3" s="28" customFormat="1" ht="12.75">
      <c r="A190" s="73" t="s">
        <v>272</v>
      </c>
      <c r="B190" s="79">
        <v>76</v>
      </c>
      <c r="C190" s="80">
        <f t="shared" si="5"/>
        <v>1.2704781009695754</v>
      </c>
    </row>
    <row r="191" spans="1:3" s="28" customFormat="1" ht="12.75">
      <c r="A191" s="73" t="s">
        <v>273</v>
      </c>
      <c r="B191" s="79">
        <v>81</v>
      </c>
      <c r="C191" s="80">
        <f t="shared" si="5"/>
        <v>1.354062186559679</v>
      </c>
    </row>
    <row r="192" spans="1:3" s="28" customFormat="1" ht="12.75">
      <c r="A192" s="73" t="s">
        <v>275</v>
      </c>
      <c r="B192" s="79">
        <v>75</v>
      </c>
      <c r="C192" s="80">
        <f t="shared" si="5"/>
        <v>1.2537612838515546</v>
      </c>
    </row>
    <row r="193" spans="1:3" s="28" customFormat="1" ht="12.75">
      <c r="A193" s="73" t="s">
        <v>74</v>
      </c>
      <c r="B193" s="79">
        <v>30</v>
      </c>
      <c r="C193" s="80">
        <f t="shared" si="5"/>
        <v>0.5015045135406219</v>
      </c>
    </row>
    <row r="194" spans="1:3" s="28" customFormat="1" ht="12.75">
      <c r="A194" s="73" t="s">
        <v>277</v>
      </c>
      <c r="B194" s="79">
        <v>87</v>
      </c>
      <c r="C194" s="80">
        <f t="shared" si="5"/>
        <v>1.4543630892678034</v>
      </c>
    </row>
    <row r="195" spans="1:3" s="28" customFormat="1" ht="12.75">
      <c r="A195" s="73" t="s">
        <v>278</v>
      </c>
      <c r="B195" s="79">
        <v>397</v>
      </c>
      <c r="C195" s="80">
        <f t="shared" si="5"/>
        <v>6.636576395854229</v>
      </c>
    </row>
    <row r="196" spans="1:3" s="28" customFormat="1" ht="12.75">
      <c r="A196" s="73" t="s">
        <v>279</v>
      </c>
      <c r="B196" s="79">
        <v>52</v>
      </c>
      <c r="C196" s="80">
        <f t="shared" si="5"/>
        <v>0.8692744901370779</v>
      </c>
    </row>
    <row r="197" spans="1:3" s="28" customFormat="1" ht="12.75">
      <c r="A197" s="73" t="s">
        <v>280</v>
      </c>
      <c r="B197" s="79">
        <v>120</v>
      </c>
      <c r="C197" s="80">
        <f t="shared" si="5"/>
        <v>2.0060180541624875</v>
      </c>
    </row>
    <row r="198" spans="1:3" s="28" customFormat="1" ht="12.75">
      <c r="A198" s="73" t="s">
        <v>281</v>
      </c>
      <c r="B198" s="79">
        <v>38</v>
      </c>
      <c r="C198" s="80">
        <f t="shared" si="5"/>
        <v>0.6352390504847877</v>
      </c>
    </row>
    <row r="199" spans="1:3" s="28" customFormat="1" ht="12.75">
      <c r="A199" s="73" t="s">
        <v>282</v>
      </c>
      <c r="B199" s="79">
        <v>185</v>
      </c>
      <c r="C199" s="80">
        <f t="shared" si="5"/>
        <v>3.092611166833835</v>
      </c>
    </row>
    <row r="200" spans="1:3" s="28" customFormat="1" ht="12.75">
      <c r="A200" s="73" t="s">
        <v>75</v>
      </c>
      <c r="B200" s="79">
        <v>45</v>
      </c>
      <c r="C200" s="80">
        <f t="shared" si="5"/>
        <v>0.7522567703109327</v>
      </c>
    </row>
    <row r="201" spans="1:3" s="28" customFormat="1" ht="12.75">
      <c r="A201" s="73" t="s">
        <v>283</v>
      </c>
      <c r="B201" s="79">
        <v>53</v>
      </c>
      <c r="C201" s="80">
        <f t="shared" si="5"/>
        <v>0.8859913072550987</v>
      </c>
    </row>
    <row r="202" spans="1:3" s="28" customFormat="1" ht="12.75">
      <c r="A202" s="81" t="s">
        <v>284</v>
      </c>
      <c r="B202" s="82">
        <v>137</v>
      </c>
      <c r="C202" s="83">
        <f t="shared" si="5"/>
        <v>2.2902039451688396</v>
      </c>
    </row>
    <row r="203" spans="1:3" s="7" customFormat="1" ht="19.5" customHeight="1">
      <c r="A203" s="1" t="s">
        <v>285</v>
      </c>
      <c r="B203" s="75">
        <f>SUM(B163:B202)</f>
        <v>5982</v>
      </c>
      <c r="C203" s="99">
        <f t="shared" si="5"/>
        <v>100</v>
      </c>
    </row>
    <row r="206" spans="1:7" s="2" customFormat="1" ht="87.75" customHeight="1">
      <c r="A206" s="17" t="s">
        <v>407</v>
      </c>
      <c r="B206" s="106" t="s">
        <v>30</v>
      </c>
      <c r="C206" s="107"/>
      <c r="D206" s="16"/>
      <c r="E206" s="3"/>
      <c r="F206" s="3"/>
      <c r="G206" s="3"/>
    </row>
    <row r="207" spans="1:3" s="10" customFormat="1" ht="25.5" customHeight="1">
      <c r="A207" s="102" t="s">
        <v>76</v>
      </c>
      <c r="B207" s="104" t="s">
        <v>26</v>
      </c>
      <c r="C207" s="104" t="s">
        <v>150</v>
      </c>
    </row>
    <row r="208" spans="1:3" s="12" customFormat="1" ht="34.5" customHeight="1">
      <c r="A208" s="103"/>
      <c r="B208" s="25" t="s">
        <v>152</v>
      </c>
      <c r="C208" s="9" t="s">
        <v>368</v>
      </c>
    </row>
    <row r="209" spans="1:3" s="28" customFormat="1" ht="12.75">
      <c r="A209" s="73" t="s">
        <v>286</v>
      </c>
      <c r="B209" s="79">
        <v>250</v>
      </c>
      <c r="C209" s="80">
        <f>B209/$B$231*100</f>
        <v>7.132667617689016</v>
      </c>
    </row>
    <row r="210" spans="1:3" s="28" customFormat="1" ht="12.75">
      <c r="A210" s="73" t="s">
        <v>287</v>
      </c>
      <c r="B210" s="79">
        <v>34</v>
      </c>
      <c r="C210" s="80">
        <f aca="true" t="shared" si="6" ref="C210:C231">B210/$B$231*100</f>
        <v>0.9700427960057061</v>
      </c>
    </row>
    <row r="211" spans="1:3" s="28" customFormat="1" ht="12.75">
      <c r="A211" s="73" t="s">
        <v>288</v>
      </c>
      <c r="B211" s="79">
        <v>141</v>
      </c>
      <c r="C211" s="80">
        <f t="shared" si="6"/>
        <v>4.022824536376604</v>
      </c>
    </row>
    <row r="212" spans="1:3" s="28" customFormat="1" ht="12.75">
      <c r="A212" s="73" t="s">
        <v>289</v>
      </c>
      <c r="B212" s="79">
        <v>293</v>
      </c>
      <c r="C212" s="80">
        <f t="shared" si="6"/>
        <v>8.359486447931525</v>
      </c>
    </row>
    <row r="213" spans="1:3" s="28" customFormat="1" ht="12.75">
      <c r="A213" s="73" t="s">
        <v>290</v>
      </c>
      <c r="B213" s="79">
        <v>98</v>
      </c>
      <c r="C213" s="80">
        <f t="shared" si="6"/>
        <v>2.7960057061340944</v>
      </c>
    </row>
    <row r="214" spans="1:3" s="28" customFormat="1" ht="12.75">
      <c r="A214" s="73" t="s">
        <v>399</v>
      </c>
      <c r="B214" s="79">
        <v>373</v>
      </c>
      <c r="C214" s="80">
        <f t="shared" si="6"/>
        <v>10.641940085592012</v>
      </c>
    </row>
    <row r="215" spans="1:3" s="28" customFormat="1" ht="12.75">
      <c r="A215" s="73" t="s">
        <v>291</v>
      </c>
      <c r="B215" s="79">
        <v>148</v>
      </c>
      <c r="C215" s="80">
        <f t="shared" si="6"/>
        <v>4.222539229671898</v>
      </c>
    </row>
    <row r="216" spans="1:3" s="28" customFormat="1" ht="12.75">
      <c r="A216" s="73" t="s">
        <v>292</v>
      </c>
      <c r="B216" s="79">
        <v>1395</v>
      </c>
      <c r="C216" s="80">
        <f t="shared" si="6"/>
        <v>39.80028530670471</v>
      </c>
    </row>
    <row r="217" spans="1:3" s="28" customFormat="1" ht="12.75">
      <c r="A217" s="73" t="s">
        <v>293</v>
      </c>
      <c r="B217" s="79">
        <v>41</v>
      </c>
      <c r="C217" s="80">
        <f t="shared" si="6"/>
        <v>1.1697574893009985</v>
      </c>
    </row>
    <row r="218" spans="1:3" s="28" customFormat="1" ht="12.75">
      <c r="A218" s="73" t="s">
        <v>294</v>
      </c>
      <c r="B218" s="79">
        <v>35</v>
      </c>
      <c r="C218" s="80">
        <f t="shared" si="6"/>
        <v>0.9985734664764622</v>
      </c>
    </row>
    <row r="219" spans="1:3" s="28" customFormat="1" ht="12.75">
      <c r="A219" s="73" t="s">
        <v>299</v>
      </c>
      <c r="B219" s="79">
        <v>31</v>
      </c>
      <c r="C219" s="80">
        <f t="shared" si="6"/>
        <v>0.884450784593438</v>
      </c>
    </row>
    <row r="220" spans="1:3" s="28" customFormat="1" ht="12.75">
      <c r="A220" s="73" t="s">
        <v>300</v>
      </c>
      <c r="B220" s="79">
        <v>45</v>
      </c>
      <c r="C220" s="80">
        <f t="shared" si="6"/>
        <v>1.2838801711840229</v>
      </c>
    </row>
    <row r="221" spans="1:3" s="28" customFormat="1" ht="12.75">
      <c r="A221" s="73" t="s">
        <v>296</v>
      </c>
      <c r="B221" s="79">
        <v>51</v>
      </c>
      <c r="C221" s="80">
        <f t="shared" si="6"/>
        <v>1.4550641940085591</v>
      </c>
    </row>
    <row r="222" spans="1:3" s="28" customFormat="1" ht="12.75">
      <c r="A222" s="73" t="s">
        <v>146</v>
      </c>
      <c r="B222" s="79">
        <v>18</v>
      </c>
      <c r="C222" s="80">
        <f t="shared" si="6"/>
        <v>0.5135520684736091</v>
      </c>
    </row>
    <row r="223" spans="1:3" s="28" customFormat="1" ht="12.75">
      <c r="A223" s="73" t="s">
        <v>297</v>
      </c>
      <c r="B223" s="79">
        <v>28</v>
      </c>
      <c r="C223" s="80">
        <f t="shared" si="6"/>
        <v>0.7988587731811698</v>
      </c>
    </row>
    <row r="224" spans="1:3" s="28" customFormat="1" ht="12.75">
      <c r="A224" s="73" t="s">
        <v>301</v>
      </c>
      <c r="B224" s="79">
        <v>98</v>
      </c>
      <c r="C224" s="80">
        <f t="shared" si="6"/>
        <v>2.7960057061340944</v>
      </c>
    </row>
    <row r="225" spans="1:3" s="28" customFormat="1" ht="12.75">
      <c r="A225" s="73" t="s">
        <v>298</v>
      </c>
      <c r="B225" s="79">
        <v>39</v>
      </c>
      <c r="C225" s="80">
        <f t="shared" si="6"/>
        <v>1.1126961483594866</v>
      </c>
    </row>
    <row r="226" spans="1:3" s="28" customFormat="1" ht="12.75">
      <c r="A226" s="73" t="s">
        <v>304</v>
      </c>
      <c r="B226" s="79">
        <v>63</v>
      </c>
      <c r="C226" s="80">
        <f t="shared" si="6"/>
        <v>1.7974322396576319</v>
      </c>
    </row>
    <row r="227" spans="1:3" s="28" customFormat="1" ht="12.75">
      <c r="A227" s="73" t="s">
        <v>305</v>
      </c>
      <c r="B227" s="79">
        <v>144</v>
      </c>
      <c r="C227" s="80">
        <f t="shared" si="6"/>
        <v>4.108416547788873</v>
      </c>
    </row>
    <row r="228" spans="1:3" s="28" customFormat="1" ht="12.75">
      <c r="A228" s="73" t="s">
        <v>306</v>
      </c>
      <c r="B228" s="79">
        <v>52</v>
      </c>
      <c r="C228" s="80">
        <f t="shared" si="6"/>
        <v>1.4835948644793153</v>
      </c>
    </row>
    <row r="229" spans="1:3" s="28" customFormat="1" ht="12.75">
      <c r="A229" s="73" t="s">
        <v>302</v>
      </c>
      <c r="B229" s="79">
        <v>65</v>
      </c>
      <c r="C229" s="80">
        <f t="shared" si="6"/>
        <v>1.8544935805991443</v>
      </c>
    </row>
    <row r="230" spans="1:3" s="28" customFormat="1" ht="12.75">
      <c r="A230" s="81" t="s">
        <v>303</v>
      </c>
      <c r="B230" s="82">
        <v>63</v>
      </c>
      <c r="C230" s="83">
        <f t="shared" si="6"/>
        <v>1.7974322396576319</v>
      </c>
    </row>
    <row r="231" spans="1:3" s="7" customFormat="1" ht="19.5" customHeight="1">
      <c r="A231" s="1" t="s">
        <v>307</v>
      </c>
      <c r="B231" s="75">
        <f>SUM(B209:B230)</f>
        <v>3505</v>
      </c>
      <c r="C231" s="99">
        <f t="shared" si="6"/>
        <v>100</v>
      </c>
    </row>
    <row r="234" spans="1:7" s="2" customFormat="1" ht="87.75" customHeight="1">
      <c r="A234" s="17" t="s">
        <v>407</v>
      </c>
      <c r="B234" s="106" t="s">
        <v>31</v>
      </c>
      <c r="C234" s="107"/>
      <c r="D234" s="16"/>
      <c r="E234" s="3"/>
      <c r="F234" s="3"/>
      <c r="G234" s="3"/>
    </row>
    <row r="235" spans="1:3" s="10" customFormat="1" ht="25.5" customHeight="1">
      <c r="A235" s="102" t="s">
        <v>76</v>
      </c>
      <c r="B235" s="104" t="s">
        <v>26</v>
      </c>
      <c r="C235" s="104" t="s">
        <v>150</v>
      </c>
    </row>
    <row r="236" spans="1:3" s="12" customFormat="1" ht="34.5" customHeight="1">
      <c r="A236" s="103"/>
      <c r="B236" s="25" t="s">
        <v>152</v>
      </c>
      <c r="C236" s="9" t="s">
        <v>368</v>
      </c>
    </row>
    <row r="237" spans="1:3" s="28" customFormat="1" ht="12.75">
      <c r="A237" s="73" t="s">
        <v>308</v>
      </c>
      <c r="B237" s="79">
        <v>77</v>
      </c>
      <c r="C237" s="80">
        <f>B237/$B$254*100</f>
        <v>3.0434782608695654</v>
      </c>
    </row>
    <row r="238" spans="1:3" s="28" customFormat="1" ht="12.75">
      <c r="A238" s="73" t="s">
        <v>309</v>
      </c>
      <c r="B238" s="79">
        <v>31</v>
      </c>
      <c r="C238" s="80">
        <f aca="true" t="shared" si="7" ref="C238:C254">B238/$B$254*100</f>
        <v>1.225296442687747</v>
      </c>
    </row>
    <row r="239" spans="1:3" s="28" customFormat="1" ht="12.75">
      <c r="A239" s="73" t="s">
        <v>310</v>
      </c>
      <c r="B239" s="79">
        <v>53</v>
      </c>
      <c r="C239" s="80">
        <f t="shared" si="7"/>
        <v>2.0948616600790513</v>
      </c>
    </row>
    <row r="240" spans="1:3" s="28" customFormat="1" ht="12.75">
      <c r="A240" s="73" t="s">
        <v>311</v>
      </c>
      <c r="B240" s="79">
        <v>22</v>
      </c>
      <c r="C240" s="80">
        <f t="shared" si="7"/>
        <v>0.8695652173913043</v>
      </c>
    </row>
    <row r="241" spans="1:3" s="28" customFormat="1" ht="12.75">
      <c r="A241" s="73" t="s">
        <v>312</v>
      </c>
      <c r="B241" s="79">
        <v>15</v>
      </c>
      <c r="C241" s="80">
        <f t="shared" si="7"/>
        <v>0.592885375494071</v>
      </c>
    </row>
    <row r="242" spans="1:3" s="28" customFormat="1" ht="12.75">
      <c r="A242" s="73" t="s">
        <v>313</v>
      </c>
      <c r="B242" s="79">
        <v>43</v>
      </c>
      <c r="C242" s="80">
        <f t="shared" si="7"/>
        <v>1.699604743083004</v>
      </c>
    </row>
    <row r="243" spans="1:3" s="28" customFormat="1" ht="12.75">
      <c r="A243" s="73" t="s">
        <v>314</v>
      </c>
      <c r="B243" s="79">
        <v>141</v>
      </c>
      <c r="C243" s="80">
        <f t="shared" si="7"/>
        <v>5.573122529644269</v>
      </c>
    </row>
    <row r="244" spans="1:3" s="28" customFormat="1" ht="12.75">
      <c r="A244" s="73" t="s">
        <v>316</v>
      </c>
      <c r="B244" s="79">
        <v>31</v>
      </c>
      <c r="C244" s="80">
        <f t="shared" si="7"/>
        <v>1.225296442687747</v>
      </c>
    </row>
    <row r="245" spans="1:3" s="28" customFormat="1" ht="12.75">
      <c r="A245" s="73" t="s">
        <v>317</v>
      </c>
      <c r="B245" s="79">
        <v>504</v>
      </c>
      <c r="C245" s="80">
        <f t="shared" si="7"/>
        <v>19.92094861660079</v>
      </c>
    </row>
    <row r="246" spans="1:3" s="28" customFormat="1" ht="12.75">
      <c r="A246" s="73" t="s">
        <v>318</v>
      </c>
      <c r="B246" s="79">
        <v>53</v>
      </c>
      <c r="C246" s="80">
        <f t="shared" si="7"/>
        <v>2.0948616600790513</v>
      </c>
    </row>
    <row r="247" spans="1:3" s="28" customFormat="1" ht="12.75">
      <c r="A247" s="73" t="s">
        <v>319</v>
      </c>
      <c r="B247" s="79">
        <v>334</v>
      </c>
      <c r="C247" s="80">
        <f t="shared" si="7"/>
        <v>13.201581027667983</v>
      </c>
    </row>
    <row r="248" spans="1:3" s="28" customFormat="1" ht="12.75">
      <c r="A248" s="73" t="s">
        <v>320</v>
      </c>
      <c r="B248" s="79">
        <v>67</v>
      </c>
      <c r="C248" s="80">
        <f t="shared" si="7"/>
        <v>2.6482213438735176</v>
      </c>
    </row>
    <row r="249" spans="1:3" s="28" customFormat="1" ht="12.75">
      <c r="A249" s="73" t="s">
        <v>321</v>
      </c>
      <c r="B249" s="79">
        <v>824</v>
      </c>
      <c r="C249" s="80">
        <f t="shared" si="7"/>
        <v>32.56916996047431</v>
      </c>
    </row>
    <row r="250" spans="1:3" s="28" customFormat="1" ht="12.75">
      <c r="A250" s="73" t="s">
        <v>322</v>
      </c>
      <c r="B250" s="79">
        <v>65</v>
      </c>
      <c r="C250" s="80">
        <f t="shared" si="7"/>
        <v>2.5691699604743086</v>
      </c>
    </row>
    <row r="251" spans="1:3" s="28" customFormat="1" ht="12.75">
      <c r="A251" s="73" t="s">
        <v>323</v>
      </c>
      <c r="B251" s="79">
        <v>183</v>
      </c>
      <c r="C251" s="80">
        <f t="shared" si="7"/>
        <v>7.233201581027668</v>
      </c>
    </row>
    <row r="252" spans="1:3" s="28" customFormat="1" ht="12.75">
      <c r="A252" s="73" t="s">
        <v>324</v>
      </c>
      <c r="B252" s="79">
        <v>52</v>
      </c>
      <c r="C252" s="80">
        <f t="shared" si="7"/>
        <v>2.0553359683794468</v>
      </c>
    </row>
    <row r="253" spans="1:3" s="28" customFormat="1" ht="12.75">
      <c r="A253" s="81" t="s">
        <v>325</v>
      </c>
      <c r="B253" s="82">
        <v>35</v>
      </c>
      <c r="C253" s="83">
        <f t="shared" si="7"/>
        <v>1.383399209486166</v>
      </c>
    </row>
    <row r="254" spans="1:3" s="7" customFormat="1" ht="19.5" customHeight="1">
      <c r="A254" s="1" t="s">
        <v>326</v>
      </c>
      <c r="B254" s="75">
        <f>SUM(B237:B253)</f>
        <v>2530</v>
      </c>
      <c r="C254" s="99">
        <f t="shared" si="7"/>
        <v>100</v>
      </c>
    </row>
    <row r="257" spans="1:7" s="2" customFormat="1" ht="87.75" customHeight="1">
      <c r="A257" s="17" t="s">
        <v>407</v>
      </c>
      <c r="B257" s="106" t="s">
        <v>32</v>
      </c>
      <c r="C257" s="107"/>
      <c r="D257" s="16"/>
      <c r="E257" s="3"/>
      <c r="F257" s="3"/>
      <c r="G257" s="3"/>
    </row>
    <row r="258" spans="1:3" s="10" customFormat="1" ht="25.5" customHeight="1">
      <c r="A258" s="102" t="s">
        <v>76</v>
      </c>
      <c r="B258" s="104" t="s">
        <v>26</v>
      </c>
      <c r="C258" s="104" t="s">
        <v>150</v>
      </c>
    </row>
    <row r="259" spans="1:3" s="12" customFormat="1" ht="34.5" customHeight="1">
      <c r="A259" s="103"/>
      <c r="B259" s="25" t="s">
        <v>152</v>
      </c>
      <c r="C259" s="9" t="s">
        <v>368</v>
      </c>
    </row>
    <row r="260" spans="1:3" s="28" customFormat="1" ht="12.75">
      <c r="A260" s="73" t="s">
        <v>327</v>
      </c>
      <c r="B260" s="79">
        <v>55</v>
      </c>
      <c r="C260" s="80">
        <f>B260/$B$278*100</f>
        <v>2.6750972762645913</v>
      </c>
    </row>
    <row r="261" spans="1:3" s="28" customFormat="1" ht="12.75">
      <c r="A261" s="73" t="s">
        <v>328</v>
      </c>
      <c r="B261" s="79">
        <v>38</v>
      </c>
      <c r="C261" s="80">
        <f aca="true" t="shared" si="8" ref="C261:C278">B261/$B$278*100</f>
        <v>1.8482490272373542</v>
      </c>
    </row>
    <row r="262" spans="1:3" s="28" customFormat="1" ht="12.75">
      <c r="A262" s="73" t="s">
        <v>329</v>
      </c>
      <c r="B262" s="79">
        <v>88</v>
      </c>
      <c r="C262" s="80">
        <f t="shared" si="8"/>
        <v>4.280155642023346</v>
      </c>
    </row>
    <row r="263" spans="1:3" s="28" customFormat="1" ht="12.75">
      <c r="A263" s="73" t="s">
        <v>330</v>
      </c>
      <c r="B263" s="79">
        <v>309</v>
      </c>
      <c r="C263" s="80">
        <f t="shared" si="8"/>
        <v>15.029182879377432</v>
      </c>
    </row>
    <row r="264" spans="1:3" s="28" customFormat="1" ht="12.75">
      <c r="A264" s="73" t="s">
        <v>331</v>
      </c>
      <c r="B264" s="79">
        <v>107</v>
      </c>
      <c r="C264" s="80">
        <f t="shared" si="8"/>
        <v>5.2042801556420235</v>
      </c>
    </row>
    <row r="265" spans="1:3" s="28" customFormat="1" ht="12.75">
      <c r="A265" s="73" t="s">
        <v>332</v>
      </c>
      <c r="B265" s="79">
        <v>60</v>
      </c>
      <c r="C265" s="80">
        <f t="shared" si="8"/>
        <v>2.9182879377431905</v>
      </c>
    </row>
    <row r="266" spans="1:3" s="28" customFormat="1" ht="12.75">
      <c r="A266" s="73" t="s">
        <v>333</v>
      </c>
      <c r="B266" s="79">
        <v>827</v>
      </c>
      <c r="C266" s="80">
        <f t="shared" si="8"/>
        <v>40.223735408560316</v>
      </c>
    </row>
    <row r="267" spans="1:3" s="28" customFormat="1" ht="12.75">
      <c r="A267" s="73" t="s">
        <v>334</v>
      </c>
      <c r="B267" s="79">
        <v>55</v>
      </c>
      <c r="C267" s="80">
        <f t="shared" si="8"/>
        <v>2.6750972762645913</v>
      </c>
    </row>
    <row r="268" spans="1:3" s="28" customFormat="1" ht="12.75">
      <c r="A268" s="73" t="s">
        <v>336</v>
      </c>
      <c r="B268" s="79">
        <v>121</v>
      </c>
      <c r="C268" s="80">
        <f t="shared" si="8"/>
        <v>5.885214007782101</v>
      </c>
    </row>
    <row r="269" spans="1:3" s="28" customFormat="1" ht="12.75">
      <c r="A269" s="73" t="s">
        <v>337</v>
      </c>
      <c r="B269" s="79">
        <v>53</v>
      </c>
      <c r="C269" s="80">
        <f t="shared" si="8"/>
        <v>2.5778210116731515</v>
      </c>
    </row>
    <row r="270" spans="1:3" s="28" customFormat="1" ht="12.75">
      <c r="A270" s="73" t="s">
        <v>338</v>
      </c>
      <c r="B270" s="79">
        <v>32</v>
      </c>
      <c r="C270" s="80">
        <f t="shared" si="8"/>
        <v>1.556420233463035</v>
      </c>
    </row>
    <row r="271" spans="1:3" s="28" customFormat="1" ht="12.75">
      <c r="A271" s="73" t="s">
        <v>339</v>
      </c>
      <c r="B271" s="79">
        <v>24</v>
      </c>
      <c r="C271" s="80">
        <f t="shared" si="8"/>
        <v>1.1673151750972763</v>
      </c>
    </row>
    <row r="272" spans="1:3" s="28" customFormat="1" ht="12.75">
      <c r="A272" s="73" t="s">
        <v>340</v>
      </c>
      <c r="B272" s="79">
        <v>25</v>
      </c>
      <c r="C272" s="80">
        <f t="shared" si="8"/>
        <v>1.2159533073929962</v>
      </c>
    </row>
    <row r="273" spans="1:3" s="28" customFormat="1" ht="12.75">
      <c r="A273" s="73" t="s">
        <v>400</v>
      </c>
      <c r="B273" s="79">
        <v>42</v>
      </c>
      <c r="C273" s="80">
        <f t="shared" si="8"/>
        <v>2.0428015564202333</v>
      </c>
    </row>
    <row r="274" spans="1:3" s="28" customFormat="1" ht="12.75">
      <c r="A274" s="73" t="s">
        <v>341</v>
      </c>
      <c r="B274" s="79">
        <v>79</v>
      </c>
      <c r="C274" s="80">
        <f t="shared" si="8"/>
        <v>3.842412451361868</v>
      </c>
    </row>
    <row r="275" spans="1:3" s="28" customFormat="1" ht="12.75">
      <c r="A275" s="73" t="s">
        <v>343</v>
      </c>
      <c r="B275" s="79">
        <v>18</v>
      </c>
      <c r="C275" s="80">
        <f t="shared" si="8"/>
        <v>0.8754863813229572</v>
      </c>
    </row>
    <row r="276" spans="1:3" s="28" customFormat="1" ht="12.75">
      <c r="A276" s="73" t="s">
        <v>344</v>
      </c>
      <c r="B276" s="79">
        <v>116</v>
      </c>
      <c r="C276" s="80">
        <f t="shared" si="8"/>
        <v>5.642023346303502</v>
      </c>
    </row>
    <row r="277" spans="1:3" s="28" customFormat="1" ht="12.75">
      <c r="A277" s="81" t="s">
        <v>108</v>
      </c>
      <c r="B277" s="82">
        <v>7</v>
      </c>
      <c r="C277" s="83">
        <f t="shared" si="8"/>
        <v>0.3404669260700389</v>
      </c>
    </row>
    <row r="278" spans="1:3" s="7" customFormat="1" ht="19.5" customHeight="1">
      <c r="A278" s="1" t="s">
        <v>345</v>
      </c>
      <c r="B278" s="75">
        <f>SUM(B260:B277)</f>
        <v>2056</v>
      </c>
      <c r="C278" s="99">
        <f t="shared" si="8"/>
        <v>100</v>
      </c>
    </row>
    <row r="281" spans="1:7" s="2" customFormat="1" ht="87.75" customHeight="1">
      <c r="A281" s="17" t="s">
        <v>407</v>
      </c>
      <c r="B281" s="106" t="s">
        <v>33</v>
      </c>
      <c r="C281" s="107"/>
      <c r="D281" s="16"/>
      <c r="E281" s="3"/>
      <c r="F281" s="3"/>
      <c r="G281" s="3"/>
    </row>
    <row r="282" spans="1:3" s="10" customFormat="1" ht="25.5" customHeight="1">
      <c r="A282" s="102" t="s">
        <v>76</v>
      </c>
      <c r="B282" s="104" t="s">
        <v>26</v>
      </c>
      <c r="C282" s="104" t="s">
        <v>150</v>
      </c>
    </row>
    <row r="283" spans="1:3" s="12" customFormat="1" ht="34.5" customHeight="1">
      <c r="A283" s="103"/>
      <c r="B283" s="25" t="s">
        <v>152</v>
      </c>
      <c r="C283" s="9" t="s">
        <v>368</v>
      </c>
    </row>
    <row r="284" spans="1:3" s="28" customFormat="1" ht="12.75">
      <c r="A284" s="73" t="s">
        <v>346</v>
      </c>
      <c r="B284" s="79">
        <v>161</v>
      </c>
      <c r="C284" s="80">
        <f>B284/$B$296*100</f>
        <v>6.130997715156131</v>
      </c>
    </row>
    <row r="285" spans="1:3" s="28" customFormat="1" ht="12.75">
      <c r="A285" s="73" t="s">
        <v>347</v>
      </c>
      <c r="B285" s="79">
        <v>63</v>
      </c>
      <c r="C285" s="80">
        <f aca="true" t="shared" si="9" ref="C285:C296">B285/$B$296*100</f>
        <v>2.3990860624523993</v>
      </c>
    </row>
    <row r="286" spans="1:3" s="28" customFormat="1" ht="12.75">
      <c r="A286" s="73" t="s">
        <v>365</v>
      </c>
      <c r="B286" s="79">
        <v>50</v>
      </c>
      <c r="C286" s="80">
        <f t="shared" si="9"/>
        <v>1.904036557501904</v>
      </c>
    </row>
    <row r="287" spans="1:3" s="28" customFormat="1" ht="12.75">
      <c r="A287" s="73" t="s">
        <v>348</v>
      </c>
      <c r="B287" s="79">
        <v>55</v>
      </c>
      <c r="C287" s="80">
        <f t="shared" si="9"/>
        <v>2.0944402132520943</v>
      </c>
    </row>
    <row r="288" spans="1:3" s="28" customFormat="1" ht="12.75">
      <c r="A288" s="73" t="s">
        <v>109</v>
      </c>
      <c r="B288" s="79">
        <v>23</v>
      </c>
      <c r="C288" s="80">
        <f t="shared" si="9"/>
        <v>0.8758568164508759</v>
      </c>
    </row>
    <row r="289" spans="1:3" s="28" customFormat="1" ht="12.75">
      <c r="A289" s="73" t="s">
        <v>366</v>
      </c>
      <c r="B289" s="79">
        <v>32</v>
      </c>
      <c r="C289" s="80">
        <f t="shared" si="9"/>
        <v>1.2185833968012185</v>
      </c>
    </row>
    <row r="290" spans="1:3" s="28" customFormat="1" ht="12.75">
      <c r="A290" s="73" t="s">
        <v>373</v>
      </c>
      <c r="B290" s="79">
        <v>57</v>
      </c>
      <c r="C290" s="80">
        <f t="shared" si="9"/>
        <v>2.1706016755521707</v>
      </c>
    </row>
    <row r="291" spans="1:3" s="28" customFormat="1" ht="12.75">
      <c r="A291" s="73" t="s">
        <v>349</v>
      </c>
      <c r="B291" s="79">
        <v>290</v>
      </c>
      <c r="C291" s="80">
        <f t="shared" si="9"/>
        <v>11.043412033511043</v>
      </c>
    </row>
    <row r="292" spans="1:3" s="28" customFormat="1" ht="12.75">
      <c r="A292" s="73" t="s">
        <v>350</v>
      </c>
      <c r="B292" s="79">
        <v>1586</v>
      </c>
      <c r="C292" s="80">
        <f t="shared" si="9"/>
        <v>60.396039603960396</v>
      </c>
    </row>
    <row r="293" spans="1:3" s="28" customFormat="1" ht="12.75">
      <c r="A293" s="73" t="s">
        <v>351</v>
      </c>
      <c r="B293" s="79">
        <v>84</v>
      </c>
      <c r="C293" s="80">
        <f t="shared" si="9"/>
        <v>3.198781416603199</v>
      </c>
    </row>
    <row r="294" spans="1:3" s="28" customFormat="1" ht="12.75">
      <c r="A294" s="73" t="s">
        <v>352</v>
      </c>
      <c r="B294" s="79">
        <v>80</v>
      </c>
      <c r="C294" s="80">
        <f t="shared" si="9"/>
        <v>3.0464584920030466</v>
      </c>
    </row>
    <row r="295" spans="1:3" s="28" customFormat="1" ht="12.75">
      <c r="A295" s="81" t="s">
        <v>353</v>
      </c>
      <c r="B295" s="82">
        <v>145</v>
      </c>
      <c r="C295" s="83">
        <f t="shared" si="9"/>
        <v>5.521706016755521</v>
      </c>
    </row>
    <row r="296" spans="1:3" s="7" customFormat="1" ht="19.5" customHeight="1">
      <c r="A296" s="1" t="s">
        <v>354</v>
      </c>
      <c r="B296" s="75">
        <f>SUM(B284:B295)</f>
        <v>2626</v>
      </c>
      <c r="C296" s="99">
        <f t="shared" si="9"/>
        <v>100</v>
      </c>
    </row>
  </sheetData>
  <mergeCells count="31">
    <mergeCell ref="A282:A283"/>
    <mergeCell ref="B282:C282"/>
    <mergeCell ref="A161:A162"/>
    <mergeCell ref="B161:C161"/>
    <mergeCell ref="A235:A236"/>
    <mergeCell ref="B235:C235"/>
    <mergeCell ref="B206:C206"/>
    <mergeCell ref="A207:A208"/>
    <mergeCell ref="B207:C207"/>
    <mergeCell ref="B234:C234"/>
    <mergeCell ref="B1:C1"/>
    <mergeCell ref="A3:A4"/>
    <mergeCell ref="B3:C3"/>
    <mergeCell ref="A20:A21"/>
    <mergeCell ref="B20:C20"/>
    <mergeCell ref="B19:C19"/>
    <mergeCell ref="A16:C16"/>
    <mergeCell ref="B48:C48"/>
    <mergeCell ref="B79:C79"/>
    <mergeCell ref="A80:A81"/>
    <mergeCell ref="B80:C80"/>
    <mergeCell ref="A49:A50"/>
    <mergeCell ref="B49:C49"/>
    <mergeCell ref="B123:C123"/>
    <mergeCell ref="A124:A125"/>
    <mergeCell ref="B124:C124"/>
    <mergeCell ref="B160:C160"/>
    <mergeCell ref="B257:C257"/>
    <mergeCell ref="A258:A259"/>
    <mergeCell ref="B258:C258"/>
    <mergeCell ref="B281:C281"/>
  </mergeCells>
  <printOptions/>
  <pageMargins left="0.75" right="0.75" top="1" bottom="1" header="0.5" footer="0.5"/>
  <pageSetup horizontalDpi="300" verticalDpi="300" orientation="portrait" paperSize="9" r:id="rId1"/>
  <rowBreaks count="9" manualBreakCount="9">
    <brk id="18" max="255" man="1"/>
    <brk id="47" max="255" man="1"/>
    <brk id="78" max="255" man="1"/>
    <brk id="122" max="255" man="1"/>
    <brk id="159" max="255" man="1"/>
    <brk id="205" max="255" man="1"/>
    <brk id="233" max="255" man="1"/>
    <brk id="256" max="255" man="1"/>
    <brk id="28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A66" sqref="A66:C66"/>
    </sheetView>
  </sheetViews>
  <sheetFormatPr defaultColWidth="9.140625" defaultRowHeight="12.75"/>
  <cols>
    <col min="1" max="1" width="22.8515625" style="5" bestFit="1" customWidth="1"/>
    <col min="2" max="2" width="10.7109375" style="5" bestFit="1" customWidth="1"/>
    <col min="3" max="3" width="14.8515625" style="5" customWidth="1"/>
    <col min="4" max="16384" width="9.140625" style="5" customWidth="1"/>
  </cols>
  <sheetData>
    <row r="1" spans="1:4" ht="69.75" customHeight="1">
      <c r="A1" s="4" t="s">
        <v>106</v>
      </c>
      <c r="B1" s="106" t="s">
        <v>104</v>
      </c>
      <c r="C1" s="107"/>
      <c r="D1" s="16"/>
    </row>
    <row r="2" ht="12.75">
      <c r="D2" s="8"/>
    </row>
    <row r="3" spans="1:4" ht="25.5" customHeight="1">
      <c r="A3" s="108" t="s">
        <v>151</v>
      </c>
      <c r="B3" s="110" t="s">
        <v>130</v>
      </c>
      <c r="C3" s="111"/>
      <c r="D3" s="8"/>
    </row>
    <row r="4" spans="1:3" ht="25.5">
      <c r="A4" s="109"/>
      <c r="B4" s="55" t="s">
        <v>152</v>
      </c>
      <c r="C4" s="57" t="s">
        <v>368</v>
      </c>
    </row>
    <row r="5" spans="1:3" s="8" customFormat="1" ht="12.75">
      <c r="A5" s="30" t="s">
        <v>160</v>
      </c>
      <c r="B5" s="59">
        <f aca="true" t="shared" si="0" ref="B5:B13">B23+B39+B55</f>
        <v>65</v>
      </c>
      <c r="C5" s="18">
        <f>B5/$B$14*100</f>
        <v>6.397637795275591</v>
      </c>
    </row>
    <row r="6" spans="1:3" s="8" customFormat="1" ht="12.75">
      <c r="A6" s="30" t="s">
        <v>175</v>
      </c>
      <c r="B6" s="59">
        <f t="shared" si="0"/>
        <v>87</v>
      </c>
      <c r="C6" s="18">
        <f aca="true" t="shared" si="1" ref="C6:C13">B6/$B$14*100</f>
        <v>8.562992125984252</v>
      </c>
    </row>
    <row r="7" spans="1:3" s="8" customFormat="1" ht="12.75">
      <c r="A7" s="30" t="s">
        <v>394</v>
      </c>
      <c r="B7" s="59">
        <f t="shared" si="0"/>
        <v>147</v>
      </c>
      <c r="C7" s="18">
        <f t="shared" si="1"/>
        <v>14.468503937007874</v>
      </c>
    </row>
    <row r="8" spans="1:3" s="8" customFormat="1" ht="12.75">
      <c r="A8" s="30" t="s">
        <v>228</v>
      </c>
      <c r="B8" s="59">
        <f t="shared" si="0"/>
        <v>165</v>
      </c>
      <c r="C8" s="18">
        <f t="shared" si="1"/>
        <v>16.24015748031496</v>
      </c>
    </row>
    <row r="9" spans="1:3" s="8" customFormat="1" ht="12.75">
      <c r="A9" s="30" t="s">
        <v>245</v>
      </c>
      <c r="B9" s="59">
        <f t="shared" si="0"/>
        <v>246</v>
      </c>
      <c r="C9" s="18">
        <f t="shared" si="1"/>
        <v>24.21259842519685</v>
      </c>
    </row>
    <row r="10" spans="1:3" s="8" customFormat="1" ht="12.75">
      <c r="A10" s="30" t="s">
        <v>292</v>
      </c>
      <c r="B10" s="59">
        <f t="shared" si="0"/>
        <v>72</v>
      </c>
      <c r="C10" s="18">
        <f t="shared" si="1"/>
        <v>7.086614173228346</v>
      </c>
    </row>
    <row r="11" spans="1:3" s="8" customFormat="1" ht="12.75">
      <c r="A11" s="30" t="s">
        <v>321</v>
      </c>
      <c r="B11" s="59">
        <f t="shared" si="0"/>
        <v>79</v>
      </c>
      <c r="C11" s="18">
        <f t="shared" si="1"/>
        <v>7.775590551181103</v>
      </c>
    </row>
    <row r="12" spans="1:3" s="8" customFormat="1" ht="12.75">
      <c r="A12" s="30" t="s">
        <v>374</v>
      </c>
      <c r="B12" s="59">
        <f t="shared" si="0"/>
        <v>74</v>
      </c>
      <c r="C12" s="18">
        <f t="shared" si="1"/>
        <v>7.283464566929133</v>
      </c>
    </row>
    <row r="13" spans="1:3" s="8" customFormat="1" ht="12.75">
      <c r="A13" s="30" t="s">
        <v>350</v>
      </c>
      <c r="B13" s="59">
        <f t="shared" si="0"/>
        <v>81</v>
      </c>
      <c r="C13" s="20">
        <f t="shared" si="1"/>
        <v>7.97244094488189</v>
      </c>
    </row>
    <row r="14" spans="1:3" ht="23.25" customHeight="1">
      <c r="A14" s="44" t="s">
        <v>131</v>
      </c>
      <c r="B14" s="60">
        <f>SUM(B5:B13)</f>
        <v>1016</v>
      </c>
      <c r="C14" s="100">
        <f>SUM(C5:C13)</f>
        <v>100</v>
      </c>
    </row>
    <row r="16" spans="1:3" s="36" customFormat="1" ht="57.75" customHeight="1">
      <c r="A16" s="105" t="s">
        <v>0</v>
      </c>
      <c r="B16" s="105"/>
      <c r="C16" s="105"/>
    </row>
    <row r="17" s="36" customFormat="1" ht="11.25"/>
    <row r="19" spans="1:3" ht="72" customHeight="1">
      <c r="A19" s="4" t="s">
        <v>107</v>
      </c>
      <c r="B19" s="106" t="s">
        <v>105</v>
      </c>
      <c r="C19" s="107"/>
    </row>
    <row r="21" spans="1:3" ht="25.5" customHeight="1">
      <c r="A21" s="108" t="s">
        <v>151</v>
      </c>
      <c r="B21" s="110" t="s">
        <v>130</v>
      </c>
      <c r="C21" s="111"/>
    </row>
    <row r="22" spans="1:3" ht="25.5">
      <c r="A22" s="109"/>
      <c r="B22" s="56" t="s">
        <v>152</v>
      </c>
      <c r="C22" s="57" t="s">
        <v>368</v>
      </c>
    </row>
    <row r="23" spans="1:3" s="8" customFormat="1" ht="12.75">
      <c r="A23" s="30" t="s">
        <v>160</v>
      </c>
      <c r="B23" s="59">
        <v>57</v>
      </c>
      <c r="C23" s="18">
        <f>B23/$B$32*100</f>
        <v>11.02514506769826</v>
      </c>
    </row>
    <row r="24" spans="1:3" s="8" customFormat="1" ht="12.75">
      <c r="A24" s="30" t="s">
        <v>175</v>
      </c>
      <c r="B24" s="59">
        <v>32</v>
      </c>
      <c r="C24" s="18">
        <f aca="true" t="shared" si="2" ref="C24:C31">B24/$B$32*100</f>
        <v>6.189555125725339</v>
      </c>
    </row>
    <row r="25" spans="1:3" s="8" customFormat="1" ht="12.75">
      <c r="A25" s="30" t="s">
        <v>394</v>
      </c>
      <c r="B25" s="59">
        <v>42</v>
      </c>
      <c r="C25" s="18">
        <f t="shared" si="2"/>
        <v>8.123791102514506</v>
      </c>
    </row>
    <row r="26" spans="1:3" s="8" customFormat="1" ht="12.75">
      <c r="A26" s="30" t="s">
        <v>228</v>
      </c>
      <c r="B26" s="59">
        <v>106</v>
      </c>
      <c r="C26" s="18">
        <f t="shared" si="2"/>
        <v>20.502901353965182</v>
      </c>
    </row>
    <row r="27" spans="1:3" s="8" customFormat="1" ht="12.75">
      <c r="A27" s="30" t="s">
        <v>245</v>
      </c>
      <c r="B27" s="59">
        <v>117</v>
      </c>
      <c r="C27" s="18">
        <f t="shared" si="2"/>
        <v>22.63056092843327</v>
      </c>
    </row>
    <row r="28" spans="1:3" s="8" customFormat="1" ht="12.75">
      <c r="A28" s="30" t="s">
        <v>292</v>
      </c>
      <c r="B28" s="59">
        <v>37</v>
      </c>
      <c r="C28" s="18">
        <f t="shared" si="2"/>
        <v>7.156673114119923</v>
      </c>
    </row>
    <row r="29" spans="1:3" s="8" customFormat="1" ht="12.75">
      <c r="A29" s="30" t="s">
        <v>321</v>
      </c>
      <c r="B29" s="59">
        <v>47</v>
      </c>
      <c r="C29" s="18">
        <f t="shared" si="2"/>
        <v>9.090909090909092</v>
      </c>
    </row>
    <row r="30" spans="1:3" s="8" customFormat="1" ht="12.75">
      <c r="A30" s="30" t="s">
        <v>374</v>
      </c>
      <c r="B30" s="59">
        <v>49</v>
      </c>
      <c r="C30" s="18">
        <f t="shared" si="2"/>
        <v>9.477756286266924</v>
      </c>
    </row>
    <row r="31" spans="1:3" s="8" customFormat="1" ht="12.75">
      <c r="A31" s="30" t="s">
        <v>350</v>
      </c>
      <c r="B31" s="59">
        <v>30</v>
      </c>
      <c r="C31" s="20">
        <f t="shared" si="2"/>
        <v>5.802707930367505</v>
      </c>
    </row>
    <row r="32" spans="1:3" ht="23.25" customHeight="1">
      <c r="A32" s="44" t="s">
        <v>131</v>
      </c>
      <c r="B32" s="60">
        <f>SUM(B23:B31)</f>
        <v>517</v>
      </c>
      <c r="C32" s="100">
        <f>SUM(C23:C31)</f>
        <v>100</v>
      </c>
    </row>
    <row r="33" spans="2:4" ht="12.75">
      <c r="B33" s="58"/>
      <c r="C33" s="58"/>
      <c r="D33" s="58"/>
    </row>
    <row r="34" spans="1:3" s="36" customFormat="1" ht="57.75" customHeight="1">
      <c r="A34" s="105" t="s">
        <v>0</v>
      </c>
      <c r="B34" s="105"/>
      <c r="C34" s="105"/>
    </row>
    <row r="35" spans="1:3" ht="72" customHeight="1">
      <c r="A35" s="4" t="s">
        <v>112</v>
      </c>
      <c r="B35" s="106" t="s">
        <v>110</v>
      </c>
      <c r="C35" s="107"/>
    </row>
    <row r="36" ht="12.75">
      <c r="B36" s="58"/>
    </row>
    <row r="37" spans="1:3" ht="25.5" customHeight="1">
      <c r="A37" s="108" t="s">
        <v>151</v>
      </c>
      <c r="B37" s="110" t="s">
        <v>130</v>
      </c>
      <c r="C37" s="111"/>
    </row>
    <row r="38" spans="1:3" ht="25.5">
      <c r="A38" s="109"/>
      <c r="B38" s="56" t="s">
        <v>152</v>
      </c>
      <c r="C38" s="57" t="s">
        <v>368</v>
      </c>
    </row>
    <row r="39" spans="1:3" s="8" customFormat="1" ht="12.75">
      <c r="A39" s="30" t="s">
        <v>160</v>
      </c>
      <c r="B39" s="59">
        <v>0</v>
      </c>
      <c r="C39" s="26">
        <v>0</v>
      </c>
    </row>
    <row r="40" spans="1:3" s="8" customFormat="1" ht="12.75">
      <c r="A40" s="30" t="s">
        <v>175</v>
      </c>
      <c r="B40" s="59">
        <v>41</v>
      </c>
      <c r="C40" s="18">
        <f>B40/$B$48*100</f>
        <v>11.32596685082873</v>
      </c>
    </row>
    <row r="41" spans="1:3" s="8" customFormat="1" ht="12.75">
      <c r="A41" s="30" t="s">
        <v>394</v>
      </c>
      <c r="B41" s="59">
        <v>75</v>
      </c>
      <c r="C41" s="18">
        <f aca="true" t="shared" si="3" ref="C41:C47">B41/$B$48*100</f>
        <v>20.718232044198896</v>
      </c>
    </row>
    <row r="42" spans="1:3" s="8" customFormat="1" ht="12.75">
      <c r="A42" s="30" t="s">
        <v>228</v>
      </c>
      <c r="B42" s="59">
        <v>34</v>
      </c>
      <c r="C42" s="18">
        <f t="shared" si="3"/>
        <v>9.392265193370166</v>
      </c>
    </row>
    <row r="43" spans="1:3" s="8" customFormat="1" ht="12.75">
      <c r="A43" s="30" t="s">
        <v>245</v>
      </c>
      <c r="B43" s="59">
        <v>102</v>
      </c>
      <c r="C43" s="18">
        <f t="shared" si="3"/>
        <v>28.176795580110497</v>
      </c>
    </row>
    <row r="44" spans="1:3" s="8" customFormat="1" ht="12.75">
      <c r="A44" s="30" t="s">
        <v>292</v>
      </c>
      <c r="B44" s="59">
        <v>23</v>
      </c>
      <c r="C44" s="18">
        <f t="shared" si="3"/>
        <v>6.353591160220995</v>
      </c>
    </row>
    <row r="45" spans="1:3" s="8" customFormat="1" ht="12.75">
      <c r="A45" s="30" t="s">
        <v>321</v>
      </c>
      <c r="B45" s="59">
        <v>25</v>
      </c>
      <c r="C45" s="18">
        <f t="shared" si="3"/>
        <v>6.906077348066299</v>
      </c>
    </row>
    <row r="46" spans="1:3" s="8" customFormat="1" ht="12.75">
      <c r="A46" s="30" t="s">
        <v>374</v>
      </c>
      <c r="B46" s="59">
        <v>20</v>
      </c>
      <c r="C46" s="18">
        <f t="shared" si="3"/>
        <v>5.524861878453039</v>
      </c>
    </row>
    <row r="47" spans="1:3" s="8" customFormat="1" ht="12.75">
      <c r="A47" s="30" t="s">
        <v>350</v>
      </c>
      <c r="B47" s="59">
        <v>42</v>
      </c>
      <c r="C47" s="20">
        <f t="shared" si="3"/>
        <v>11.602209944751381</v>
      </c>
    </row>
    <row r="48" spans="1:3" ht="23.25" customHeight="1">
      <c r="A48" s="44" t="s">
        <v>131</v>
      </c>
      <c r="B48" s="60">
        <f>SUM(B39:B47)</f>
        <v>362</v>
      </c>
      <c r="C48" s="100">
        <f>SUM(C39:C47)</f>
        <v>100.00000000000001</v>
      </c>
    </row>
    <row r="50" spans="1:3" s="101" customFormat="1" ht="50.25" customHeight="1">
      <c r="A50" s="105" t="s">
        <v>0</v>
      </c>
      <c r="B50" s="105"/>
      <c r="C50" s="105"/>
    </row>
    <row r="52" spans="1:4" ht="81.75" customHeight="1">
      <c r="A52" s="17" t="s">
        <v>120</v>
      </c>
      <c r="B52" s="106" t="s">
        <v>111</v>
      </c>
      <c r="C52" s="107"/>
      <c r="D52" s="16"/>
    </row>
    <row r="53" spans="1:6" ht="48.75" customHeight="1">
      <c r="A53" s="108" t="s">
        <v>151</v>
      </c>
      <c r="B53" s="110" t="s">
        <v>130</v>
      </c>
      <c r="C53" s="111"/>
      <c r="D53"/>
      <c r="E53"/>
      <c r="F53"/>
    </row>
    <row r="54" spans="1:6" ht="25.5">
      <c r="A54" s="109"/>
      <c r="B54" s="56" t="s">
        <v>152</v>
      </c>
      <c r="C54" s="57" t="s">
        <v>368</v>
      </c>
      <c r="F54"/>
    </row>
    <row r="55" spans="1:3" s="8" customFormat="1" ht="12.75">
      <c r="A55" s="30" t="s">
        <v>160</v>
      </c>
      <c r="B55" s="59">
        <v>8</v>
      </c>
      <c r="C55" s="18">
        <f>B55/$B$64*100</f>
        <v>5.839416058394161</v>
      </c>
    </row>
    <row r="56" spans="1:3" s="8" customFormat="1" ht="12.75">
      <c r="A56" s="30" t="s">
        <v>175</v>
      </c>
      <c r="B56" s="59">
        <v>14</v>
      </c>
      <c r="C56" s="18">
        <f aca="true" t="shared" si="4" ref="C56:C63">B56/$B$64*100</f>
        <v>10.218978102189782</v>
      </c>
    </row>
    <row r="57" spans="1:3" s="8" customFormat="1" ht="12.75">
      <c r="A57" s="30" t="s">
        <v>394</v>
      </c>
      <c r="B57" s="59">
        <v>30</v>
      </c>
      <c r="C57" s="18">
        <f t="shared" si="4"/>
        <v>21.897810218978105</v>
      </c>
    </row>
    <row r="58" spans="1:3" s="8" customFormat="1" ht="12.75">
      <c r="A58" s="30" t="s">
        <v>228</v>
      </c>
      <c r="B58" s="59">
        <v>25</v>
      </c>
      <c r="C58" s="18">
        <f t="shared" si="4"/>
        <v>18.248175182481752</v>
      </c>
    </row>
    <row r="59" spans="1:3" s="8" customFormat="1" ht="12.75">
      <c r="A59" s="30" t="s">
        <v>245</v>
      </c>
      <c r="B59" s="59">
        <v>27</v>
      </c>
      <c r="C59" s="18">
        <f t="shared" si="4"/>
        <v>19.708029197080293</v>
      </c>
    </row>
    <row r="60" spans="1:3" s="8" customFormat="1" ht="12.75">
      <c r="A60" s="30" t="s">
        <v>292</v>
      </c>
      <c r="B60" s="59">
        <v>12</v>
      </c>
      <c r="C60" s="18">
        <f t="shared" si="4"/>
        <v>8.75912408759124</v>
      </c>
    </row>
    <row r="61" spans="1:3" s="8" customFormat="1" ht="12.75">
      <c r="A61" s="30" t="s">
        <v>321</v>
      </c>
      <c r="B61" s="59">
        <v>7</v>
      </c>
      <c r="C61" s="18">
        <f t="shared" si="4"/>
        <v>5.109489051094891</v>
      </c>
    </row>
    <row r="62" spans="1:3" s="8" customFormat="1" ht="12.75">
      <c r="A62" s="30" t="s">
        <v>374</v>
      </c>
      <c r="B62" s="59">
        <v>5</v>
      </c>
      <c r="C62" s="18">
        <f t="shared" si="4"/>
        <v>3.64963503649635</v>
      </c>
    </row>
    <row r="63" spans="1:3" s="8" customFormat="1" ht="12.75">
      <c r="A63" s="30" t="s">
        <v>350</v>
      </c>
      <c r="B63" s="59">
        <v>9</v>
      </c>
      <c r="C63" s="20">
        <f t="shared" si="4"/>
        <v>6.569343065693431</v>
      </c>
    </row>
    <row r="64" spans="1:3" ht="23.25" customHeight="1">
      <c r="A64" s="44" t="s">
        <v>131</v>
      </c>
      <c r="B64" s="60">
        <f>SUM(B55:B63)</f>
        <v>137</v>
      </c>
      <c r="C64" s="100">
        <f>SUM(C55:C63)</f>
        <v>100.00000000000003</v>
      </c>
    </row>
    <row r="66" spans="1:3" s="101" customFormat="1" ht="59.25" customHeight="1">
      <c r="A66" s="105" t="s">
        <v>0</v>
      </c>
      <c r="B66" s="105"/>
      <c r="C66" s="105"/>
    </row>
  </sheetData>
  <mergeCells count="16">
    <mergeCell ref="A16:C16"/>
    <mergeCell ref="A34:C34"/>
    <mergeCell ref="B1:C1"/>
    <mergeCell ref="B37:C37"/>
    <mergeCell ref="A3:A4"/>
    <mergeCell ref="A37:A38"/>
    <mergeCell ref="B19:C19"/>
    <mergeCell ref="B35:C35"/>
    <mergeCell ref="B3:C3"/>
    <mergeCell ref="A50:C50"/>
    <mergeCell ref="A66:C66"/>
    <mergeCell ref="A21:A22"/>
    <mergeCell ref="B21:C21"/>
    <mergeCell ref="B53:C53"/>
    <mergeCell ref="A53:A54"/>
    <mergeCell ref="B52:C5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9"/>
  <sheetViews>
    <sheetView workbookViewId="0" topLeftCell="A1">
      <selection activeCell="A16" sqref="A16:I16"/>
    </sheetView>
  </sheetViews>
  <sheetFormatPr defaultColWidth="9.140625" defaultRowHeight="12.75"/>
  <cols>
    <col min="1" max="1" width="17.8515625" style="3" customWidth="1"/>
    <col min="2" max="2" width="12.7109375" style="3" customWidth="1"/>
    <col min="3" max="3" width="9.7109375" style="3" bestFit="1" customWidth="1"/>
    <col min="4" max="4" width="9.57421875" style="3" customWidth="1"/>
    <col min="5" max="7" width="9.140625" style="3" customWidth="1"/>
    <col min="8" max="8" width="12.57421875" style="3" customWidth="1"/>
    <col min="9" max="9" width="12.140625" style="3" customWidth="1"/>
    <col min="10" max="16384" width="9.140625" style="3" customWidth="1"/>
  </cols>
  <sheetData>
    <row r="1" spans="1:9" ht="53.25" customHeight="1">
      <c r="A1" s="4" t="s">
        <v>122</v>
      </c>
      <c r="B1" s="106" t="s">
        <v>116</v>
      </c>
      <c r="C1" s="114"/>
      <c r="D1" s="114"/>
      <c r="E1" s="114"/>
      <c r="F1" s="114"/>
      <c r="G1" s="114"/>
      <c r="H1" s="114"/>
      <c r="I1" s="107"/>
    </row>
    <row r="3" spans="1:9" ht="22.5" customHeight="1">
      <c r="A3" s="108" t="s">
        <v>151</v>
      </c>
      <c r="B3" s="115" t="s">
        <v>117</v>
      </c>
      <c r="C3" s="116"/>
      <c r="D3" s="116"/>
      <c r="E3" s="116"/>
      <c r="F3" s="116"/>
      <c r="G3" s="117"/>
      <c r="H3" s="108" t="s">
        <v>103</v>
      </c>
      <c r="I3" s="118" t="s">
        <v>34</v>
      </c>
    </row>
    <row r="4" spans="1:9" ht="38.25">
      <c r="A4" s="109"/>
      <c r="B4" s="54" t="s">
        <v>115</v>
      </c>
      <c r="C4" s="31" t="s">
        <v>368</v>
      </c>
      <c r="D4" s="32" t="s">
        <v>114</v>
      </c>
      <c r="E4" s="31" t="s">
        <v>368</v>
      </c>
      <c r="F4" s="32" t="s">
        <v>113</v>
      </c>
      <c r="G4" s="31" t="s">
        <v>368</v>
      </c>
      <c r="H4" s="109"/>
      <c r="I4" s="119"/>
    </row>
    <row r="5" spans="1:9" s="12" customFormat="1" ht="12.75">
      <c r="A5" s="42" t="s">
        <v>160</v>
      </c>
      <c r="B5" s="49">
        <f aca="true" t="shared" si="0" ref="B5:B14">B22+B40+B57</f>
        <v>57</v>
      </c>
      <c r="C5" s="61">
        <f>B5/H5*100</f>
        <v>87.6923076923077</v>
      </c>
      <c r="D5" s="49">
        <f aca="true" t="shared" si="1" ref="D5:D14">D22+D40+D57</f>
        <v>2</v>
      </c>
      <c r="E5" s="61">
        <f>D5/H5*100</f>
        <v>3.076923076923077</v>
      </c>
      <c r="F5" s="49">
        <f aca="true" t="shared" si="2" ref="F5:F14">F22+F40+F57</f>
        <v>6</v>
      </c>
      <c r="G5" s="61">
        <f>F5/H5*100</f>
        <v>9.230769230769232</v>
      </c>
      <c r="H5" s="45">
        <f>B5+D5+F5</f>
        <v>65</v>
      </c>
      <c r="I5" s="46">
        <f>H5/$H$14*100</f>
        <v>6.397637795275591</v>
      </c>
    </row>
    <row r="6" spans="1:9" s="12" customFormat="1" ht="12.75">
      <c r="A6" s="42" t="s">
        <v>175</v>
      </c>
      <c r="B6" s="49">
        <f t="shared" si="0"/>
        <v>78</v>
      </c>
      <c r="C6" s="61">
        <f aca="true" t="shared" si="3" ref="C6:C14">B6/H6*100</f>
        <v>89.65517241379311</v>
      </c>
      <c r="D6" s="49">
        <f t="shared" si="1"/>
        <v>5</v>
      </c>
      <c r="E6" s="61">
        <f aca="true" t="shared" si="4" ref="E6:E14">D6/H6*100</f>
        <v>5.747126436781609</v>
      </c>
      <c r="F6" s="49">
        <f t="shared" si="2"/>
        <v>4</v>
      </c>
      <c r="G6" s="61">
        <f aca="true" t="shared" si="5" ref="G6:G13">F6/H6*100</f>
        <v>4.597701149425287</v>
      </c>
      <c r="H6" s="45">
        <f aca="true" t="shared" si="6" ref="H6:H14">B6+D6+F6</f>
        <v>87</v>
      </c>
      <c r="I6" s="46">
        <f aca="true" t="shared" si="7" ref="I6:I13">H6/$H$14*100</f>
        <v>8.562992125984252</v>
      </c>
    </row>
    <row r="7" spans="1:9" s="12" customFormat="1" ht="12.75">
      <c r="A7" s="42" t="s">
        <v>394</v>
      </c>
      <c r="B7" s="49">
        <f t="shared" si="0"/>
        <v>129</v>
      </c>
      <c r="C7" s="61">
        <f t="shared" si="3"/>
        <v>87.75510204081633</v>
      </c>
      <c r="D7" s="49">
        <f t="shared" si="1"/>
        <v>12</v>
      </c>
      <c r="E7" s="61">
        <f t="shared" si="4"/>
        <v>8.16326530612245</v>
      </c>
      <c r="F7" s="49">
        <f t="shared" si="2"/>
        <v>6</v>
      </c>
      <c r="G7" s="61">
        <f t="shared" si="5"/>
        <v>4.081632653061225</v>
      </c>
      <c r="H7" s="45">
        <f t="shared" si="6"/>
        <v>147</v>
      </c>
      <c r="I7" s="46">
        <f t="shared" si="7"/>
        <v>14.468503937007874</v>
      </c>
    </row>
    <row r="8" spans="1:9" s="12" customFormat="1" ht="12.75">
      <c r="A8" s="42" t="s">
        <v>228</v>
      </c>
      <c r="B8" s="49">
        <f t="shared" si="0"/>
        <v>144</v>
      </c>
      <c r="C8" s="61">
        <f t="shared" si="3"/>
        <v>87.27272727272727</v>
      </c>
      <c r="D8" s="49">
        <f t="shared" si="1"/>
        <v>6</v>
      </c>
      <c r="E8" s="61">
        <f t="shared" si="4"/>
        <v>3.6363636363636362</v>
      </c>
      <c r="F8" s="49">
        <f t="shared" si="2"/>
        <v>15</v>
      </c>
      <c r="G8" s="61">
        <f t="shared" si="5"/>
        <v>9.090909090909092</v>
      </c>
      <c r="H8" s="45">
        <f t="shared" si="6"/>
        <v>165</v>
      </c>
      <c r="I8" s="46">
        <f t="shared" si="7"/>
        <v>16.24015748031496</v>
      </c>
    </row>
    <row r="9" spans="1:9" s="12" customFormat="1" ht="12.75">
      <c r="A9" s="42" t="s">
        <v>245</v>
      </c>
      <c r="B9" s="49">
        <f t="shared" si="0"/>
        <v>224</v>
      </c>
      <c r="C9" s="61">
        <f t="shared" si="3"/>
        <v>91.05691056910568</v>
      </c>
      <c r="D9" s="49">
        <f t="shared" si="1"/>
        <v>8</v>
      </c>
      <c r="E9" s="61">
        <f t="shared" si="4"/>
        <v>3.2520325203252036</v>
      </c>
      <c r="F9" s="49">
        <f t="shared" si="2"/>
        <v>14</v>
      </c>
      <c r="G9" s="61">
        <f t="shared" si="5"/>
        <v>5.691056910569105</v>
      </c>
      <c r="H9" s="45">
        <f t="shared" si="6"/>
        <v>246</v>
      </c>
      <c r="I9" s="46">
        <f t="shared" si="7"/>
        <v>24.21259842519685</v>
      </c>
    </row>
    <row r="10" spans="1:9" s="12" customFormat="1" ht="12.75">
      <c r="A10" s="42" t="s">
        <v>292</v>
      </c>
      <c r="B10" s="49">
        <f t="shared" si="0"/>
        <v>66</v>
      </c>
      <c r="C10" s="61">
        <f t="shared" si="3"/>
        <v>91.66666666666666</v>
      </c>
      <c r="D10" s="49">
        <f t="shared" si="1"/>
        <v>5</v>
      </c>
      <c r="E10" s="61">
        <f t="shared" si="4"/>
        <v>6.944444444444445</v>
      </c>
      <c r="F10" s="49">
        <f t="shared" si="2"/>
        <v>1</v>
      </c>
      <c r="G10" s="61">
        <f t="shared" si="5"/>
        <v>1.3888888888888888</v>
      </c>
      <c r="H10" s="45">
        <f t="shared" si="6"/>
        <v>72</v>
      </c>
      <c r="I10" s="46">
        <f t="shared" si="7"/>
        <v>7.086614173228346</v>
      </c>
    </row>
    <row r="11" spans="1:9" s="12" customFormat="1" ht="12.75">
      <c r="A11" s="42" t="s">
        <v>321</v>
      </c>
      <c r="B11" s="49">
        <f t="shared" si="0"/>
        <v>70</v>
      </c>
      <c r="C11" s="61">
        <f t="shared" si="3"/>
        <v>88.60759493670885</v>
      </c>
      <c r="D11" s="49">
        <f t="shared" si="1"/>
        <v>6</v>
      </c>
      <c r="E11" s="61">
        <f t="shared" si="4"/>
        <v>7.59493670886076</v>
      </c>
      <c r="F11" s="49">
        <f t="shared" si="2"/>
        <v>3</v>
      </c>
      <c r="G11" s="61">
        <f t="shared" si="5"/>
        <v>3.79746835443038</v>
      </c>
      <c r="H11" s="45">
        <f t="shared" si="6"/>
        <v>79</v>
      </c>
      <c r="I11" s="46">
        <f t="shared" si="7"/>
        <v>7.775590551181103</v>
      </c>
    </row>
    <row r="12" spans="1:9" s="12" customFormat="1" ht="12.75">
      <c r="A12" s="42" t="s">
        <v>374</v>
      </c>
      <c r="B12" s="49">
        <f t="shared" si="0"/>
        <v>71</v>
      </c>
      <c r="C12" s="61">
        <f t="shared" si="3"/>
        <v>95.94594594594594</v>
      </c>
      <c r="D12" s="49">
        <f t="shared" si="1"/>
        <v>0</v>
      </c>
      <c r="E12" s="61">
        <f t="shared" si="4"/>
        <v>0</v>
      </c>
      <c r="F12" s="49">
        <f t="shared" si="2"/>
        <v>3</v>
      </c>
      <c r="G12" s="61">
        <f t="shared" si="5"/>
        <v>4.054054054054054</v>
      </c>
      <c r="H12" s="45">
        <f t="shared" si="6"/>
        <v>74</v>
      </c>
      <c r="I12" s="46">
        <f t="shared" si="7"/>
        <v>7.283464566929133</v>
      </c>
    </row>
    <row r="13" spans="1:9" s="12" customFormat="1" ht="12.75">
      <c r="A13" s="42" t="s">
        <v>350</v>
      </c>
      <c r="B13" s="49">
        <f t="shared" si="0"/>
        <v>80</v>
      </c>
      <c r="C13" s="61">
        <f t="shared" si="3"/>
        <v>98.76543209876543</v>
      </c>
      <c r="D13" s="49">
        <f t="shared" si="1"/>
        <v>1</v>
      </c>
      <c r="E13" s="61">
        <f t="shared" si="4"/>
        <v>1.2345679012345678</v>
      </c>
      <c r="F13" s="49">
        <f t="shared" si="2"/>
        <v>0</v>
      </c>
      <c r="G13" s="61">
        <f t="shared" si="5"/>
        <v>0</v>
      </c>
      <c r="H13" s="45">
        <f t="shared" si="6"/>
        <v>81</v>
      </c>
      <c r="I13" s="64">
        <f t="shared" si="7"/>
        <v>7.97244094488189</v>
      </c>
    </row>
    <row r="14" spans="1:9" ht="21.75" customHeight="1">
      <c r="A14" s="44" t="s">
        <v>131</v>
      </c>
      <c r="B14" s="39">
        <f t="shared" si="0"/>
        <v>919</v>
      </c>
      <c r="C14" s="62">
        <f t="shared" si="3"/>
        <v>90.45275590551181</v>
      </c>
      <c r="D14" s="39">
        <f t="shared" si="1"/>
        <v>45</v>
      </c>
      <c r="E14" s="62">
        <f t="shared" si="4"/>
        <v>4.429133858267717</v>
      </c>
      <c r="F14" s="39">
        <f t="shared" si="2"/>
        <v>52</v>
      </c>
      <c r="G14" s="62">
        <f>F14/H14*100</f>
        <v>5.118110236220472</v>
      </c>
      <c r="H14" s="39">
        <f t="shared" si="6"/>
        <v>1016</v>
      </c>
      <c r="I14" s="70">
        <f>SUM(I5:I13)</f>
        <v>100</v>
      </c>
    </row>
    <row r="16" spans="1:9" s="101" customFormat="1" ht="39.75" customHeight="1">
      <c r="A16" s="112" t="s">
        <v>0</v>
      </c>
      <c r="B16" s="112"/>
      <c r="C16" s="112"/>
      <c r="D16" s="112"/>
      <c r="E16" s="112"/>
      <c r="F16" s="112"/>
      <c r="G16" s="112"/>
      <c r="H16" s="112"/>
      <c r="I16" s="112"/>
    </row>
    <row r="17" s="36" customFormat="1" ht="11.25"/>
    <row r="18" spans="1:9" ht="53.25" customHeight="1">
      <c r="A18" s="4" t="s">
        <v>123</v>
      </c>
      <c r="B18" s="106" t="s">
        <v>118</v>
      </c>
      <c r="C18" s="114"/>
      <c r="D18" s="114"/>
      <c r="E18" s="114"/>
      <c r="F18" s="114"/>
      <c r="G18" s="114"/>
      <c r="H18" s="114"/>
      <c r="I18" s="107"/>
    </row>
    <row r="20" spans="1:9" ht="26.25" customHeight="1">
      <c r="A20" s="108" t="s">
        <v>151</v>
      </c>
      <c r="B20" s="115" t="s">
        <v>117</v>
      </c>
      <c r="C20" s="116"/>
      <c r="D20" s="116"/>
      <c r="E20" s="116"/>
      <c r="F20" s="116"/>
      <c r="G20" s="117"/>
      <c r="H20" s="108" t="s">
        <v>103</v>
      </c>
      <c r="I20" s="118" t="s">
        <v>34</v>
      </c>
    </row>
    <row r="21" spans="1:9" ht="38.25" customHeight="1">
      <c r="A21" s="109"/>
      <c r="B21" s="32" t="s">
        <v>115</v>
      </c>
      <c r="C21" s="31" t="s">
        <v>368</v>
      </c>
      <c r="D21" s="32" t="s">
        <v>114</v>
      </c>
      <c r="E21" s="31" t="s">
        <v>368</v>
      </c>
      <c r="F21" s="32" t="s">
        <v>113</v>
      </c>
      <c r="G21" s="31" t="s">
        <v>368</v>
      </c>
      <c r="H21" s="109"/>
      <c r="I21" s="119"/>
    </row>
    <row r="22" spans="1:9" s="12" customFormat="1" ht="12.75">
      <c r="A22" s="42" t="s">
        <v>160</v>
      </c>
      <c r="B22" s="49">
        <v>49</v>
      </c>
      <c r="C22" s="47">
        <f>B22/H22*100</f>
        <v>85.96491228070175</v>
      </c>
      <c r="D22" s="49">
        <v>2</v>
      </c>
      <c r="E22" s="47">
        <f>D22/H22*100</f>
        <v>3.508771929824561</v>
      </c>
      <c r="F22" s="49">
        <v>6</v>
      </c>
      <c r="G22" s="47">
        <f>F22/H22*100</f>
        <v>10.526315789473683</v>
      </c>
      <c r="H22" s="45">
        <f>B22+D22+F22</f>
        <v>57</v>
      </c>
      <c r="I22" s="46">
        <f>H22/$H$31*100</f>
        <v>11.02514506769826</v>
      </c>
    </row>
    <row r="23" spans="1:9" s="12" customFormat="1" ht="12.75">
      <c r="A23" s="42" t="s">
        <v>175</v>
      </c>
      <c r="B23" s="49">
        <v>29</v>
      </c>
      <c r="C23" s="47">
        <f aca="true" t="shared" si="8" ref="C23:C31">B23/H23*100</f>
        <v>90.625</v>
      </c>
      <c r="D23" s="49">
        <v>1</v>
      </c>
      <c r="E23" s="47">
        <f aca="true" t="shared" si="9" ref="E23:E31">D23/H23*100</f>
        <v>3.125</v>
      </c>
      <c r="F23" s="49">
        <v>2</v>
      </c>
      <c r="G23" s="47">
        <f aca="true" t="shared" si="10" ref="G23:G31">F23/H23*100</f>
        <v>6.25</v>
      </c>
      <c r="H23" s="45">
        <f aca="true" t="shared" si="11" ref="H23:H31">B23+D23+F23</f>
        <v>32</v>
      </c>
      <c r="I23" s="46">
        <f aca="true" t="shared" si="12" ref="I23:I30">H23/$H$31*100</f>
        <v>6.189555125725339</v>
      </c>
    </row>
    <row r="24" spans="1:9" s="12" customFormat="1" ht="12.75">
      <c r="A24" s="42" t="s">
        <v>394</v>
      </c>
      <c r="B24" s="49">
        <v>29</v>
      </c>
      <c r="C24" s="47">
        <f t="shared" si="8"/>
        <v>69.04761904761905</v>
      </c>
      <c r="D24" s="49">
        <v>10</v>
      </c>
      <c r="E24" s="47">
        <f t="shared" si="9"/>
        <v>23.809523809523807</v>
      </c>
      <c r="F24" s="49">
        <v>3</v>
      </c>
      <c r="G24" s="47">
        <f t="shared" si="10"/>
        <v>7.142857142857142</v>
      </c>
      <c r="H24" s="45">
        <f t="shared" si="11"/>
        <v>42</v>
      </c>
      <c r="I24" s="46">
        <f t="shared" si="12"/>
        <v>8.123791102514506</v>
      </c>
    </row>
    <row r="25" spans="1:9" s="12" customFormat="1" ht="12.75">
      <c r="A25" s="42" t="s">
        <v>228</v>
      </c>
      <c r="B25" s="49">
        <v>100</v>
      </c>
      <c r="C25" s="47">
        <f t="shared" si="8"/>
        <v>94.33962264150944</v>
      </c>
      <c r="D25" s="49">
        <v>2</v>
      </c>
      <c r="E25" s="47">
        <f t="shared" si="9"/>
        <v>1.8867924528301887</v>
      </c>
      <c r="F25" s="49">
        <v>4</v>
      </c>
      <c r="G25" s="47">
        <f t="shared" si="10"/>
        <v>3.7735849056603774</v>
      </c>
      <c r="H25" s="45">
        <f t="shared" si="11"/>
        <v>106</v>
      </c>
      <c r="I25" s="46">
        <f t="shared" si="12"/>
        <v>20.502901353965182</v>
      </c>
    </row>
    <row r="26" spans="1:9" s="12" customFormat="1" ht="12.75">
      <c r="A26" s="42" t="s">
        <v>245</v>
      </c>
      <c r="B26" s="49">
        <v>103</v>
      </c>
      <c r="C26" s="47">
        <f t="shared" si="8"/>
        <v>88.03418803418803</v>
      </c>
      <c r="D26" s="49">
        <v>6</v>
      </c>
      <c r="E26" s="47">
        <f t="shared" si="9"/>
        <v>5.128205128205128</v>
      </c>
      <c r="F26" s="49">
        <v>8</v>
      </c>
      <c r="G26" s="47">
        <f t="shared" si="10"/>
        <v>6.837606837606838</v>
      </c>
      <c r="H26" s="45">
        <f t="shared" si="11"/>
        <v>117</v>
      </c>
      <c r="I26" s="46">
        <f t="shared" si="12"/>
        <v>22.63056092843327</v>
      </c>
    </row>
    <row r="27" spans="1:9" s="12" customFormat="1" ht="12.75">
      <c r="A27" s="42" t="s">
        <v>292</v>
      </c>
      <c r="B27" s="49">
        <v>34</v>
      </c>
      <c r="C27" s="47">
        <f t="shared" si="8"/>
        <v>91.8918918918919</v>
      </c>
      <c r="D27" s="49">
        <v>3</v>
      </c>
      <c r="E27" s="47">
        <f t="shared" si="9"/>
        <v>8.108108108108109</v>
      </c>
      <c r="F27" s="49">
        <v>0</v>
      </c>
      <c r="G27" s="63">
        <f t="shared" si="10"/>
        <v>0</v>
      </c>
      <c r="H27" s="45">
        <f t="shared" si="11"/>
        <v>37</v>
      </c>
      <c r="I27" s="46">
        <f t="shared" si="12"/>
        <v>7.156673114119923</v>
      </c>
    </row>
    <row r="28" spans="1:9" s="12" customFormat="1" ht="12.75">
      <c r="A28" s="42" t="s">
        <v>321</v>
      </c>
      <c r="B28" s="49">
        <v>42</v>
      </c>
      <c r="C28" s="47">
        <f t="shared" si="8"/>
        <v>89.36170212765957</v>
      </c>
      <c r="D28" s="49">
        <v>4</v>
      </c>
      <c r="E28" s="47">
        <f t="shared" si="9"/>
        <v>8.51063829787234</v>
      </c>
      <c r="F28" s="49">
        <v>1</v>
      </c>
      <c r="G28" s="47">
        <f t="shared" si="10"/>
        <v>2.127659574468085</v>
      </c>
      <c r="H28" s="45">
        <f t="shared" si="11"/>
        <v>47</v>
      </c>
      <c r="I28" s="46">
        <f t="shared" si="12"/>
        <v>9.090909090909092</v>
      </c>
    </row>
    <row r="29" spans="1:9" s="12" customFormat="1" ht="12.75">
      <c r="A29" s="42" t="s">
        <v>374</v>
      </c>
      <c r="B29" s="49">
        <v>48</v>
      </c>
      <c r="C29" s="47">
        <f t="shared" si="8"/>
        <v>97.95918367346938</v>
      </c>
      <c r="D29" s="49">
        <v>0</v>
      </c>
      <c r="E29" s="63">
        <f t="shared" si="9"/>
        <v>0</v>
      </c>
      <c r="F29" s="49">
        <v>1</v>
      </c>
      <c r="G29" s="47">
        <f t="shared" si="10"/>
        <v>2.0408163265306123</v>
      </c>
      <c r="H29" s="45">
        <f t="shared" si="11"/>
        <v>49</v>
      </c>
      <c r="I29" s="46">
        <f t="shared" si="12"/>
        <v>9.477756286266924</v>
      </c>
    </row>
    <row r="30" spans="1:9" s="12" customFormat="1" ht="12.75">
      <c r="A30" s="42" t="s">
        <v>350</v>
      </c>
      <c r="B30" s="49">
        <v>29</v>
      </c>
      <c r="C30" s="47">
        <f t="shared" si="8"/>
        <v>96.66666666666667</v>
      </c>
      <c r="D30" s="49">
        <v>1</v>
      </c>
      <c r="E30" s="47">
        <f t="shared" si="9"/>
        <v>3.3333333333333335</v>
      </c>
      <c r="F30" s="49">
        <v>0</v>
      </c>
      <c r="G30" s="47">
        <f t="shared" si="10"/>
        <v>0</v>
      </c>
      <c r="H30" s="45">
        <f t="shared" si="11"/>
        <v>30</v>
      </c>
      <c r="I30" s="64">
        <f t="shared" si="12"/>
        <v>5.802707930367505</v>
      </c>
    </row>
    <row r="31" spans="1:9" ht="21.75" customHeight="1">
      <c r="A31" s="44" t="s">
        <v>131</v>
      </c>
      <c r="B31" s="39">
        <f>SUM(B22:B30)</f>
        <v>463</v>
      </c>
      <c r="C31" s="22">
        <f t="shared" si="8"/>
        <v>89.55512572533848</v>
      </c>
      <c r="D31" s="39">
        <f>SUM(D22:D30)</f>
        <v>29</v>
      </c>
      <c r="E31" s="22">
        <f t="shared" si="9"/>
        <v>5.609284332688588</v>
      </c>
      <c r="F31" s="39">
        <f>SUM(F22:F30)</f>
        <v>25</v>
      </c>
      <c r="G31" s="22">
        <f t="shared" si="10"/>
        <v>4.835589941972921</v>
      </c>
      <c r="H31" s="39">
        <f t="shared" si="11"/>
        <v>517</v>
      </c>
      <c r="I31" s="70">
        <f>SUM(I22:I30)</f>
        <v>100</v>
      </c>
    </row>
    <row r="33" spans="1:9" s="101" customFormat="1" ht="39.75" customHeight="1">
      <c r="A33" s="112" t="s">
        <v>0</v>
      </c>
      <c r="B33" s="112"/>
      <c r="C33" s="112"/>
      <c r="D33" s="112"/>
      <c r="E33" s="112"/>
      <c r="F33" s="112"/>
      <c r="G33" s="112"/>
      <c r="H33" s="112"/>
      <c r="I33" s="112"/>
    </row>
    <row r="36" spans="1:9" ht="53.25" customHeight="1">
      <c r="A36" s="4" t="s">
        <v>125</v>
      </c>
      <c r="B36" s="106" t="s">
        <v>119</v>
      </c>
      <c r="C36" s="114"/>
      <c r="D36" s="114"/>
      <c r="E36" s="114"/>
      <c r="F36" s="114"/>
      <c r="G36" s="114"/>
      <c r="H36" s="114"/>
      <c r="I36" s="107"/>
    </row>
    <row r="37" spans="1:9" ht="13.5" customHeight="1">
      <c r="A37" s="16"/>
      <c r="B37" s="16"/>
      <c r="C37" s="16"/>
      <c r="D37" s="16"/>
      <c r="E37" s="16"/>
      <c r="F37" s="16"/>
      <c r="G37" s="16"/>
      <c r="H37" s="16"/>
      <c r="I37" s="16"/>
    </row>
    <row r="38" spans="1:9" ht="24.75" customHeight="1">
      <c r="A38" s="108" t="s">
        <v>151</v>
      </c>
      <c r="B38" s="115" t="s">
        <v>117</v>
      </c>
      <c r="C38" s="116"/>
      <c r="D38" s="116"/>
      <c r="E38" s="116"/>
      <c r="F38" s="116"/>
      <c r="G38" s="117"/>
      <c r="H38" s="108" t="s">
        <v>103</v>
      </c>
      <c r="I38" s="118" t="s">
        <v>34</v>
      </c>
    </row>
    <row r="39" spans="1:9" ht="38.25">
      <c r="A39" s="109"/>
      <c r="B39" s="32" t="s">
        <v>115</v>
      </c>
      <c r="C39" s="31" t="s">
        <v>368</v>
      </c>
      <c r="D39" s="32" t="s">
        <v>114</v>
      </c>
      <c r="E39" s="31" t="s">
        <v>368</v>
      </c>
      <c r="F39" s="32" t="s">
        <v>113</v>
      </c>
      <c r="G39" s="31" t="s">
        <v>368</v>
      </c>
      <c r="H39" s="109"/>
      <c r="I39" s="119"/>
    </row>
    <row r="40" spans="1:9" s="12" customFormat="1" ht="12.75">
      <c r="A40" s="42" t="s">
        <v>160</v>
      </c>
      <c r="B40" s="49">
        <v>0</v>
      </c>
      <c r="C40" s="63">
        <v>0</v>
      </c>
      <c r="D40" s="49">
        <v>0</v>
      </c>
      <c r="E40" s="63">
        <v>0</v>
      </c>
      <c r="F40" s="49">
        <v>0</v>
      </c>
      <c r="G40" s="63">
        <v>0</v>
      </c>
      <c r="H40" s="45">
        <f>B40+D40+F40</f>
        <v>0</v>
      </c>
      <c r="I40" s="46">
        <f>H40/$H$49*100</f>
        <v>0</v>
      </c>
    </row>
    <row r="41" spans="1:9" s="12" customFormat="1" ht="12.75">
      <c r="A41" s="42" t="s">
        <v>175</v>
      </c>
      <c r="B41" s="49">
        <v>37</v>
      </c>
      <c r="C41" s="47">
        <f aca="true" t="shared" si="13" ref="C41:C49">B41/H41*100</f>
        <v>90.2439024390244</v>
      </c>
      <c r="D41" s="49">
        <v>3</v>
      </c>
      <c r="E41" s="47">
        <f>D41/H41*100</f>
        <v>7.317073170731707</v>
      </c>
      <c r="F41" s="49">
        <v>1</v>
      </c>
      <c r="G41" s="47">
        <f>F41/H41*100</f>
        <v>2.4390243902439024</v>
      </c>
      <c r="H41" s="45">
        <f aca="true" t="shared" si="14" ref="H41:H49">B41+D41+F41</f>
        <v>41</v>
      </c>
      <c r="I41" s="46">
        <f aca="true" t="shared" si="15" ref="I41:I48">H41/$H$49*100</f>
        <v>11.32596685082873</v>
      </c>
    </row>
    <row r="42" spans="1:9" s="12" customFormat="1" ht="12.75">
      <c r="A42" s="42" t="s">
        <v>394</v>
      </c>
      <c r="B42" s="49">
        <v>71</v>
      </c>
      <c r="C42" s="47">
        <f t="shared" si="13"/>
        <v>94.66666666666667</v>
      </c>
      <c r="D42" s="49">
        <v>2</v>
      </c>
      <c r="E42" s="47">
        <f aca="true" t="shared" si="16" ref="E42:E49">D42/H42*100</f>
        <v>2.666666666666667</v>
      </c>
      <c r="F42" s="49">
        <v>2</v>
      </c>
      <c r="G42" s="47">
        <f aca="true" t="shared" si="17" ref="G42:G49">F42/H42*100</f>
        <v>2.666666666666667</v>
      </c>
      <c r="H42" s="45">
        <f t="shared" si="14"/>
        <v>75</v>
      </c>
      <c r="I42" s="46">
        <f t="shared" si="15"/>
        <v>20.718232044198896</v>
      </c>
    </row>
    <row r="43" spans="1:9" s="12" customFormat="1" ht="12.75">
      <c r="A43" s="42" t="s">
        <v>228</v>
      </c>
      <c r="B43" s="49">
        <v>29</v>
      </c>
      <c r="C43" s="47">
        <f t="shared" si="13"/>
        <v>85.29411764705883</v>
      </c>
      <c r="D43" s="49">
        <v>4</v>
      </c>
      <c r="E43" s="47">
        <f t="shared" si="16"/>
        <v>11.76470588235294</v>
      </c>
      <c r="F43" s="49">
        <v>1</v>
      </c>
      <c r="G43" s="47">
        <f t="shared" si="17"/>
        <v>2.941176470588235</v>
      </c>
      <c r="H43" s="45">
        <f t="shared" si="14"/>
        <v>34</v>
      </c>
      <c r="I43" s="46">
        <f t="shared" si="15"/>
        <v>9.392265193370166</v>
      </c>
    </row>
    <row r="44" spans="1:9" s="12" customFormat="1" ht="12.75">
      <c r="A44" s="42" t="s">
        <v>245</v>
      </c>
      <c r="B44" s="49">
        <v>99</v>
      </c>
      <c r="C44" s="47">
        <f t="shared" si="13"/>
        <v>97.05882352941177</v>
      </c>
      <c r="D44" s="49">
        <v>1</v>
      </c>
      <c r="E44" s="47">
        <f t="shared" si="16"/>
        <v>0.9803921568627451</v>
      </c>
      <c r="F44" s="49">
        <v>2</v>
      </c>
      <c r="G44" s="47">
        <f t="shared" si="17"/>
        <v>1.9607843137254901</v>
      </c>
      <c r="H44" s="45">
        <f t="shared" si="14"/>
        <v>102</v>
      </c>
      <c r="I44" s="46">
        <f t="shared" si="15"/>
        <v>28.176795580110497</v>
      </c>
    </row>
    <row r="45" spans="1:9" s="12" customFormat="1" ht="12.75">
      <c r="A45" s="42" t="s">
        <v>292</v>
      </c>
      <c r="B45" s="49">
        <v>23</v>
      </c>
      <c r="C45" s="47">
        <f t="shared" si="13"/>
        <v>100</v>
      </c>
      <c r="D45" s="49">
        <v>0</v>
      </c>
      <c r="E45" s="63">
        <f t="shared" si="16"/>
        <v>0</v>
      </c>
      <c r="F45" s="49">
        <v>0</v>
      </c>
      <c r="G45" s="63">
        <f t="shared" si="17"/>
        <v>0</v>
      </c>
      <c r="H45" s="45">
        <f t="shared" si="14"/>
        <v>23</v>
      </c>
      <c r="I45" s="46">
        <f t="shared" si="15"/>
        <v>6.353591160220995</v>
      </c>
    </row>
    <row r="46" spans="1:9" s="12" customFormat="1" ht="12.75">
      <c r="A46" s="42" t="s">
        <v>321</v>
      </c>
      <c r="B46" s="49">
        <v>23</v>
      </c>
      <c r="C46" s="47">
        <f t="shared" si="13"/>
        <v>92</v>
      </c>
      <c r="D46" s="49">
        <v>2</v>
      </c>
      <c r="E46" s="47">
        <f t="shared" si="16"/>
        <v>8</v>
      </c>
      <c r="F46" s="49">
        <v>0</v>
      </c>
      <c r="G46" s="63">
        <f t="shared" si="17"/>
        <v>0</v>
      </c>
      <c r="H46" s="45">
        <f t="shared" si="14"/>
        <v>25</v>
      </c>
      <c r="I46" s="46">
        <f t="shared" si="15"/>
        <v>6.906077348066299</v>
      </c>
    </row>
    <row r="47" spans="1:9" s="12" customFormat="1" ht="12.75">
      <c r="A47" s="42" t="s">
        <v>374</v>
      </c>
      <c r="B47" s="49">
        <v>18</v>
      </c>
      <c r="C47" s="47">
        <f t="shared" si="13"/>
        <v>90</v>
      </c>
      <c r="D47" s="49">
        <v>0</v>
      </c>
      <c r="E47" s="63">
        <f t="shared" si="16"/>
        <v>0</v>
      </c>
      <c r="F47" s="49">
        <v>2</v>
      </c>
      <c r="G47" s="47">
        <f t="shared" si="17"/>
        <v>10</v>
      </c>
      <c r="H47" s="45">
        <f t="shared" si="14"/>
        <v>20</v>
      </c>
      <c r="I47" s="46">
        <f t="shared" si="15"/>
        <v>5.524861878453039</v>
      </c>
    </row>
    <row r="48" spans="1:9" s="12" customFormat="1" ht="12.75">
      <c r="A48" s="42" t="s">
        <v>350</v>
      </c>
      <c r="B48" s="49">
        <v>42</v>
      </c>
      <c r="C48" s="47">
        <f t="shared" si="13"/>
        <v>100</v>
      </c>
      <c r="D48" s="49">
        <v>0</v>
      </c>
      <c r="E48" s="63">
        <f t="shared" si="16"/>
        <v>0</v>
      </c>
      <c r="F48" s="49">
        <v>0</v>
      </c>
      <c r="G48" s="63">
        <f t="shared" si="17"/>
        <v>0</v>
      </c>
      <c r="H48" s="45">
        <f t="shared" si="14"/>
        <v>42</v>
      </c>
      <c r="I48" s="64">
        <f t="shared" si="15"/>
        <v>11.602209944751381</v>
      </c>
    </row>
    <row r="49" spans="1:9" ht="21.75" customHeight="1">
      <c r="A49" s="44" t="s">
        <v>131</v>
      </c>
      <c r="B49" s="39">
        <f>SUM(B40:B48)</f>
        <v>342</v>
      </c>
      <c r="C49" s="22">
        <f t="shared" si="13"/>
        <v>94.47513812154696</v>
      </c>
      <c r="D49" s="39">
        <f>SUM(D40:D48)</f>
        <v>12</v>
      </c>
      <c r="E49" s="22">
        <f t="shared" si="16"/>
        <v>3.314917127071823</v>
      </c>
      <c r="F49" s="39">
        <f>SUM(F40:F48)</f>
        <v>8</v>
      </c>
      <c r="G49" s="22">
        <f t="shared" si="17"/>
        <v>2.209944751381215</v>
      </c>
      <c r="H49" s="39">
        <f t="shared" si="14"/>
        <v>362</v>
      </c>
      <c r="I49" s="70">
        <f>SUM(I40:I48)</f>
        <v>100.00000000000001</v>
      </c>
    </row>
    <row r="51" spans="1:9" s="101" customFormat="1" ht="39.75" customHeight="1">
      <c r="A51" s="112" t="s">
        <v>0</v>
      </c>
      <c r="B51" s="112"/>
      <c r="C51" s="112"/>
      <c r="D51" s="112"/>
      <c r="E51" s="112"/>
      <c r="F51" s="112"/>
      <c r="G51" s="112"/>
      <c r="H51" s="112"/>
      <c r="I51" s="112"/>
    </row>
    <row r="52" s="12" customFormat="1" ht="12.75"/>
    <row r="53" spans="1:9" ht="53.25" customHeight="1">
      <c r="A53" s="4" t="s">
        <v>126</v>
      </c>
      <c r="B53" s="113" t="s">
        <v>121</v>
      </c>
      <c r="C53" s="113"/>
      <c r="D53" s="113"/>
      <c r="E53" s="113"/>
      <c r="F53" s="113"/>
      <c r="G53" s="113"/>
      <c r="H53" s="113"/>
      <c r="I53" s="113"/>
    </row>
    <row r="55" spans="1:9" ht="24.75" customHeight="1">
      <c r="A55" s="108" t="s">
        <v>151</v>
      </c>
      <c r="B55" s="115" t="s">
        <v>117</v>
      </c>
      <c r="C55" s="116"/>
      <c r="D55" s="116"/>
      <c r="E55" s="116"/>
      <c r="F55" s="116"/>
      <c r="G55" s="117"/>
      <c r="H55" s="108" t="s">
        <v>103</v>
      </c>
      <c r="I55" s="118" t="s">
        <v>34</v>
      </c>
    </row>
    <row r="56" spans="1:9" ht="38.25">
      <c r="A56" s="109"/>
      <c r="B56" s="32" t="s">
        <v>115</v>
      </c>
      <c r="C56" s="31" t="s">
        <v>368</v>
      </c>
      <c r="D56" s="32" t="s">
        <v>114</v>
      </c>
      <c r="E56" s="31" t="s">
        <v>368</v>
      </c>
      <c r="F56" s="32" t="s">
        <v>113</v>
      </c>
      <c r="G56" s="31" t="s">
        <v>368</v>
      </c>
      <c r="H56" s="109"/>
      <c r="I56" s="119"/>
    </row>
    <row r="57" spans="1:9" s="12" customFormat="1" ht="12.75">
      <c r="A57" s="42" t="s">
        <v>160</v>
      </c>
      <c r="B57" s="49">
        <v>8</v>
      </c>
      <c r="C57" s="63">
        <f>B57/H57*100</f>
        <v>100</v>
      </c>
      <c r="D57" s="49">
        <v>0</v>
      </c>
      <c r="E57" s="63">
        <f>D57/H57*100</f>
        <v>0</v>
      </c>
      <c r="F57" s="49">
        <v>0</v>
      </c>
      <c r="G57" s="63">
        <f>F57/H57*100</f>
        <v>0</v>
      </c>
      <c r="H57" s="45">
        <f>B57+D57+F57</f>
        <v>8</v>
      </c>
      <c r="I57" s="46">
        <f>H57/$H$66*100</f>
        <v>5.839416058394161</v>
      </c>
    </row>
    <row r="58" spans="1:9" s="12" customFormat="1" ht="12.75">
      <c r="A58" s="42" t="s">
        <v>175</v>
      </c>
      <c r="B58" s="49">
        <v>12</v>
      </c>
      <c r="C58" s="47">
        <f aca="true" t="shared" si="18" ref="C58:C66">B58/H58*100</f>
        <v>85.71428571428571</v>
      </c>
      <c r="D58" s="49">
        <v>1</v>
      </c>
      <c r="E58" s="47">
        <f aca="true" t="shared" si="19" ref="E58:E66">D58/H58*100</f>
        <v>7.142857142857142</v>
      </c>
      <c r="F58" s="49">
        <v>1</v>
      </c>
      <c r="G58" s="47">
        <f aca="true" t="shared" si="20" ref="G58:G66">F58/H58*100</f>
        <v>7.142857142857142</v>
      </c>
      <c r="H58" s="45">
        <f aca="true" t="shared" si="21" ref="H58:H66">B58+D58+F58</f>
        <v>14</v>
      </c>
      <c r="I58" s="46">
        <f aca="true" t="shared" si="22" ref="I58:I65">H58/$H$66*100</f>
        <v>10.218978102189782</v>
      </c>
    </row>
    <row r="59" spans="1:9" s="12" customFormat="1" ht="12.75">
      <c r="A59" s="42" t="s">
        <v>394</v>
      </c>
      <c r="B59" s="49">
        <v>29</v>
      </c>
      <c r="C59" s="47">
        <f t="shared" si="18"/>
        <v>96.66666666666667</v>
      </c>
      <c r="D59" s="49">
        <v>0</v>
      </c>
      <c r="E59" s="63">
        <f t="shared" si="19"/>
        <v>0</v>
      </c>
      <c r="F59" s="49">
        <v>1</v>
      </c>
      <c r="G59" s="47">
        <f t="shared" si="20"/>
        <v>3.3333333333333335</v>
      </c>
      <c r="H59" s="45">
        <f t="shared" si="21"/>
        <v>30</v>
      </c>
      <c r="I59" s="46">
        <f t="shared" si="22"/>
        <v>21.897810218978105</v>
      </c>
    </row>
    <row r="60" spans="1:9" s="12" customFormat="1" ht="12.75">
      <c r="A60" s="42" t="s">
        <v>228</v>
      </c>
      <c r="B60" s="49">
        <v>15</v>
      </c>
      <c r="C60" s="47">
        <f t="shared" si="18"/>
        <v>60</v>
      </c>
      <c r="D60" s="49">
        <v>0</v>
      </c>
      <c r="E60" s="63">
        <f t="shared" si="19"/>
        <v>0</v>
      </c>
      <c r="F60" s="49">
        <v>10</v>
      </c>
      <c r="G60" s="47">
        <f t="shared" si="20"/>
        <v>40</v>
      </c>
      <c r="H60" s="45">
        <f t="shared" si="21"/>
        <v>25</v>
      </c>
      <c r="I60" s="46">
        <f t="shared" si="22"/>
        <v>18.248175182481752</v>
      </c>
    </row>
    <row r="61" spans="1:9" s="12" customFormat="1" ht="12.75">
      <c r="A61" s="42" t="s">
        <v>245</v>
      </c>
      <c r="B61" s="49">
        <v>22</v>
      </c>
      <c r="C61" s="47">
        <f t="shared" si="18"/>
        <v>81.48148148148148</v>
      </c>
      <c r="D61" s="49">
        <v>1</v>
      </c>
      <c r="E61" s="47">
        <f t="shared" si="19"/>
        <v>3.7037037037037033</v>
      </c>
      <c r="F61" s="49">
        <v>4</v>
      </c>
      <c r="G61" s="47">
        <f t="shared" si="20"/>
        <v>14.814814814814813</v>
      </c>
      <c r="H61" s="45">
        <f t="shared" si="21"/>
        <v>27</v>
      </c>
      <c r="I61" s="46">
        <f t="shared" si="22"/>
        <v>19.708029197080293</v>
      </c>
    </row>
    <row r="62" spans="1:9" s="12" customFormat="1" ht="12.75">
      <c r="A62" s="42" t="s">
        <v>292</v>
      </c>
      <c r="B62" s="49">
        <v>9</v>
      </c>
      <c r="C62" s="47">
        <f t="shared" si="18"/>
        <v>75</v>
      </c>
      <c r="D62" s="49">
        <v>2</v>
      </c>
      <c r="E62" s="63">
        <f t="shared" si="19"/>
        <v>16.666666666666664</v>
      </c>
      <c r="F62" s="49">
        <v>1</v>
      </c>
      <c r="G62" s="63">
        <f t="shared" si="20"/>
        <v>8.333333333333332</v>
      </c>
      <c r="H62" s="45">
        <f t="shared" si="21"/>
        <v>12</v>
      </c>
      <c r="I62" s="46">
        <f t="shared" si="22"/>
        <v>8.75912408759124</v>
      </c>
    </row>
    <row r="63" spans="1:9" s="12" customFormat="1" ht="12.75">
      <c r="A63" s="42" t="s">
        <v>321</v>
      </c>
      <c r="B63" s="49">
        <v>5</v>
      </c>
      <c r="C63" s="47">
        <f t="shared" si="18"/>
        <v>71.42857142857143</v>
      </c>
      <c r="D63" s="49">
        <v>0</v>
      </c>
      <c r="E63" s="63">
        <f t="shared" si="19"/>
        <v>0</v>
      </c>
      <c r="F63" s="49">
        <v>2</v>
      </c>
      <c r="G63" s="63">
        <f t="shared" si="20"/>
        <v>28.57142857142857</v>
      </c>
      <c r="H63" s="45">
        <f t="shared" si="21"/>
        <v>7</v>
      </c>
      <c r="I63" s="46">
        <f t="shared" si="22"/>
        <v>5.109489051094891</v>
      </c>
    </row>
    <row r="64" spans="1:9" s="12" customFormat="1" ht="12.75">
      <c r="A64" s="42" t="s">
        <v>374</v>
      </c>
      <c r="B64" s="49">
        <v>5</v>
      </c>
      <c r="C64" s="47">
        <f t="shared" si="18"/>
        <v>100</v>
      </c>
      <c r="D64" s="49">
        <v>0</v>
      </c>
      <c r="E64" s="63">
        <f t="shared" si="19"/>
        <v>0</v>
      </c>
      <c r="F64" s="49">
        <v>0</v>
      </c>
      <c r="G64" s="63">
        <f t="shared" si="20"/>
        <v>0</v>
      </c>
      <c r="H64" s="45">
        <f t="shared" si="21"/>
        <v>5</v>
      </c>
      <c r="I64" s="46">
        <f t="shared" si="22"/>
        <v>3.64963503649635</v>
      </c>
    </row>
    <row r="65" spans="1:9" s="12" customFormat="1" ht="12.75">
      <c r="A65" s="42" t="s">
        <v>350</v>
      </c>
      <c r="B65" s="49">
        <v>9</v>
      </c>
      <c r="C65" s="47">
        <f t="shared" si="18"/>
        <v>100</v>
      </c>
      <c r="D65" s="49">
        <v>0</v>
      </c>
      <c r="E65" s="63">
        <f t="shared" si="19"/>
        <v>0</v>
      </c>
      <c r="F65" s="49">
        <v>0</v>
      </c>
      <c r="G65" s="63">
        <f t="shared" si="20"/>
        <v>0</v>
      </c>
      <c r="H65" s="45">
        <f t="shared" si="21"/>
        <v>9</v>
      </c>
      <c r="I65" s="64">
        <f t="shared" si="22"/>
        <v>6.569343065693431</v>
      </c>
    </row>
    <row r="66" spans="1:9" ht="21.75" customHeight="1">
      <c r="A66" s="44" t="s">
        <v>131</v>
      </c>
      <c r="B66" s="39">
        <f>SUM(B57:B65)</f>
        <v>114</v>
      </c>
      <c r="C66" s="22">
        <f t="shared" si="18"/>
        <v>83.21167883211679</v>
      </c>
      <c r="D66" s="39">
        <f>SUM(D57:D65)</f>
        <v>4</v>
      </c>
      <c r="E66" s="22">
        <f t="shared" si="19"/>
        <v>2.9197080291970803</v>
      </c>
      <c r="F66" s="39">
        <f>SUM(F57:F65)</f>
        <v>19</v>
      </c>
      <c r="G66" s="22">
        <f t="shared" si="20"/>
        <v>13.86861313868613</v>
      </c>
      <c r="H66" s="39">
        <f t="shared" si="21"/>
        <v>137</v>
      </c>
      <c r="I66" s="70">
        <f>SUM(I57:I65)</f>
        <v>100.00000000000003</v>
      </c>
    </row>
    <row r="69" spans="1:9" s="101" customFormat="1" ht="39.75" customHeight="1">
      <c r="A69" s="112" t="s">
        <v>0</v>
      </c>
      <c r="B69" s="112"/>
      <c r="C69" s="112"/>
      <c r="D69" s="112"/>
      <c r="E69" s="112"/>
      <c r="F69" s="112"/>
      <c r="G69" s="112"/>
      <c r="H69" s="112"/>
      <c r="I69" s="112"/>
    </row>
  </sheetData>
  <mergeCells count="24">
    <mergeCell ref="A55:A56"/>
    <mergeCell ref="B55:G55"/>
    <mergeCell ref="H55:H56"/>
    <mergeCell ref="I55:I56"/>
    <mergeCell ref="B36:I36"/>
    <mergeCell ref="A38:A39"/>
    <mergeCell ref="B38:G38"/>
    <mergeCell ref="H38:H39"/>
    <mergeCell ref="I38:I39"/>
    <mergeCell ref="A3:A4"/>
    <mergeCell ref="H3:H4"/>
    <mergeCell ref="I3:I4"/>
    <mergeCell ref="B1:I1"/>
    <mergeCell ref="B3:G3"/>
    <mergeCell ref="A16:I16"/>
    <mergeCell ref="A69:I69"/>
    <mergeCell ref="A51:I51"/>
    <mergeCell ref="A33:I33"/>
    <mergeCell ref="B53:I53"/>
    <mergeCell ref="B18:I18"/>
    <mergeCell ref="B20:G20"/>
    <mergeCell ref="H20:H21"/>
    <mergeCell ref="I20:I21"/>
    <mergeCell ref="A20:A2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rowBreaks count="3" manualBreakCount="3">
    <brk id="17" max="255" man="1"/>
    <brk id="35" max="255" man="1"/>
    <brk id="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B1" sqref="B1:I1"/>
    </sheetView>
  </sheetViews>
  <sheetFormatPr defaultColWidth="9.140625" defaultRowHeight="12.75"/>
  <cols>
    <col min="1" max="1" width="21.140625" style="3" customWidth="1"/>
    <col min="2" max="2" width="10.57421875" style="3" customWidth="1"/>
    <col min="3" max="3" width="11.7109375" style="3" customWidth="1"/>
    <col min="4" max="5" width="13.421875" style="3" customWidth="1"/>
    <col min="6" max="6" width="9.140625" style="3" bestFit="1" customWidth="1"/>
    <col min="7" max="7" width="12.140625" style="3" customWidth="1"/>
    <col min="8" max="8" width="12.57421875" style="3" customWidth="1"/>
    <col min="9" max="9" width="13.00390625" style="3" bestFit="1" customWidth="1"/>
    <col min="10" max="10" width="12.57421875" style="3" customWidth="1"/>
    <col min="11" max="12" width="8.421875" style="3" bestFit="1" customWidth="1"/>
    <col min="13" max="16384" width="17.140625" style="3" customWidth="1"/>
  </cols>
  <sheetData>
    <row r="1" spans="1:9" ht="38.25" customHeight="1">
      <c r="A1" s="4" t="s">
        <v>127</v>
      </c>
      <c r="B1" s="106" t="s">
        <v>35</v>
      </c>
      <c r="C1" s="114"/>
      <c r="D1" s="114"/>
      <c r="E1" s="114"/>
      <c r="F1" s="114"/>
      <c r="G1" s="114"/>
      <c r="H1" s="114"/>
      <c r="I1" s="107"/>
    </row>
    <row r="3" spans="1:9" ht="76.5" customHeight="1">
      <c r="A3" s="108" t="s">
        <v>151</v>
      </c>
      <c r="B3" s="122" t="s">
        <v>124</v>
      </c>
      <c r="C3" s="124"/>
      <c r="D3" s="122" t="s">
        <v>102</v>
      </c>
      <c r="E3" s="123"/>
      <c r="F3" s="123"/>
      <c r="G3" s="124"/>
      <c r="H3" s="68" t="s">
        <v>129</v>
      </c>
      <c r="I3" s="120" t="s">
        <v>34</v>
      </c>
    </row>
    <row r="4" spans="1:9" ht="51" customHeight="1">
      <c r="A4" s="109"/>
      <c r="B4" s="25" t="s">
        <v>152</v>
      </c>
      <c r="C4" s="31" t="s">
        <v>128</v>
      </c>
      <c r="D4" s="25" t="s">
        <v>148</v>
      </c>
      <c r="E4" s="31" t="s">
        <v>128</v>
      </c>
      <c r="F4" s="25" t="s">
        <v>149</v>
      </c>
      <c r="G4" s="31" t="s">
        <v>128</v>
      </c>
      <c r="H4" s="25" t="s">
        <v>152</v>
      </c>
      <c r="I4" s="121"/>
    </row>
    <row r="5" spans="1:9" ht="12.75">
      <c r="A5" s="42" t="s">
        <v>160</v>
      </c>
      <c r="B5" s="65">
        <f aca="true" t="shared" si="0" ref="B5:B14">B23+B41</f>
        <v>8</v>
      </c>
      <c r="C5" s="47">
        <f>B5/H5*100</f>
        <v>1.509433962264151</v>
      </c>
      <c r="D5" s="65">
        <f aca="true" t="shared" si="1" ref="D5:D14">D23+D41</f>
        <v>274</v>
      </c>
      <c r="E5" s="47">
        <f>D5/H5*100</f>
        <v>51.698113207547166</v>
      </c>
      <c r="F5" s="65">
        <f aca="true" t="shared" si="2" ref="F5:F14">F23+F41</f>
        <v>248</v>
      </c>
      <c r="G5" s="47">
        <f>F5/H5*100</f>
        <v>46.79245283018868</v>
      </c>
      <c r="H5" s="65">
        <f>B5+D5+F5</f>
        <v>530</v>
      </c>
      <c r="I5" s="66">
        <f>H5/$H$14*100</f>
        <v>7.613848584973423</v>
      </c>
    </row>
    <row r="6" spans="1:9" ht="12.75">
      <c r="A6" s="42" t="s">
        <v>175</v>
      </c>
      <c r="B6" s="65">
        <f t="shared" si="0"/>
        <v>13</v>
      </c>
      <c r="C6" s="47">
        <f aca="true" t="shared" si="3" ref="C6:C14">B6/H6*100</f>
        <v>1.9756838905775076</v>
      </c>
      <c r="D6" s="65">
        <f t="shared" si="1"/>
        <v>342</v>
      </c>
      <c r="E6" s="47">
        <f aca="true" t="shared" si="4" ref="E6:E14">D6/H6*100</f>
        <v>51.97568389057751</v>
      </c>
      <c r="F6" s="65">
        <f t="shared" si="2"/>
        <v>303</v>
      </c>
      <c r="G6" s="47">
        <f aca="true" t="shared" si="5" ref="G6:G14">F6/H6*100</f>
        <v>46.048632218844986</v>
      </c>
      <c r="H6" s="65">
        <f aca="true" t="shared" si="6" ref="H6:H13">B6+D6+F6</f>
        <v>658</v>
      </c>
      <c r="I6" s="41">
        <f aca="true" t="shared" si="7" ref="I6:I13">H6/$H$14*100</f>
        <v>9.45266484700474</v>
      </c>
    </row>
    <row r="7" spans="1:9" ht="12.75">
      <c r="A7" s="42" t="s">
        <v>394</v>
      </c>
      <c r="B7" s="65">
        <f t="shared" si="0"/>
        <v>42</v>
      </c>
      <c r="C7" s="47">
        <f t="shared" si="3"/>
        <v>4.472843450479233</v>
      </c>
      <c r="D7" s="65">
        <f t="shared" si="1"/>
        <v>515</v>
      </c>
      <c r="E7" s="47">
        <f t="shared" si="4"/>
        <v>54.84558040468583</v>
      </c>
      <c r="F7" s="65">
        <f t="shared" si="2"/>
        <v>382</v>
      </c>
      <c r="G7" s="47">
        <f t="shared" si="5"/>
        <v>40.68157614483493</v>
      </c>
      <c r="H7" s="65">
        <f t="shared" si="6"/>
        <v>939</v>
      </c>
      <c r="I7" s="41">
        <f t="shared" si="7"/>
        <v>13.489441172245368</v>
      </c>
    </row>
    <row r="8" spans="1:9" ht="12.75">
      <c r="A8" s="42" t="s">
        <v>228</v>
      </c>
      <c r="B8" s="65">
        <f t="shared" si="0"/>
        <v>10</v>
      </c>
      <c r="C8" s="47">
        <f t="shared" si="3"/>
        <v>0.6261740763932373</v>
      </c>
      <c r="D8" s="65">
        <f t="shared" si="1"/>
        <v>852</v>
      </c>
      <c r="E8" s="47">
        <f t="shared" si="4"/>
        <v>53.35003130870382</v>
      </c>
      <c r="F8" s="65">
        <f t="shared" si="2"/>
        <v>735</v>
      </c>
      <c r="G8" s="47">
        <f t="shared" si="5"/>
        <v>46.02379461490294</v>
      </c>
      <c r="H8" s="65">
        <f t="shared" si="6"/>
        <v>1597</v>
      </c>
      <c r="I8" s="41">
        <f t="shared" si="7"/>
        <v>22.942106019250108</v>
      </c>
    </row>
    <row r="9" spans="1:9" ht="12.75">
      <c r="A9" s="42" t="s">
        <v>245</v>
      </c>
      <c r="B9" s="65">
        <f t="shared" si="0"/>
        <v>50</v>
      </c>
      <c r="C9" s="47">
        <f t="shared" si="3"/>
        <v>2.8885037550548818</v>
      </c>
      <c r="D9" s="65">
        <f t="shared" si="1"/>
        <v>944</v>
      </c>
      <c r="E9" s="47">
        <f t="shared" si="4"/>
        <v>54.53495089543616</v>
      </c>
      <c r="F9" s="65">
        <f t="shared" si="2"/>
        <v>737</v>
      </c>
      <c r="G9" s="47">
        <f t="shared" si="5"/>
        <v>42.576545349508955</v>
      </c>
      <c r="H9" s="65">
        <f t="shared" si="6"/>
        <v>1731</v>
      </c>
      <c r="I9" s="41">
        <f t="shared" si="7"/>
        <v>24.867116793564144</v>
      </c>
    </row>
    <row r="10" spans="1:9" ht="12.75">
      <c r="A10" s="42" t="s">
        <v>292</v>
      </c>
      <c r="B10" s="65">
        <f t="shared" si="0"/>
        <v>2</v>
      </c>
      <c r="C10" s="47">
        <f t="shared" si="3"/>
        <v>0.7380073800738007</v>
      </c>
      <c r="D10" s="65">
        <f t="shared" si="1"/>
        <v>144</v>
      </c>
      <c r="E10" s="47">
        <f t="shared" si="4"/>
        <v>53.13653136531366</v>
      </c>
      <c r="F10" s="65">
        <f t="shared" si="2"/>
        <v>125</v>
      </c>
      <c r="G10" s="47">
        <f t="shared" si="5"/>
        <v>46.125461254612546</v>
      </c>
      <c r="H10" s="65">
        <f t="shared" si="6"/>
        <v>271</v>
      </c>
      <c r="I10" s="41">
        <f t="shared" si="7"/>
        <v>3.89311880476943</v>
      </c>
    </row>
    <row r="11" spans="1:9" ht="12.75">
      <c r="A11" s="42" t="s">
        <v>321</v>
      </c>
      <c r="B11" s="65">
        <f t="shared" si="0"/>
        <v>18</v>
      </c>
      <c r="C11" s="47">
        <f t="shared" si="3"/>
        <v>4.488778054862843</v>
      </c>
      <c r="D11" s="65">
        <f t="shared" si="1"/>
        <v>210</v>
      </c>
      <c r="E11" s="47">
        <f t="shared" si="4"/>
        <v>52.36907730673317</v>
      </c>
      <c r="F11" s="65">
        <f t="shared" si="2"/>
        <v>173</v>
      </c>
      <c r="G11" s="47">
        <f t="shared" si="5"/>
        <v>43.14214463840399</v>
      </c>
      <c r="H11" s="65">
        <f t="shared" si="6"/>
        <v>401</v>
      </c>
      <c r="I11" s="41">
        <f t="shared" si="7"/>
        <v>5.760666570894987</v>
      </c>
    </row>
    <row r="12" spans="1:9" ht="12.75">
      <c r="A12" s="42" t="s">
        <v>374</v>
      </c>
      <c r="B12" s="65">
        <f t="shared" si="0"/>
        <v>5</v>
      </c>
      <c r="C12" s="47">
        <f t="shared" si="3"/>
        <v>1.0162601626016259</v>
      </c>
      <c r="D12" s="65">
        <f t="shared" si="1"/>
        <v>282</v>
      </c>
      <c r="E12" s="47">
        <f t="shared" si="4"/>
        <v>57.3170731707317</v>
      </c>
      <c r="F12" s="65">
        <f t="shared" si="2"/>
        <v>205</v>
      </c>
      <c r="G12" s="47">
        <f t="shared" si="5"/>
        <v>41.66666666666667</v>
      </c>
      <c r="H12" s="65">
        <f t="shared" si="6"/>
        <v>492</v>
      </c>
      <c r="I12" s="41">
        <f t="shared" si="7"/>
        <v>7.067950007182875</v>
      </c>
    </row>
    <row r="13" spans="1:9" ht="12.75">
      <c r="A13" s="42" t="s">
        <v>350</v>
      </c>
      <c r="B13" s="65">
        <f t="shared" si="0"/>
        <v>4</v>
      </c>
      <c r="C13" s="47">
        <f t="shared" si="3"/>
        <v>1.1695906432748537</v>
      </c>
      <c r="D13" s="65">
        <f t="shared" si="1"/>
        <v>170</v>
      </c>
      <c r="E13" s="47">
        <f t="shared" si="4"/>
        <v>49.707602339181285</v>
      </c>
      <c r="F13" s="65">
        <f t="shared" si="2"/>
        <v>168</v>
      </c>
      <c r="G13" s="47">
        <f t="shared" si="5"/>
        <v>49.122807017543856</v>
      </c>
      <c r="H13" s="65">
        <f t="shared" si="6"/>
        <v>342</v>
      </c>
      <c r="I13" s="67">
        <f t="shared" si="7"/>
        <v>4.913087200114926</v>
      </c>
    </row>
    <row r="14" spans="1:9" s="14" customFormat="1" ht="24.75" customHeight="1">
      <c r="A14" s="44" t="s">
        <v>131</v>
      </c>
      <c r="B14" s="33">
        <f t="shared" si="0"/>
        <v>152</v>
      </c>
      <c r="C14" s="22">
        <f t="shared" si="3"/>
        <v>2.183594311162189</v>
      </c>
      <c r="D14" s="33">
        <f t="shared" si="1"/>
        <v>3733</v>
      </c>
      <c r="E14" s="22">
        <f t="shared" si="4"/>
        <v>53.62735239189772</v>
      </c>
      <c r="F14" s="33">
        <f t="shared" si="2"/>
        <v>3076</v>
      </c>
      <c r="G14" s="22">
        <f t="shared" si="5"/>
        <v>44.189053296940095</v>
      </c>
      <c r="H14" s="33">
        <f>B14+D14+F14</f>
        <v>6961</v>
      </c>
      <c r="I14" s="40">
        <f>SUM(I5:I13)</f>
        <v>100</v>
      </c>
    </row>
    <row r="16" spans="1:9" s="101" customFormat="1" ht="42.75" customHeight="1">
      <c r="A16" s="112" t="s">
        <v>0</v>
      </c>
      <c r="B16" s="112"/>
      <c r="C16" s="112"/>
      <c r="D16" s="112"/>
      <c r="E16" s="112"/>
      <c r="F16" s="112"/>
      <c r="G16" s="112"/>
      <c r="H16" s="112"/>
      <c r="I16" s="112"/>
    </row>
    <row r="17" s="36" customFormat="1" ht="11.25"/>
    <row r="19" spans="1:9" ht="27.75" customHeight="1">
      <c r="A19" s="4" t="s">
        <v>411</v>
      </c>
      <c r="B19" s="106" t="s">
        <v>36</v>
      </c>
      <c r="C19" s="114"/>
      <c r="D19" s="114"/>
      <c r="E19" s="114"/>
      <c r="F19" s="114"/>
      <c r="G19" s="114"/>
      <c r="H19" s="114"/>
      <c r="I19" s="107"/>
    </row>
    <row r="21" spans="1:9" ht="76.5" customHeight="1">
      <c r="A21" s="108" t="s">
        <v>151</v>
      </c>
      <c r="B21" s="122" t="s">
        <v>124</v>
      </c>
      <c r="C21" s="124"/>
      <c r="D21" s="122" t="s">
        <v>102</v>
      </c>
      <c r="E21" s="123"/>
      <c r="F21" s="123"/>
      <c r="G21" s="124"/>
      <c r="H21" s="68" t="s">
        <v>129</v>
      </c>
      <c r="I21" s="120" t="s">
        <v>34</v>
      </c>
    </row>
    <row r="22" spans="1:9" ht="51" customHeight="1">
      <c r="A22" s="109"/>
      <c r="B22" s="25" t="s">
        <v>152</v>
      </c>
      <c r="C22" s="31" t="s">
        <v>128</v>
      </c>
      <c r="D22" s="25" t="s">
        <v>148</v>
      </c>
      <c r="E22" s="31" t="s">
        <v>128</v>
      </c>
      <c r="F22" s="25" t="s">
        <v>149</v>
      </c>
      <c r="G22" s="31" t="s">
        <v>128</v>
      </c>
      <c r="H22" s="25" t="s">
        <v>152</v>
      </c>
      <c r="I22" s="121"/>
    </row>
    <row r="23" spans="1:9" ht="12.75">
      <c r="A23" s="42" t="s">
        <v>160</v>
      </c>
      <c r="B23" s="65">
        <v>8</v>
      </c>
      <c r="C23" s="47">
        <f>B23/H23*100</f>
        <v>1.8691588785046727</v>
      </c>
      <c r="D23" s="65">
        <v>218</v>
      </c>
      <c r="E23" s="47">
        <f>D23/H23*100</f>
        <v>50.93457943925234</v>
      </c>
      <c r="F23" s="65">
        <v>202</v>
      </c>
      <c r="G23" s="47">
        <f>F23/H23*100</f>
        <v>47.19626168224299</v>
      </c>
      <c r="H23" s="65">
        <f>B23+D23+F23</f>
        <v>428</v>
      </c>
      <c r="I23" s="66">
        <f>H23/$H$32*100</f>
        <v>10.108644307982996</v>
      </c>
    </row>
    <row r="24" spans="1:9" ht="12.75">
      <c r="A24" s="42" t="s">
        <v>175</v>
      </c>
      <c r="B24" s="65">
        <v>9</v>
      </c>
      <c r="C24" s="47">
        <f aca="true" t="shared" si="8" ref="C24:C32">B24/H24*100</f>
        <v>2.727272727272727</v>
      </c>
      <c r="D24" s="65">
        <v>159</v>
      </c>
      <c r="E24" s="47">
        <f aca="true" t="shared" si="9" ref="E24:E32">D24/H24*100</f>
        <v>48.18181818181818</v>
      </c>
      <c r="F24" s="65">
        <v>162</v>
      </c>
      <c r="G24" s="47">
        <f aca="true" t="shared" si="10" ref="G24:G32">F24/H24*100</f>
        <v>49.09090909090909</v>
      </c>
      <c r="H24" s="65">
        <f aca="true" t="shared" si="11" ref="H24:H32">B24+D24+F24</f>
        <v>330</v>
      </c>
      <c r="I24" s="41">
        <f aca="true" t="shared" si="12" ref="I24:I31">H24/$H$32*100</f>
        <v>7.794048181388757</v>
      </c>
    </row>
    <row r="25" spans="1:9" ht="12.75">
      <c r="A25" s="42" t="s">
        <v>394</v>
      </c>
      <c r="B25" s="65">
        <v>34</v>
      </c>
      <c r="C25" s="47">
        <f t="shared" si="8"/>
        <v>7.5892857142857135</v>
      </c>
      <c r="D25" s="65">
        <v>233</v>
      </c>
      <c r="E25" s="47">
        <f t="shared" si="9"/>
        <v>52.00892857142857</v>
      </c>
      <c r="F25" s="65">
        <v>181</v>
      </c>
      <c r="G25" s="47">
        <f t="shared" si="10"/>
        <v>40.401785714285715</v>
      </c>
      <c r="H25" s="65">
        <f t="shared" si="11"/>
        <v>448</v>
      </c>
      <c r="I25" s="41">
        <f t="shared" si="12"/>
        <v>10.581010864430798</v>
      </c>
    </row>
    <row r="26" spans="1:9" ht="12.75">
      <c r="A26" s="42" t="s">
        <v>228</v>
      </c>
      <c r="B26" s="65">
        <v>2</v>
      </c>
      <c r="C26" s="47">
        <f t="shared" si="8"/>
        <v>0.17809439002671415</v>
      </c>
      <c r="D26" s="65">
        <v>597</v>
      </c>
      <c r="E26" s="47">
        <f t="shared" si="9"/>
        <v>53.161175422974175</v>
      </c>
      <c r="F26" s="65">
        <v>524</v>
      </c>
      <c r="G26" s="47">
        <f t="shared" si="10"/>
        <v>46.66073018699911</v>
      </c>
      <c r="H26" s="65">
        <f t="shared" si="11"/>
        <v>1123</v>
      </c>
      <c r="I26" s="41">
        <f t="shared" si="12"/>
        <v>26.523382144544165</v>
      </c>
    </row>
    <row r="27" spans="1:9" ht="12.75">
      <c r="A27" s="42" t="s">
        <v>245</v>
      </c>
      <c r="B27" s="65">
        <v>32</v>
      </c>
      <c r="C27" s="47">
        <f t="shared" si="8"/>
        <v>3.248730964467005</v>
      </c>
      <c r="D27" s="65">
        <v>537</v>
      </c>
      <c r="E27" s="47">
        <f t="shared" si="9"/>
        <v>54.51776649746193</v>
      </c>
      <c r="F27" s="65">
        <v>416</v>
      </c>
      <c r="G27" s="47">
        <f t="shared" si="10"/>
        <v>42.233502538071065</v>
      </c>
      <c r="H27" s="65">
        <f t="shared" si="11"/>
        <v>985</v>
      </c>
      <c r="I27" s="41">
        <f t="shared" si="12"/>
        <v>23.26405290505432</v>
      </c>
    </row>
    <row r="28" spans="1:9" ht="12.75">
      <c r="A28" s="42" t="s">
        <v>292</v>
      </c>
      <c r="B28" s="65">
        <v>2</v>
      </c>
      <c r="C28" s="47">
        <f t="shared" si="8"/>
        <v>1.3605442176870748</v>
      </c>
      <c r="D28" s="65">
        <v>79</v>
      </c>
      <c r="E28" s="47">
        <f t="shared" si="9"/>
        <v>53.74149659863946</v>
      </c>
      <c r="F28" s="65">
        <v>66</v>
      </c>
      <c r="G28" s="47">
        <f t="shared" si="10"/>
        <v>44.89795918367347</v>
      </c>
      <c r="H28" s="65">
        <f t="shared" si="11"/>
        <v>147</v>
      </c>
      <c r="I28" s="41">
        <f t="shared" si="12"/>
        <v>3.471894189891356</v>
      </c>
    </row>
    <row r="29" spans="1:9" ht="12.75">
      <c r="A29" s="42" t="s">
        <v>321</v>
      </c>
      <c r="B29" s="65">
        <v>16</v>
      </c>
      <c r="C29" s="47">
        <f t="shared" si="8"/>
        <v>6.374501992031872</v>
      </c>
      <c r="D29" s="65">
        <v>127</v>
      </c>
      <c r="E29" s="47">
        <f t="shared" si="9"/>
        <v>50.59760956175299</v>
      </c>
      <c r="F29" s="65">
        <v>108</v>
      </c>
      <c r="G29" s="47">
        <f t="shared" si="10"/>
        <v>43.02788844621514</v>
      </c>
      <c r="H29" s="65">
        <f t="shared" si="11"/>
        <v>251</v>
      </c>
      <c r="I29" s="41">
        <f t="shared" si="12"/>
        <v>5.928200283419934</v>
      </c>
    </row>
    <row r="30" spans="1:9" ht="12.75">
      <c r="A30" s="42" t="s">
        <v>374</v>
      </c>
      <c r="B30" s="65">
        <v>4</v>
      </c>
      <c r="C30" s="47">
        <f t="shared" si="8"/>
        <v>1.098901098901099</v>
      </c>
      <c r="D30" s="65">
        <v>224</v>
      </c>
      <c r="E30" s="47">
        <f t="shared" si="9"/>
        <v>61.53846153846154</v>
      </c>
      <c r="F30" s="65">
        <v>136</v>
      </c>
      <c r="G30" s="47">
        <f t="shared" si="10"/>
        <v>37.362637362637365</v>
      </c>
      <c r="H30" s="65">
        <f t="shared" si="11"/>
        <v>364</v>
      </c>
      <c r="I30" s="41">
        <f t="shared" si="12"/>
        <v>8.597071327350024</v>
      </c>
    </row>
    <row r="31" spans="1:9" ht="12.75">
      <c r="A31" s="42" t="s">
        <v>350</v>
      </c>
      <c r="B31" s="65">
        <v>3</v>
      </c>
      <c r="C31" s="47">
        <f t="shared" si="8"/>
        <v>1.89873417721519</v>
      </c>
      <c r="D31" s="65">
        <v>73</v>
      </c>
      <c r="E31" s="47">
        <f t="shared" si="9"/>
        <v>46.20253164556962</v>
      </c>
      <c r="F31" s="65">
        <v>82</v>
      </c>
      <c r="G31" s="47">
        <f t="shared" si="10"/>
        <v>51.89873417721519</v>
      </c>
      <c r="H31" s="65">
        <f t="shared" si="11"/>
        <v>158</v>
      </c>
      <c r="I31" s="67">
        <f t="shared" si="12"/>
        <v>3.731695795937648</v>
      </c>
    </row>
    <row r="32" spans="1:9" s="14" customFormat="1" ht="24.75" customHeight="1">
      <c r="A32" s="44" t="s">
        <v>131</v>
      </c>
      <c r="B32" s="33">
        <f>SUM(B23:B31)</f>
        <v>110</v>
      </c>
      <c r="C32" s="22">
        <f t="shared" si="8"/>
        <v>2.5980160604629194</v>
      </c>
      <c r="D32" s="33">
        <f>SUM(D23:D31)</f>
        <v>2247</v>
      </c>
      <c r="E32" s="22">
        <f t="shared" si="9"/>
        <v>53.07038261691073</v>
      </c>
      <c r="F32" s="33">
        <f>SUM(F23:F31)</f>
        <v>1877</v>
      </c>
      <c r="G32" s="22">
        <f t="shared" si="10"/>
        <v>44.331601322626355</v>
      </c>
      <c r="H32" s="33">
        <f t="shared" si="11"/>
        <v>4234</v>
      </c>
      <c r="I32" s="40">
        <f>SUM(I23:I31)</f>
        <v>100.00000000000001</v>
      </c>
    </row>
    <row r="33" spans="1:9" s="14" customFormat="1" ht="12.75">
      <c r="A33" s="11"/>
      <c r="B33" s="11"/>
      <c r="C33" s="69"/>
      <c r="D33" s="48"/>
      <c r="E33" s="43"/>
      <c r="F33" s="48"/>
      <c r="G33" s="48"/>
      <c r="H33" s="43"/>
      <c r="I33" s="48"/>
    </row>
    <row r="34" spans="1:9" s="101" customFormat="1" ht="42.75" customHeight="1">
      <c r="A34" s="112" t="s">
        <v>0</v>
      </c>
      <c r="B34" s="112"/>
      <c r="C34" s="112"/>
      <c r="D34" s="112"/>
      <c r="E34" s="112"/>
      <c r="F34" s="112"/>
      <c r="G34" s="112"/>
      <c r="H34" s="112"/>
      <c r="I34" s="112"/>
    </row>
    <row r="36" ht="12.75"/>
    <row r="37" spans="1:9" ht="27.75" customHeight="1">
      <c r="A37" s="4" t="s">
        <v>83</v>
      </c>
      <c r="B37" s="106" t="s">
        <v>37</v>
      </c>
      <c r="C37" s="114"/>
      <c r="D37" s="114"/>
      <c r="E37" s="114"/>
      <c r="F37" s="114"/>
      <c r="G37" s="114"/>
      <c r="H37" s="114"/>
      <c r="I37" s="107"/>
    </row>
    <row r="38" ht="12.75">
      <c r="A38" s="92"/>
    </row>
    <row r="39" spans="1:9" ht="76.5" customHeight="1">
      <c r="A39" s="108" t="s">
        <v>151</v>
      </c>
      <c r="B39" s="122" t="s">
        <v>124</v>
      </c>
      <c r="C39" s="124"/>
      <c r="D39" s="122" t="s">
        <v>102</v>
      </c>
      <c r="E39" s="123"/>
      <c r="F39" s="123"/>
      <c r="G39" s="124"/>
      <c r="H39" s="68" t="s">
        <v>129</v>
      </c>
      <c r="I39" s="120" t="s">
        <v>34</v>
      </c>
    </row>
    <row r="40" spans="1:9" ht="51" customHeight="1">
      <c r="A40" s="109"/>
      <c r="B40" s="25" t="s">
        <v>152</v>
      </c>
      <c r="C40" s="31" t="s">
        <v>128</v>
      </c>
      <c r="D40" s="25" t="s">
        <v>148</v>
      </c>
      <c r="E40" s="31" t="s">
        <v>128</v>
      </c>
      <c r="F40" s="25" t="s">
        <v>149</v>
      </c>
      <c r="G40" s="31" t="s">
        <v>128</v>
      </c>
      <c r="H40" s="25" t="s">
        <v>152</v>
      </c>
      <c r="I40" s="121"/>
    </row>
    <row r="41" spans="1:9" ht="12.75">
      <c r="A41" s="42" t="s">
        <v>160</v>
      </c>
      <c r="B41" s="65">
        <v>0</v>
      </c>
      <c r="C41" s="47">
        <f>B41/H41*100</f>
        <v>0</v>
      </c>
      <c r="D41" s="65">
        <v>56</v>
      </c>
      <c r="E41" s="47">
        <f>D41/H41*100</f>
        <v>54.90196078431373</v>
      </c>
      <c r="F41" s="65">
        <v>46</v>
      </c>
      <c r="G41" s="47">
        <f>F41/H41*100</f>
        <v>45.09803921568628</v>
      </c>
      <c r="H41" s="65">
        <f aca="true" t="shared" si="13" ref="H41:H50">B41+D41+F41</f>
        <v>102</v>
      </c>
      <c r="I41" s="66">
        <f>H41/$H$50*100</f>
        <v>3.74037403740374</v>
      </c>
    </row>
    <row r="42" spans="1:9" ht="12.75">
      <c r="A42" s="42" t="s">
        <v>175</v>
      </c>
      <c r="B42" s="65">
        <v>4</v>
      </c>
      <c r="C42" s="47">
        <f aca="true" t="shared" si="14" ref="C42:C50">B42/H42*100</f>
        <v>1.2195121951219512</v>
      </c>
      <c r="D42" s="65">
        <v>183</v>
      </c>
      <c r="E42" s="47">
        <f aca="true" t="shared" si="15" ref="E42:E50">D42/H42*100</f>
        <v>55.79268292682927</v>
      </c>
      <c r="F42" s="65">
        <v>141</v>
      </c>
      <c r="G42" s="47">
        <f aca="true" t="shared" si="16" ref="G42:G50">F42/H42*100</f>
        <v>42.98780487804878</v>
      </c>
      <c r="H42" s="65">
        <f t="shared" si="13"/>
        <v>328</v>
      </c>
      <c r="I42" s="41">
        <f aca="true" t="shared" si="17" ref="I42:I49">H42/$H$50*100</f>
        <v>12.027869453612027</v>
      </c>
    </row>
    <row r="43" spans="1:9" ht="12.75">
      <c r="A43" s="42" t="s">
        <v>394</v>
      </c>
      <c r="B43" s="65">
        <v>8</v>
      </c>
      <c r="C43" s="47">
        <f t="shared" si="14"/>
        <v>1.6293279022403258</v>
      </c>
      <c r="D43" s="65">
        <v>282</v>
      </c>
      <c r="E43" s="47">
        <f t="shared" si="15"/>
        <v>57.43380855397149</v>
      </c>
      <c r="F43" s="65">
        <v>201</v>
      </c>
      <c r="G43" s="47">
        <f t="shared" si="16"/>
        <v>40.936863543788185</v>
      </c>
      <c r="H43" s="65">
        <f t="shared" si="13"/>
        <v>491</v>
      </c>
      <c r="I43" s="41">
        <f t="shared" si="17"/>
        <v>18.005133846718007</v>
      </c>
    </row>
    <row r="44" spans="1:9" ht="12.75">
      <c r="A44" s="42" t="s">
        <v>228</v>
      </c>
      <c r="B44" s="65">
        <v>8</v>
      </c>
      <c r="C44" s="47">
        <f t="shared" si="14"/>
        <v>1.6877637130801686</v>
      </c>
      <c r="D44" s="65">
        <v>255</v>
      </c>
      <c r="E44" s="47">
        <f t="shared" si="15"/>
        <v>53.79746835443038</v>
      </c>
      <c r="F44" s="65">
        <v>211</v>
      </c>
      <c r="G44" s="47">
        <f t="shared" si="16"/>
        <v>44.51476793248945</v>
      </c>
      <c r="H44" s="65">
        <f t="shared" si="13"/>
        <v>474</v>
      </c>
      <c r="I44" s="41">
        <f t="shared" si="17"/>
        <v>17.381738173817382</v>
      </c>
    </row>
    <row r="45" spans="1:9" ht="12.75">
      <c r="A45" s="42" t="s">
        <v>245</v>
      </c>
      <c r="B45" s="65">
        <v>18</v>
      </c>
      <c r="C45" s="47">
        <f t="shared" si="14"/>
        <v>2.4128686327077746</v>
      </c>
      <c r="D45" s="65">
        <v>407</v>
      </c>
      <c r="E45" s="47">
        <f t="shared" si="15"/>
        <v>54.557640750670245</v>
      </c>
      <c r="F45" s="65">
        <v>321</v>
      </c>
      <c r="G45" s="47">
        <f t="shared" si="16"/>
        <v>43.029490616621985</v>
      </c>
      <c r="H45" s="65">
        <f t="shared" si="13"/>
        <v>746</v>
      </c>
      <c r="I45" s="41">
        <f t="shared" si="17"/>
        <v>27.356068940227356</v>
      </c>
    </row>
    <row r="46" spans="1:9" ht="12.75">
      <c r="A46" s="42" t="s">
        <v>292</v>
      </c>
      <c r="B46" s="65">
        <v>0</v>
      </c>
      <c r="C46" s="47">
        <f t="shared" si="14"/>
        <v>0</v>
      </c>
      <c r="D46" s="65">
        <v>65</v>
      </c>
      <c r="E46" s="47">
        <f t="shared" si="15"/>
        <v>52.41935483870967</v>
      </c>
      <c r="F46" s="65">
        <v>59</v>
      </c>
      <c r="G46" s="47">
        <f t="shared" si="16"/>
        <v>47.58064516129033</v>
      </c>
      <c r="H46" s="65">
        <f t="shared" si="13"/>
        <v>124</v>
      </c>
      <c r="I46" s="41">
        <f t="shared" si="17"/>
        <v>4.5471213788045475</v>
      </c>
    </row>
    <row r="47" spans="1:9" ht="12.75">
      <c r="A47" s="42" t="s">
        <v>321</v>
      </c>
      <c r="B47" s="65">
        <v>2</v>
      </c>
      <c r="C47" s="47">
        <f t="shared" si="14"/>
        <v>1.3333333333333335</v>
      </c>
      <c r="D47" s="65">
        <v>83</v>
      </c>
      <c r="E47" s="47">
        <f t="shared" si="15"/>
        <v>55.333333333333336</v>
      </c>
      <c r="F47" s="65">
        <v>65</v>
      </c>
      <c r="G47" s="47">
        <f t="shared" si="16"/>
        <v>43.333333333333336</v>
      </c>
      <c r="H47" s="65">
        <f t="shared" si="13"/>
        <v>150</v>
      </c>
      <c r="I47" s="41">
        <f t="shared" si="17"/>
        <v>5.500550055005501</v>
      </c>
    </row>
    <row r="48" spans="1:9" ht="12.75">
      <c r="A48" s="42" t="s">
        <v>374</v>
      </c>
      <c r="B48" s="65">
        <v>1</v>
      </c>
      <c r="C48" s="47">
        <f t="shared" si="14"/>
        <v>0.78125</v>
      </c>
      <c r="D48" s="65">
        <v>58</v>
      </c>
      <c r="E48" s="47">
        <f t="shared" si="15"/>
        <v>45.3125</v>
      </c>
      <c r="F48" s="65">
        <v>69</v>
      </c>
      <c r="G48" s="47">
        <f t="shared" si="16"/>
        <v>53.90625</v>
      </c>
      <c r="H48" s="65">
        <f t="shared" si="13"/>
        <v>128</v>
      </c>
      <c r="I48" s="41">
        <f t="shared" si="17"/>
        <v>4.693802713604693</v>
      </c>
    </row>
    <row r="49" spans="1:9" ht="12.75">
      <c r="A49" s="42" t="s">
        <v>350</v>
      </c>
      <c r="B49" s="65">
        <v>1</v>
      </c>
      <c r="C49" s="47">
        <f t="shared" si="14"/>
        <v>0.5434782608695652</v>
      </c>
      <c r="D49" s="65">
        <v>97</v>
      </c>
      <c r="E49" s="47">
        <f t="shared" si="15"/>
        <v>52.71739130434783</v>
      </c>
      <c r="F49" s="65">
        <v>86</v>
      </c>
      <c r="G49" s="47">
        <f t="shared" si="16"/>
        <v>46.73913043478261</v>
      </c>
      <c r="H49" s="65">
        <f t="shared" si="13"/>
        <v>184</v>
      </c>
      <c r="I49" s="67">
        <f t="shared" si="17"/>
        <v>6.747341400806747</v>
      </c>
    </row>
    <row r="50" spans="1:9" s="14" customFormat="1" ht="24.75" customHeight="1">
      <c r="A50" s="44" t="s">
        <v>131</v>
      </c>
      <c r="B50" s="33">
        <f>SUM(B41:B49)</f>
        <v>42</v>
      </c>
      <c r="C50" s="22">
        <f t="shared" si="14"/>
        <v>1.54015401540154</v>
      </c>
      <c r="D50" s="33">
        <f>SUM(D41:D49)</f>
        <v>1486</v>
      </c>
      <c r="E50" s="22">
        <f t="shared" si="15"/>
        <v>54.49211587825449</v>
      </c>
      <c r="F50" s="33">
        <f>SUM(F41:F49)</f>
        <v>1199</v>
      </c>
      <c r="G50" s="22">
        <f t="shared" si="16"/>
        <v>43.967730106343964</v>
      </c>
      <c r="H50" s="33">
        <f t="shared" si="13"/>
        <v>2727</v>
      </c>
      <c r="I50" s="40">
        <f>SUM(I41:I49)</f>
        <v>100.00000000000001</v>
      </c>
    </row>
    <row r="51" ht="12.75">
      <c r="I51" s="23"/>
    </row>
    <row r="52" spans="1:9" s="101" customFormat="1" ht="42.75" customHeight="1">
      <c r="A52" s="112" t="s">
        <v>0</v>
      </c>
      <c r="B52" s="112"/>
      <c r="C52" s="112"/>
      <c r="D52" s="112"/>
      <c r="E52" s="112"/>
      <c r="F52" s="112"/>
      <c r="G52" s="112"/>
      <c r="H52" s="112"/>
      <c r="I52" s="112"/>
    </row>
  </sheetData>
  <mergeCells count="18">
    <mergeCell ref="A3:A4"/>
    <mergeCell ref="B3:C3"/>
    <mergeCell ref="B39:C39"/>
    <mergeCell ref="D39:G39"/>
    <mergeCell ref="B21:C21"/>
    <mergeCell ref="D21:G21"/>
    <mergeCell ref="A16:I16"/>
    <mergeCell ref="B1:I1"/>
    <mergeCell ref="B19:I19"/>
    <mergeCell ref="B37:I37"/>
    <mergeCell ref="D3:G3"/>
    <mergeCell ref="I3:I4"/>
    <mergeCell ref="I21:I22"/>
    <mergeCell ref="A52:I52"/>
    <mergeCell ref="A34:I34"/>
    <mergeCell ref="A21:A22"/>
    <mergeCell ref="A39:A40"/>
    <mergeCell ref="I39:I40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5" r:id="rId1"/>
  <rowBreaks count="2" manualBreakCount="2">
    <brk id="18" max="255" man="1"/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orsini_n</dc:creator>
  <cp:keywords/>
  <dc:description/>
  <cp:lastModifiedBy>Mazzacurati_R</cp:lastModifiedBy>
  <cp:lastPrinted>2006-05-02T12:53:31Z</cp:lastPrinted>
  <dcterms:created xsi:type="dcterms:W3CDTF">2004-10-18T07:31:43Z</dcterms:created>
  <dcterms:modified xsi:type="dcterms:W3CDTF">2011-01-10T13:18:11Z</dcterms:modified>
  <cp:category/>
  <cp:version/>
  <cp:contentType/>
  <cp:contentStatus/>
</cp:coreProperties>
</file>