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465" tabRatio="604" activeTab="0"/>
  </bookViews>
  <sheets>
    <sheet name="sc inf tutte" sheetId="1" r:id="rId1"/>
    <sheet name="sc inf statali" sheetId="2" r:id="rId2"/>
    <sheet name="sc inf comunali" sheetId="3" r:id="rId3"/>
    <sheet name="sc inf altri enti" sheetId="4" r:id="rId4"/>
    <sheet name="paritarie" sheetId="5" r:id="rId5"/>
    <sheet name="sc inf  pers insegnante" sheetId="6" r:id="rId6"/>
    <sheet name="sc inf  pers altro" sheetId="7" r:id="rId7"/>
  </sheets>
  <definedNames/>
  <calcPr fullCalcOnLoad="1"/>
</workbook>
</file>

<file path=xl/sharedStrings.xml><?xml version="1.0" encoding="utf-8"?>
<sst xmlns="http://schemas.openxmlformats.org/spreadsheetml/2006/main" count="1589" uniqueCount="493">
  <si>
    <t>Poggio Renatico</t>
  </si>
  <si>
    <t>Provincia di Ferrara</t>
  </si>
  <si>
    <t>Zola Predosa</t>
  </si>
  <si>
    <t>Vergato</t>
  </si>
  <si>
    <t>Sasso Marconi</t>
  </si>
  <si>
    <t>San Pietro In Casale</t>
  </si>
  <si>
    <t>San Lazzaro Di Savena</t>
  </si>
  <si>
    <t>San Giovanni In Persiceto</t>
  </si>
  <si>
    <t>San Giorgio Di Piano</t>
  </si>
  <si>
    <t>Sala Bolognese</t>
  </si>
  <si>
    <t>Porretta Terme</t>
  </si>
  <si>
    <t>Pieve Di Cento</t>
  </si>
  <si>
    <t>Pianoro</t>
  </si>
  <si>
    <t>Ozzano Dell'Emilia</t>
  </si>
  <si>
    <t>Mordano</t>
  </si>
  <si>
    <t>Monzuno</t>
  </si>
  <si>
    <t>Monteveglio</t>
  </si>
  <si>
    <t>Monterenzio</t>
  </si>
  <si>
    <t>Monte San Pietro</t>
  </si>
  <si>
    <t>Molinella</t>
  </si>
  <si>
    <t>Minerbio</t>
  </si>
  <si>
    <t>Medicina</t>
  </si>
  <si>
    <t>Marzabotto</t>
  </si>
  <si>
    <t>Malalbergo</t>
  </si>
  <si>
    <t>Imola</t>
  </si>
  <si>
    <t>Grizzana Morandi</t>
  </si>
  <si>
    <t>Granarolo Dell'Emilia</t>
  </si>
  <si>
    <t>Galliera</t>
  </si>
  <si>
    <t>Dozza</t>
  </si>
  <si>
    <t>Crevalcore</t>
  </si>
  <si>
    <t>Crespellano</t>
  </si>
  <si>
    <t>Castenaso</t>
  </si>
  <si>
    <t>Castello Di Serravalle</t>
  </si>
  <si>
    <t>Castello D'Argile</t>
  </si>
  <si>
    <t>Castel San Pietro Terme</t>
  </si>
  <si>
    <t>Castel Maggiore</t>
  </si>
  <si>
    <t>Casalfiumanese</t>
  </si>
  <si>
    <t>Casalecchio Di Reno</t>
  </si>
  <si>
    <t>Calderara Di Reno</t>
  </si>
  <si>
    <t>Budrio</t>
  </si>
  <si>
    <t>Borgo Tossignano</t>
  </si>
  <si>
    <t>Bentivoglio</t>
  </si>
  <si>
    <t>Bazzano</t>
  </si>
  <si>
    <t>Baricella</t>
  </si>
  <si>
    <t>Argelato</t>
  </si>
  <si>
    <t>Bore</t>
  </si>
  <si>
    <t>Compiano</t>
  </si>
  <si>
    <t>Fontanellato</t>
  </si>
  <si>
    <t>Monchio Delle Corti</t>
  </si>
  <si>
    <t>Pellegrino Parmense</t>
  </si>
  <si>
    <t>Polesine Parmense</t>
  </si>
  <si>
    <t>Roccabianca</t>
  </si>
  <si>
    <t>Solignano</t>
  </si>
  <si>
    <t>Soragna</t>
  </si>
  <si>
    <t>Tizzano Val Parma</t>
  </si>
  <si>
    <t>Tornolo</t>
  </si>
  <si>
    <t>Varano De' Melegari</t>
  </si>
  <si>
    <t>Varsi</t>
  </si>
  <si>
    <t>Camposanto</t>
  </si>
  <si>
    <t>Fanano</t>
  </si>
  <si>
    <t>Lama Mocogno</t>
  </si>
  <si>
    <t>Montecreto</t>
  </si>
  <si>
    <t>Montefiorino</t>
  </si>
  <si>
    <t>Montese</t>
  </si>
  <si>
    <t>Palagano</t>
  </si>
  <si>
    <t>Pievepelago</t>
  </si>
  <si>
    <t>Polinago</t>
  </si>
  <si>
    <t>Prignano Sulla Secchia</t>
  </si>
  <si>
    <t>Riolunato</t>
  </si>
  <si>
    <t>Serramazzoni</t>
  </si>
  <si>
    <t>Camugnano</t>
  </si>
  <si>
    <t>Castel D'Aiano</t>
  </si>
  <si>
    <t>Castel Di Casio</t>
  </si>
  <si>
    <t>Fontanelice</t>
  </si>
  <si>
    <t>Gaggio Montano</t>
  </si>
  <si>
    <t>Granaglione</t>
  </si>
  <si>
    <t>Loiano</t>
  </si>
  <si>
    <t>Monghidoro</t>
  </si>
  <si>
    <t>Premilcuore</t>
  </si>
  <si>
    <t>Portico e San Benedetto</t>
  </si>
  <si>
    <t>Galeata</t>
  </si>
  <si>
    <t>Dovadola</t>
  </si>
  <si>
    <t>Borghi</t>
  </si>
  <si>
    <t>Torriana</t>
  </si>
  <si>
    <t>San Clemente</t>
  </si>
  <si>
    <t>Saludecio</t>
  </si>
  <si>
    <t>Montegridolfo</t>
  </si>
  <si>
    <t>Montefiore Conca</t>
  </si>
  <si>
    <t>Mondaino</t>
  </si>
  <si>
    <t>Gemmano</t>
  </si>
  <si>
    <t>Provincia Parma</t>
  </si>
  <si>
    <t>Distribuzione delle scuole dell’infanzia statali in Emilia-Romagna: numero di unità scolastiche e sezioni per provincia - a.s. 2004/2005</t>
  </si>
  <si>
    <t>Distribuzione delle scuole dell’infanzia statali in Provincia di Reggio Emilia: numero di unità scolastiche e sezioni - a.s. 2004/2005</t>
  </si>
  <si>
    <t>Distribuzione delle scuole dell’infanzia statali in Provincia di Modena: numero di unità scolastiche e sezioni - a.s. 2004/2005</t>
  </si>
  <si>
    <t>Distribuzione delle scuole dell’infanzia statali in Provincia di Bologna: numero di unità scolastiche e sezioni - a.s. 2004/2005</t>
  </si>
  <si>
    <t>Distribuzione delle scuole dell’infanzia statali in Provincia di Ferrara: numero di unità scolastiche e sezioni - a.s. 2004/2005</t>
  </si>
  <si>
    <t>Distribuzione delle scuole dell’infanzia statali in Provincia di Ravenna: numero di unità scolastiche e sezioni - a.s. 2004/2005</t>
  </si>
  <si>
    <t>Distribuzione delle scuole dell’infanzia statali in Provincia di Forlì: numero di unità scolastiche e sezioni - a.s. 2004/2005</t>
  </si>
  <si>
    <t>Distribuzione delle scuole dell’infanzia statali in Provincia di Rimini: numero di unità scolastiche e sezioni - a.s. 2004/2005</t>
  </si>
  <si>
    <t xml:space="preserve">Bagnolo In Piano              </t>
  </si>
  <si>
    <t xml:space="preserve">Baiso                         </t>
  </si>
  <si>
    <t xml:space="preserve">Busana                        </t>
  </si>
  <si>
    <t xml:space="preserve">Canossa                       </t>
  </si>
  <si>
    <t xml:space="preserve">Carpineti                     </t>
  </si>
  <si>
    <t xml:space="preserve">Casalgrande                   </t>
  </si>
  <si>
    <t xml:space="preserve">Casina                        </t>
  </si>
  <si>
    <t xml:space="preserve">Castellarano                  </t>
  </si>
  <si>
    <t xml:space="preserve">Castelnovo Ne' Monti          </t>
  </si>
  <si>
    <t xml:space="preserve">Collagna                      </t>
  </si>
  <si>
    <t xml:space="preserve">Correggio                     </t>
  </si>
  <si>
    <t xml:space="preserve">Fabbrico                      </t>
  </si>
  <si>
    <t xml:space="preserve">Gualtieri                     </t>
  </si>
  <si>
    <t xml:space="preserve">Ligonchio                     </t>
  </si>
  <si>
    <t xml:space="preserve">Luzzara                       </t>
  </si>
  <si>
    <t xml:space="preserve">Montecchio Emilia             </t>
  </si>
  <si>
    <t xml:space="preserve">Novellara                     </t>
  </si>
  <si>
    <t xml:space="preserve">Quattro Castella              </t>
  </si>
  <si>
    <t xml:space="preserve">Ramiseto                      </t>
  </si>
  <si>
    <t xml:space="preserve">Reggio Nell'Emilia                 </t>
  </si>
  <si>
    <t xml:space="preserve">Reggiolo                      </t>
  </si>
  <si>
    <t xml:space="preserve">Rio Saliceto                  </t>
  </si>
  <si>
    <t xml:space="preserve">Rolo                          </t>
  </si>
  <si>
    <t xml:space="preserve">Rubiera                       </t>
  </si>
  <si>
    <t xml:space="preserve">San Martino In Rio            </t>
  </si>
  <si>
    <t xml:space="preserve">San Polo D'enza               </t>
  </si>
  <si>
    <t xml:space="preserve">Scandiano                     </t>
  </si>
  <si>
    <t xml:space="preserve">Toano                         </t>
  </si>
  <si>
    <t xml:space="preserve">Vetto                         </t>
  </si>
  <si>
    <t xml:space="preserve">Viano                         </t>
  </si>
  <si>
    <t xml:space="preserve">Villa Minozzo                 </t>
  </si>
  <si>
    <t>Gattatico</t>
  </si>
  <si>
    <t>Fabbrico</t>
  </si>
  <si>
    <t>Cavriago</t>
  </si>
  <si>
    <t>Castelnovo Di Sotto</t>
  </si>
  <si>
    <t>Castellarano</t>
  </si>
  <si>
    <t>Casalgrande</t>
  </si>
  <si>
    <t>Canossa</t>
  </si>
  <si>
    <t>Campegine</t>
  </si>
  <si>
    <t>Campagnola Emilia</t>
  </si>
  <si>
    <t>Cadelbosco Di Sopra</t>
  </si>
  <si>
    <t>Bibbiano</t>
  </si>
  <si>
    <t>Bagnolo In Piano</t>
  </si>
  <si>
    <t>Albinea</t>
  </si>
  <si>
    <t>Brescello</t>
  </si>
  <si>
    <t>Vignola</t>
  </si>
  <si>
    <t>Spilamberto</t>
  </si>
  <si>
    <t>Soliera</t>
  </si>
  <si>
    <t>Savignano Sul Panaro</t>
  </si>
  <si>
    <t>Sassuolo</t>
  </si>
  <si>
    <t>San Prospero</t>
  </si>
  <si>
    <t>San Possidonio</t>
  </si>
  <si>
    <t>San Felice Sul Panaro</t>
  </si>
  <si>
    <t>San Cesario Sul Panaro</t>
  </si>
  <si>
    <t>Ravarino</t>
  </si>
  <si>
    <t>Pavullo Nel Frignano</t>
  </si>
  <si>
    <t>Novi Di Modena</t>
  </si>
  <si>
    <t>Nonantola</t>
  </si>
  <si>
    <t>Mirandola</t>
  </si>
  <si>
    <t>Medolla</t>
  </si>
  <si>
    <t>Marano Sul Panaro</t>
  </si>
  <si>
    <t>Maranello</t>
  </si>
  <si>
    <t>Guiglia</t>
  </si>
  <si>
    <t>Frassinoro</t>
  </si>
  <si>
    <t>Formigine</t>
  </si>
  <si>
    <t>Fiorano Modenese</t>
  </si>
  <si>
    <t>Finale Emilia</t>
  </si>
  <si>
    <t>Concordia Sulla Secchia</t>
  </si>
  <si>
    <t>Cavezzo</t>
  </si>
  <si>
    <t>Castelvetro Di Modena</t>
  </si>
  <si>
    <t>Castelnuovo Rangone</t>
  </si>
  <si>
    <t>Castelfranco Emilia</t>
  </si>
  <si>
    <t>Carpi</t>
  </si>
  <si>
    <t>Campogalliano</t>
  </si>
  <si>
    <t>Bomporto</t>
  </si>
  <si>
    <t>Bastiglia</t>
  </si>
  <si>
    <t>Solarolo</t>
  </si>
  <si>
    <t>Sant'Agata Sul Santerno</t>
  </si>
  <si>
    <t>Russi</t>
  </si>
  <si>
    <t>Riolo Terme</t>
  </si>
  <si>
    <t>Massa Lombarda</t>
  </si>
  <si>
    <t>Fusignano</t>
  </si>
  <si>
    <t>Faenza</t>
  </si>
  <si>
    <t>Cotignola</t>
  </si>
  <si>
    <t>Conselice</t>
  </si>
  <si>
    <t>Cervia</t>
  </si>
  <si>
    <t>Castel Bolognese</t>
  </si>
  <si>
    <t>Casola Valsenio</t>
  </si>
  <si>
    <t>Brisighella</t>
  </si>
  <si>
    <t>Bagnara Di Romagna</t>
  </si>
  <si>
    <t>Bagnacavallo</t>
  </si>
  <si>
    <t>Alfonsine</t>
  </si>
  <si>
    <t>Verucchio</t>
  </si>
  <si>
    <t>Santarcangelo Di Romagna</t>
  </si>
  <si>
    <t>Riccione</t>
  </si>
  <si>
    <t>Morciano Di Romagna</t>
  </si>
  <si>
    <t>Montescudo</t>
  </si>
  <si>
    <t>Misano Adriatico</t>
  </si>
  <si>
    <t>Coriano</t>
  </si>
  <si>
    <t>Cattolica</t>
  </si>
  <si>
    <t>Migliarino</t>
  </si>
  <si>
    <t>Forlimpopoli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</si>
  <si>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</si>
  <si>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</si>
  <si>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</si>
  <si>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</si>
  <si>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</si>
  <si>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</si>
  <si>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</si>
  <si>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Predappio</t>
  </si>
  <si>
    <t>Rocca San Casciano</t>
  </si>
  <si>
    <t>San Mauro Pascoli</t>
  </si>
  <si>
    <t>Santa Sofia</t>
  </si>
  <si>
    <t>Sarsina</t>
  </si>
  <si>
    <t>Savignano Sul Rubicone</t>
  </si>
  <si>
    <t>Provincia di Bologna</t>
  </si>
  <si>
    <t>Provincia di Piacenza</t>
  </si>
  <si>
    <t>Provincia di Parma</t>
  </si>
  <si>
    <t>Provincia di Reggio Emilia</t>
  </si>
  <si>
    <t>Provincia di Modena</t>
  </si>
  <si>
    <t>Provincia di Ravenna</t>
  </si>
  <si>
    <t>Provincia di Forlì - Cesena</t>
  </si>
  <si>
    <t>Provincia di Rimini</t>
  </si>
  <si>
    <t>Alseno</t>
  </si>
  <si>
    <t>Borgonovo Val Tidone</t>
  </si>
  <si>
    <t>Caorso</t>
  </si>
  <si>
    <t>Castel San Giovanni</t>
  </si>
  <si>
    <t>Castelvetro Piacentino</t>
  </si>
  <si>
    <t>Fiorenzuola D'Arda</t>
  </si>
  <si>
    <t>Gossolengo</t>
  </si>
  <si>
    <t>Gragnano Trebbiense</t>
  </si>
  <si>
    <t>Podenzano</t>
  </si>
  <si>
    <t>Ponte Dell'Olio</t>
  </si>
  <si>
    <t>Pontenure</t>
  </si>
  <si>
    <t>Rivergaro</t>
  </si>
  <si>
    <t>Rottofreno</t>
  </si>
  <si>
    <t>Bedonia</t>
  </si>
  <si>
    <t>Borgo Val Di Taro</t>
  </si>
  <si>
    <t>Busseto</t>
  </si>
  <si>
    <t>Collecchio</t>
  </si>
  <si>
    <t>Colorno</t>
  </si>
  <si>
    <t>Felino</t>
  </si>
  <si>
    <t>Fidenza</t>
  </si>
  <si>
    <t>Fontevivo</t>
  </si>
  <si>
    <t>Fornovo Di Taro</t>
  </si>
  <si>
    <t>Langhirano</t>
  </si>
  <si>
    <t>Lesignano De' Bagni</t>
  </si>
  <si>
    <t>Montechiarugolo</t>
  </si>
  <si>
    <t>Noceto</t>
  </si>
  <si>
    <t>Salsomaggiore Terme</t>
  </si>
  <si>
    <t>Sissa</t>
  </si>
  <si>
    <t>Sorbolo</t>
  </si>
  <si>
    <t>Torrile</t>
  </si>
  <si>
    <t>Traversetolo</t>
  </si>
  <si>
    <t>Vezzano Sul Crostolo</t>
  </si>
  <si>
    <t>Toano</t>
  </si>
  <si>
    <t>Scandiano</t>
  </si>
  <si>
    <t>Sant'Ilario D'Enza</t>
  </si>
  <si>
    <t>San Martino In Rio</t>
  </si>
  <si>
    <t>Rubiera</t>
  </si>
  <si>
    <t>Rolo</t>
  </si>
  <si>
    <t>Rio Saliceto</t>
  </si>
  <si>
    <t>Reggiolo</t>
  </si>
  <si>
    <t>Reggio Nell'Emilia</t>
  </si>
  <si>
    <t>Quattro Castella</t>
  </si>
  <si>
    <t>Correggio</t>
  </si>
  <si>
    <t>Castelnovo Ne' Monti</t>
  </si>
  <si>
    <t>Poviglio</t>
  </si>
  <si>
    <t>Novellara</t>
  </si>
  <si>
    <t>Montecchio Emilia</t>
  </si>
  <si>
    <t>Luzzara</t>
  </si>
  <si>
    <t>Guastalla</t>
  </si>
  <si>
    <t>Gualtieri</t>
  </si>
  <si>
    <t>Scuole comunali</t>
  </si>
  <si>
    <t>Villa Minozzo</t>
  </si>
  <si>
    <t>Viano</t>
  </si>
  <si>
    <t>Carpineti</t>
  </si>
  <si>
    <t>Boretto</t>
  </si>
  <si>
    <t>Sestola</t>
  </si>
  <si>
    <t>Fiumalbo</t>
  </si>
  <si>
    <t>Savigno</t>
  </si>
  <si>
    <t>San Benedetto Val Di Sambro</t>
  </si>
  <si>
    <t>Fonte: Ufficio scolastico regionale - Elaborazioni del Servizio Politiche Sociali, Infanzia e Adolescenza della Regione Emilia-Romagna</t>
  </si>
  <si>
    <t>%
sul V.A.</t>
  </si>
  <si>
    <t>%
sul totale regionale</t>
  </si>
  <si>
    <t>Scuole altri enti paritarie</t>
  </si>
  <si>
    <t>Scuole altri enti non paritarie</t>
  </si>
  <si>
    <t>Reggio Emilia</t>
  </si>
  <si>
    <t>N. scuole statali</t>
  </si>
  <si>
    <t>Cod. 2e.03.01</t>
  </si>
  <si>
    <t>Cod. 2e.03.02</t>
  </si>
  <si>
    <t>Cod. 2e.03.03</t>
  </si>
  <si>
    <t>Cod. 2e.03.04</t>
  </si>
  <si>
    <t>Cod. 2e.03.06</t>
  </si>
  <si>
    <t>Cod. 2e.03.07</t>
  </si>
  <si>
    <t>N. scuole
paritarie</t>
  </si>
  <si>
    <t>Personale insegnante in possesso del titolo di specializzazione per il sostegno</t>
  </si>
  <si>
    <t>Cod. 2e.03.08</t>
  </si>
  <si>
    <t>Agazzano</t>
  </si>
  <si>
    <t>Carpaneto Piacentino</t>
  </si>
  <si>
    <t>Provincia Piacenza</t>
  </si>
  <si>
    <t>Neviano Degli Arduini</t>
  </si>
  <si>
    <t>Zocca</t>
  </si>
  <si>
    <t>Castel Guelfo Di Bologna</t>
  </si>
  <si>
    <t>Comacchio</t>
  </si>
  <si>
    <t>Roncofreddo</t>
  </si>
  <si>
    <t>Tredozio</t>
  </si>
  <si>
    <t>Poggio Berni</t>
  </si>
  <si>
    <t>San Polo D'Enza</t>
  </si>
  <si>
    <t>Casina</t>
  </si>
  <si>
    <t>Emilia-Romagna</t>
  </si>
  <si>
    <t>Sogliano Al Rubicone</t>
  </si>
  <si>
    <t>Castiglione Dei Pepoli</t>
  </si>
  <si>
    <t>Civitella Di Romagna</t>
  </si>
  <si>
    <t>Bagno Di Romagna</t>
  </si>
  <si>
    <t>Bertinoro</t>
  </si>
  <si>
    <t>Castrocaro Terme e Terra Del Sole</t>
  </si>
  <si>
    <t>Cesena</t>
  </si>
  <si>
    <t>Cesenatico</t>
  </si>
  <si>
    <t>Forlì-Cesena</t>
  </si>
  <si>
    <t>V.A.</t>
  </si>
  <si>
    <t>Provincia di Forlì-Cesena</t>
  </si>
  <si>
    <t>Cod. 2e.03.05</t>
  </si>
  <si>
    <t>Scuole statali</t>
  </si>
  <si>
    <t>Lizzano In Belvedere</t>
  </si>
  <si>
    <t>Castel Del Rio</t>
  </si>
  <si>
    <t>Vigarano Mainarda</t>
  </si>
  <si>
    <t>Migliaro</t>
  </si>
  <si>
    <t>Lagosanto</t>
  </si>
  <si>
    <t>Jolanda Di Savoia</t>
  </si>
  <si>
    <t>Masi Torello</t>
  </si>
  <si>
    <t>Ostellato</t>
  </si>
  <si>
    <t>Voghiera</t>
  </si>
  <si>
    <t>%
sul totale scuole</t>
  </si>
  <si>
    <t>%
sul totale sezioni</t>
  </si>
  <si>
    <t>%
sul personale regionale</t>
  </si>
  <si>
    <t>Cod. 2e.03.09</t>
  </si>
  <si>
    <t>Cod. 2e.03.10</t>
  </si>
  <si>
    <t>%
personale maschile sul V.A.</t>
  </si>
  <si>
    <t>Numero sezioni</t>
  </si>
  <si>
    <t>Verghereto</t>
  </si>
  <si>
    <t>Monte Colombo</t>
  </si>
  <si>
    <t>Bobbio</t>
  </si>
  <si>
    <t>Cadeo</t>
  </si>
  <si>
    <t>Castell'Arquato</t>
  </si>
  <si>
    <t>Coli</t>
  </si>
  <si>
    <t>Corte Brugnatella</t>
  </si>
  <si>
    <t>Cortemaggiore</t>
  </si>
  <si>
    <t>Farini</t>
  </si>
  <si>
    <t>Ferriere</t>
  </si>
  <si>
    <t>Gazzola</t>
  </si>
  <si>
    <t>Gropparello</t>
  </si>
  <si>
    <t>Lugagnano Val D'Arda</t>
  </si>
  <si>
    <t>Monticelli D'Ongina</t>
  </si>
  <si>
    <t>Morfasso</t>
  </si>
  <si>
    <t>Nibbiano</t>
  </si>
  <si>
    <t>Ottone</t>
  </si>
  <si>
    <t>Pianello Val Tidone</t>
  </si>
  <si>
    <t>San Giorgio Piacentino</t>
  </si>
  <si>
    <t>San Pietro In Cerro</t>
  </si>
  <si>
    <t>Sarmato</t>
  </si>
  <si>
    <t>Vernasca</t>
  </si>
  <si>
    <t>Albareto</t>
  </si>
  <si>
    <t>Bardi</t>
  </si>
  <si>
    <t>Berceto</t>
  </si>
  <si>
    <t>Calestano</t>
  </si>
  <si>
    <t>Corniglio</t>
  </si>
  <si>
    <t>Medesano</t>
  </si>
  <si>
    <t>Mezzani</t>
  </si>
  <si>
    <t>Palanzano</t>
  </si>
  <si>
    <t>Sala Baganza</t>
  </si>
  <si>
    <t>San Secondo Parmense</t>
  </si>
  <si>
    <t>Trecasali</t>
  </si>
  <si>
    <t>Zibello</t>
  </si>
  <si>
    <t>Bettola</t>
  </si>
  <si>
    <t>Travo</t>
  </si>
  <si>
    <t>Vigolzone</t>
  </si>
  <si>
    <t>Villanova Sull'Arda</t>
  </si>
  <si>
    <t>Ziano Piacentino</t>
  </si>
  <si>
    <t>Sant'Agata Bolognese</t>
  </si>
  <si>
    <t>Lugo Di Romagna</t>
  </si>
  <si>
    <t>Forlì</t>
  </si>
  <si>
    <t>%
personale femminile
sul V.A.</t>
  </si>
  <si>
    <t>Fonte: MIUR - Ufficio Scolastico Regionale per l'Emilia-Romagna - Elaborato dal Servizio Politiche Familiari, Infanzia e Adolescenza su dati MIUR con integrazioni delle Amministrazioni provinciali</t>
  </si>
  <si>
    <t>Piacenza *</t>
  </si>
  <si>
    <t>* Non sono presenti scuole comunali</t>
  </si>
  <si>
    <t>San Lazzaro di Savena</t>
  </si>
  <si>
    <t>Scuole altri enti</t>
  </si>
  <si>
    <t>%</t>
  </si>
  <si>
    <t>TOTALE</t>
  </si>
  <si>
    <t>Piacenza</t>
  </si>
  <si>
    <t>Parma</t>
  </si>
  <si>
    <t>Modena</t>
  </si>
  <si>
    <t>Bologna</t>
  </si>
  <si>
    <t>Argenta</t>
  </si>
  <si>
    <t>Berra</t>
  </si>
  <si>
    <t>Bondeno</t>
  </si>
  <si>
    <t>Codigoro</t>
  </si>
  <si>
    <t>Copparo</t>
  </si>
  <si>
    <t>Ferrara</t>
  </si>
  <si>
    <t>Formignana</t>
  </si>
  <si>
    <t>Goro</t>
  </si>
  <si>
    <t>Massa Fiscaglia</t>
  </si>
  <si>
    <t>Mesola</t>
  </si>
  <si>
    <t>Mirabello</t>
  </si>
  <si>
    <t>Portomaggiore</t>
  </si>
  <si>
    <t>Sant'Agostino</t>
  </si>
  <si>
    <t>Tresigallo</t>
  </si>
  <si>
    <t>Ravenna</t>
  </si>
  <si>
    <t>Rimini</t>
  </si>
  <si>
    <t>Comune</t>
  </si>
  <si>
    <t>Cento</t>
  </si>
  <si>
    <t>Provincia</t>
  </si>
  <si>
    <t>Personale insegnante</t>
  </si>
  <si>
    <t>Cod. 2e.03.11</t>
  </si>
  <si>
    <t>N. scuole
non paritarie</t>
  </si>
  <si>
    <t>Anzola Dell'Emilia</t>
  </si>
  <si>
    <t>Distribuzione delle scuole dell’infanzia comunali in Provincia di Rimini: numero di unità scolastiche e sezioni - a.s. 2004/2005</t>
  </si>
  <si>
    <t>Distribuzione delle scuole dell’infanzia comunali in Provincia di Forlì-Cesena: numero di unità scolastiche e sezioni - a.s. 2004/2005</t>
  </si>
  <si>
    <t>Distribuzione delle scuole dell’infanzia comunali in Provincia di Ravenna: numero di unità scolastiche e sezioni - a.s. 2004/2005</t>
  </si>
  <si>
    <t>Distribuzione delle scuole dell’infanzia comunali in Provincia di Ferrara: numero di unità scolastiche e sezioni - a.s. 2004/2005</t>
  </si>
  <si>
    <t>Distribuzione delle scuole dell’infanzia comunali in Provincia di Bologna: numero di unità scolastiche e sezioni - a.s. 2004/2005</t>
  </si>
  <si>
    <t>Distribuzione delle scuole dell’infanzia comunali in Provincia di Modena: numero di unità scolastiche e sezioni - a.s. 2004/2005</t>
  </si>
  <si>
    <t>Distribuzione delle scuole dell’infanzia comunali in Provincia di Reggio Emilia: numero di unità scolastiche e sezioni - a.s. 2004/2005</t>
  </si>
  <si>
    <t>Distribuzione delle scuole dell’infanzia comunali in Emilia-Romagna: numero di unità scolastiche per provincia e comune - a.s. 2004/2005</t>
  </si>
  <si>
    <t>Distribuzione delle Scuole dell’infanzia di altri enti in Provincia di Rimini: numero di unità scolastiche e delle sezioni - a.s. 2004/2005</t>
  </si>
  <si>
    <t>Distribuzione delle Scuole dell’infanzia di altri enti in Provincia di Forlì-Cesena: numero di unità scolastiche e delle sezioni - a.s. 2004/2005</t>
  </si>
  <si>
    <t>Distribuzione delle Scuole dell’infanzia di altri enti in Provincia di Ravenna: numero di unità scolastiche e delle sezioni - a.s. 2004/2005</t>
  </si>
  <si>
    <t>Distribuzione delle Scuole dell’infanzia di altri enti in Provincia di Ferrara: numero di unità scolastiche e delle sezioni - a.s. 2004/2005</t>
  </si>
  <si>
    <t>Distribuzione delle Scuole dell’infanzia di altri enti in Provincia di Bologna: numero di unità scolastiche e delle sezioni - a.s. 2004/2005</t>
  </si>
  <si>
    <t>Distribuzione delle Scuole dell’infanzia di altri enti in Provincia di Modena: numero di unità scolastiche e delle sezioni - a.s. 2004/2005</t>
  </si>
  <si>
    <t>Distribuzione delle Scuole dell’infanzia di altri enti in Provincia di Reggio Emilia: numero di unità scolastiche e delle sezioni - a.s. 2004/2005</t>
  </si>
  <si>
    <t>Distribuzione delle Scuole dell’infanzia di altri enti in Provincia di Piacenza: numero di unità scolastiche e delle sezioni - a.s. 2004/2005</t>
  </si>
  <si>
    <t>Reggio Nell’Emilia</t>
  </si>
  <si>
    <t>Sant'ilario D'enza</t>
  </si>
  <si>
    <t>Calendasco</t>
  </si>
  <si>
    <t>N. scuole</t>
  </si>
  <si>
    <t>Fonte: MIUR - Ufficio Scolastico Regionale per l'Emilia-Romagna - Elaborato dal Servizio Politiche Familiari, Infanzia e Adolescenza su dati MIUR</t>
  </si>
  <si>
    <t>Scuole dell’infanzia paritarie (comunali e altri enti) in Emilia-Romagna: numero di unità scolastiche paritarie per provincia - a.s. 2004/2005</t>
  </si>
  <si>
    <t>Scuole dell’infanzia di altri enti paritarie in Emilia-Romagna: numero di unità scolastiche paritarie - a.s. 2004/2005</t>
  </si>
  <si>
    <t>Scuole dell’infanzia comunali paritarie in Emilia-Romagna: numero di unità scolastiche paritarie - a.s. 2004/2005</t>
  </si>
  <si>
    <t>Ro</t>
  </si>
  <si>
    <t>Argenta: su una scuola non rilevato il numero delle sezioni</t>
  </si>
  <si>
    <t>Bagno Di Romagna: una scuola non rilevata, inserita nel conteggio</t>
  </si>
  <si>
    <t>San Mauro Pascoli: una scuola non rilevata, inserita nel conteggio</t>
  </si>
  <si>
    <t>Forlì: non rilevato il numero di sezioni di una scuola con 77 bambini</t>
  </si>
  <si>
    <t>Distribuzione delle scuole dell’infanzia statali in Provincia di Parma: numero di unità scolastiche per Comune e sezioni - a.s. 2004/2005</t>
  </si>
  <si>
    <t>Distribuzione delle scuole dell’infanzia comunali in Provincia di Parma: numero di unità scolastiche per Comune e sezioni - a.s. 2004/2005</t>
  </si>
  <si>
    <t>Distribuzione delle Scuole dell’infanzia di altri enti in Provincia di Parma: numero di unità scolastiche per Comune e delle sezioni - a.s. 2004/2005</t>
  </si>
  <si>
    <t>n.r.</t>
  </si>
  <si>
    <t>Distribuzione delle scuole dell’infanzia in Provincia di Piacenza: numero di unità scolastiche e sezioni - a.s. 2004/2005</t>
  </si>
  <si>
    <t>Distribuzione delle scuole dell’infanzia in Provincia di Parma: numero di unità scolastiche e sezioni - a.s. 2004/2005</t>
  </si>
  <si>
    <t>Distribuzione delle scuole dell’infanzia statali in Provincia di Piacenza: numero di unità scolastiche per Comune e sezioni - a.s. 2004/2005</t>
  </si>
  <si>
    <t>Bellaria Igea Marina</t>
  </si>
  <si>
    <t>San Giovanni In Marignano</t>
  </si>
  <si>
    <t>Rimini: non rilevata una scuola, che è stata comunque conteggiata</t>
  </si>
  <si>
    <t xml:space="preserve">Montecolombo </t>
  </si>
  <si>
    <t>%
sul totale scuole regionale</t>
  </si>
  <si>
    <t>Distribuzione delle scuole dell’infanzia in Provincia di Reggio Emilia: numero di unità scolastiche e sezioni - a.s. 2004/2005</t>
  </si>
  <si>
    <t>Bagnara Di Romagna: non rilevata una scuola, inserita nel conteggio</t>
  </si>
  <si>
    <t>Bagno Di Romagna: una scuola statale non rilevata, inserita nel conteggio</t>
  </si>
  <si>
    <t>San Mauro Pascoli: una scuola statale non rilevata, inserita nel conteggio</t>
  </si>
  <si>
    <t>Forlì: non rilevato il numero di sezioni di una scuola "altri enti" con 77 bambini</t>
  </si>
  <si>
    <t>Rimini: non rilevata una scuola "altri enti", che è stata comunque conteggiata</t>
  </si>
  <si>
    <t>Distribuzione delle scuole dell’infanzia statali, comunali e di altri enti in Emilia-Romagna: numero di unità scolastiche e sezioni per provincia e comuni - a.s. 2004/2005</t>
  </si>
  <si>
    <t>Distribuzione delle scuole dell’infanzia in Provincia di Modena: numero di unità scolastiche e sezioni - a.s. 2004/2005</t>
  </si>
  <si>
    <t>Distribuzione delle scuole dell’infanzia in Provincia di Bologna: numero di unità scolastiche e sezioni - a.s. 2004/2005</t>
  </si>
  <si>
    <t>Distribuzione delle scuole dell’infanzia in Provincia di Ferrara: numero di unità scolastiche e sezioni - a.s. 2004/2005</t>
  </si>
  <si>
    <t>Distribuzione delle scuole dell’infanzia in Provincia di Ravenna: numero di unità scolastiche e sezioni - a.s. 2004/2005</t>
  </si>
  <si>
    <t>Distribuzione delle scuole dell’infanzia in Provincia di Forlì - Cesena: numero di unità scolastiche e sezioni - a.s. 2004/2005</t>
  </si>
  <si>
    <t>Distribuzione delle scuole dell’infanzia in Provincia di Rimini: numero di unità scolastiche e sezioni - a.s. 2004/2005</t>
  </si>
  <si>
    <t>%
sul totale scuole
regionale</t>
  </si>
  <si>
    <t>Distribuzione delle Scuole dell’infanzia di altri enti (Ipab e privati) in Emilia-Romagna: numero di unità scolastiche e delle sezioni per provincia e comune - a.s. 2004/2005</t>
  </si>
  <si>
    <t>Fonte: dati MIUR - elaborazione del Servizio Politiche sociali infanzia e adolescenza della Regione Emilia-Romagna</t>
  </si>
  <si>
    <t>Modena: il conteggio complessivo del personale insegnante è stato scorporato di 6.008 unità su una scuola, non è stato rilevato il personale su un'altra scuola</t>
  </si>
  <si>
    <t>Bologna: non rilevato il personale su una scuola</t>
  </si>
  <si>
    <t>Ravenna: non rilevato il personale su una scuola</t>
  </si>
  <si>
    <t>Rimini: non rilevato il personale su una scuola</t>
  </si>
  <si>
    <t>Cod. 2e.03.12</t>
  </si>
  <si>
    <t xml:space="preserve"> maschi</t>
  </si>
  <si>
    <t>femmine</t>
  </si>
  <si>
    <t xml:space="preserve"> con abilitazione all'insegnamento scuola materna</t>
  </si>
  <si>
    <t>Province</t>
  </si>
  <si>
    <t>%
personale con abilitazione sul V.A.</t>
  </si>
  <si>
    <t>Scuole dell’infanzia "altri enti": numero di unità personale insegnante con specializzazione per il sostegno ai bambini disabili - a.s. 2004/2005</t>
  </si>
  <si>
    <t>Scuole dell’infanzia comunali: numero di unità di personale con specializzazione per il sostegno ai bambini disabili - a.s. 2004/2005</t>
  </si>
  <si>
    <t>Scuole dell’infanzia "altri enti": numero di unità di personale insegnante - a.s. 2004/2005</t>
  </si>
  <si>
    <t>Scuole dell’infanzia comunali: numero di unità di personale insegnante - a.s. 2004/2005</t>
  </si>
  <si>
    <t>Scuole dell’infanzia comunali e di "altri enti" in Emilia-Romagna: numero di unità personale di insegnante per provincia - a.s. 2004/2005</t>
  </si>
  <si>
    <t>Cod. 2e.03.13</t>
  </si>
  <si>
    <t>Cod. 2e.03.14</t>
  </si>
  <si>
    <t>Scuole dell’infanzia comunali: numero di unità personale non insegnante per provincia - a.s. 2004/2005</t>
  </si>
  <si>
    <t>Personale non insegnante</t>
  </si>
  <si>
    <t>Scuole dell’infanzia "altri enti": numero di unità di personale non insegnante per provincia - a.s. 2004/2005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</si>
</sst>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"/>
    <numFmt numFmtId="169" formatCode="_-* #,##0.0_-;\-* #,##0.0_-;_-* &quot;-&quot;_-;_-@_-"/>
    <numFmt numFmtId="170" formatCode="#,##0.0"/>
    <numFmt numFmtId="171" formatCode="_-* #,##0_-;\-* #,##0_-;_-* &quot;-&quot;??_-;_-@_-"/>
    <numFmt numFmtId="172" formatCode="_-* #,##0.0_-;\-* #,##0.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#,##0.000"/>
    <numFmt numFmtId="180" formatCode="_-* #,##0.00_-;\-* #,##0.00_-;_-* &quot;-&quot;_-;_-@_-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,##0_ ;\-#,##0\ "/>
    <numFmt numFmtId="187" formatCode="0.00000000"/>
    <numFmt numFmtId="188" formatCode="0.000000000"/>
    <numFmt numFmtId="189" formatCode="0.0000000000"/>
    <numFmt numFmtId="190" formatCode="_-* #,##0.000_-;\-* #,##0.000_-;_-* &quot;-&quot;??_-;_-@_-"/>
    <numFmt numFmtId="191" formatCode="_-* #,##0.000_-;\-* #,##0.000_-;_-* &quot;-&quot;???_-;_-@_-"/>
    <numFmt numFmtId="192" formatCode="_-* #,##0.0_-;\-* #,##0.0_-;_-* &quot;-&quot;?_-;_-@_-"/>
    <numFmt numFmtId="193" formatCode="_-* #,##0.00_-;\-* #,##0.00_-;_-* &quot;-&quot;?_-;_-@_-"/>
    <numFmt numFmtId="194" formatCode="_-* #,##0.0000_-;\-* #,##0.0000_-;_-* &quot;-&quot;??_-;_-@_-"/>
    <numFmt numFmtId="195" formatCode="_-* #,##0.00000_-;\-* #,##0.00000_-;_-* &quot;-&quot;??_-;_-@_-"/>
    <numFmt numFmtId="196" formatCode="_-* #,##0.000_-;\-* #,##0.000_-;_-* &quot;-&quot;_-;_-@_-"/>
    <numFmt numFmtId="197" formatCode="_(* #,##0_);_(* \(#,##0\);_(* &quot;-&quot;??_);_(@_)"/>
    <numFmt numFmtId="198" formatCode="_(* #,##0.0_);_(* \(#,##0.0\);_(* &quot;-&quot;??_);_(@_)"/>
    <numFmt numFmtId="199" formatCode="_(* #,##0.00_);_(* \(#,##0.00\);_(* &quot;-&quot;??_);_(@_)"/>
    <numFmt numFmtId="200" formatCode="#,##0.00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mmmm\ d\,\ yyyy"/>
    <numFmt numFmtId="209" formatCode="_(* #,##0.000_);_(* \(#,##0.000\);_(* &quot;-&quot;??_);_(@_)"/>
    <numFmt numFmtId="210" formatCode="_(* #,##0.0000_);_(* \(#,##0.0000\);_(* &quot;-&quot;??_);_(@_)"/>
    <numFmt numFmtId="211" formatCode="0;[Red]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b/>
      <sz val="10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8"/>
      <color indexed="62"/>
      <name val="Tahoma"/>
      <family val="0"/>
    </font>
    <font>
      <b/>
      <sz val="9"/>
      <name val="Arial"/>
      <family val="2"/>
    </font>
    <font>
      <sz val="8"/>
      <name val="Tahoma"/>
      <family val="2"/>
    </font>
    <font>
      <i/>
      <sz val="8"/>
      <name val="Verdana"/>
      <family val="2"/>
    </font>
    <font>
      <i/>
      <sz val="8"/>
      <name val="Arial"/>
      <family val="0"/>
    </font>
    <font>
      <sz val="7"/>
      <name val="Verdana"/>
      <family val="2"/>
    </font>
    <font>
      <sz val="7"/>
      <name val="Tahoma"/>
      <family val="2"/>
    </font>
    <font>
      <sz val="7"/>
      <name val="Arial"/>
      <family val="0"/>
    </font>
    <font>
      <b/>
      <sz val="9.25"/>
      <name val="Arial"/>
      <family val="2"/>
    </font>
    <font>
      <sz val="8"/>
      <name val="Arial"/>
      <family val="2"/>
    </font>
    <font>
      <sz val="9.25"/>
      <name val="Arial"/>
      <family val="0"/>
    </font>
    <font>
      <b/>
      <sz val="11"/>
      <name val="Verdana"/>
      <family val="2"/>
    </font>
    <font>
      <b/>
      <sz val="16"/>
      <name val="Verdana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medium"/>
      <right style="thin"/>
      <top style="medium"/>
      <bottom style="thin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1" fontId="7" fillId="0" borderId="0" xfId="18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5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wrapText="1"/>
    </xf>
    <xf numFmtId="171" fontId="2" fillId="0" borderId="5" xfId="18" applyNumberFormat="1" applyFont="1" applyFill="1" applyBorder="1" applyAlignment="1">
      <alignment horizontal="right" vertical="center"/>
    </xf>
    <xf numFmtId="171" fontId="2" fillId="0" borderId="6" xfId="18" applyNumberFormat="1" applyFont="1" applyFill="1" applyBorder="1" applyAlignment="1">
      <alignment horizontal="right" vertical="center"/>
    </xf>
    <xf numFmtId="171" fontId="2" fillId="0" borderId="7" xfId="18" applyNumberFormat="1" applyFont="1" applyFill="1" applyBorder="1" applyAlignment="1">
      <alignment horizontal="right" vertical="center"/>
    </xf>
    <xf numFmtId="171" fontId="3" fillId="0" borderId="2" xfId="18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43" fontId="2" fillId="0" borderId="10" xfId="18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2" fillId="0" borderId="12" xfId="0" applyFont="1" applyFill="1" applyBorder="1" applyAlignment="1">
      <alignment/>
    </xf>
    <xf numFmtId="2" fontId="2" fillId="0" borderId="1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9" xfId="0" applyFont="1" applyFill="1" applyBorder="1" applyAlignment="1">
      <alignment vertical="center"/>
    </xf>
    <xf numFmtId="197" fontId="2" fillId="0" borderId="6" xfId="0" applyNumberFormat="1" applyFont="1" applyBorder="1" applyAlignment="1">
      <alignment vertical="center"/>
    </xf>
    <xf numFmtId="199" fontId="2" fillId="0" borderId="11" xfId="0" applyNumberFormat="1" applyFont="1" applyBorder="1" applyAlignment="1">
      <alignment vertical="center"/>
    </xf>
    <xf numFmtId="171" fontId="3" fillId="0" borderId="2" xfId="18" applyNumberFormat="1" applyFont="1" applyFill="1" applyBorder="1" applyAlignment="1" quotePrefix="1">
      <alignment vertical="center"/>
    </xf>
    <xf numFmtId="171" fontId="5" fillId="0" borderId="14" xfId="18" applyNumberFormat="1" applyFont="1" applyFill="1" applyBorder="1" applyAlignment="1">
      <alignment horizontal="right" vertical="center"/>
    </xf>
    <xf numFmtId="2" fontId="5" fillId="0" borderId="15" xfId="0" applyNumberFormat="1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97" fontId="2" fillId="0" borderId="7" xfId="0" applyNumberFormat="1" applyFont="1" applyBorder="1" applyAlignment="1">
      <alignment vertical="center"/>
    </xf>
    <xf numFmtId="199" fontId="2" fillId="0" borderId="13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97" fontId="3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71" fontId="5" fillId="0" borderId="17" xfId="18" applyNumberFormat="1" applyFont="1" applyFill="1" applyBorder="1" applyAlignment="1">
      <alignment horizontal="right" vertical="center"/>
    </xf>
    <xf numFmtId="2" fontId="5" fillId="0" borderId="18" xfId="0" applyNumberFormat="1" applyFont="1" applyBorder="1" applyAlignment="1">
      <alignment vertical="center"/>
    </xf>
    <xf numFmtId="171" fontId="4" fillId="0" borderId="2" xfId="18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199" fontId="3" fillId="0" borderId="2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vertical="center"/>
    </xf>
    <xf numFmtId="43" fontId="4" fillId="0" borderId="2" xfId="18" applyNumberFormat="1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1" fontId="3" fillId="0" borderId="0" xfId="18" applyNumberFormat="1" applyFont="1" applyFill="1" applyBorder="1" applyAlignment="1">
      <alignment horizontal="right" vertical="center"/>
    </xf>
    <xf numFmtId="171" fontId="11" fillId="0" borderId="0" xfId="0" applyNumberFormat="1" applyFont="1" applyFill="1" applyBorder="1" applyAlignment="1">
      <alignment horizontal="right" vertical="center" wrapText="1"/>
    </xf>
    <xf numFmtId="171" fontId="0" fillId="0" borderId="0" xfId="18" applyNumberFormat="1" applyFont="1" applyBorder="1" applyAlignment="1" quotePrefix="1">
      <alignment vertical="center"/>
    </xf>
    <xf numFmtId="0" fontId="0" fillId="0" borderId="0" xfId="0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2" fontId="3" fillId="0" borderId="2" xfId="0" applyNumberFormat="1" applyFont="1" applyBorder="1" applyAlignment="1">
      <alignment vertical="center"/>
    </xf>
    <xf numFmtId="43" fontId="3" fillId="0" borderId="2" xfId="18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horizontal="center" vertical="center" wrapText="1"/>
    </xf>
    <xf numFmtId="171" fontId="5" fillId="0" borderId="25" xfId="18" applyNumberFormat="1" applyFont="1" applyFill="1" applyBorder="1" applyAlignment="1">
      <alignment horizontal="right" vertical="center"/>
    </xf>
    <xf numFmtId="171" fontId="4" fillId="0" borderId="26" xfId="18" applyNumberFormat="1" applyFont="1" applyFill="1" applyBorder="1" applyAlignment="1">
      <alignment horizontal="right" vertical="center"/>
    </xf>
    <xf numFmtId="43" fontId="5" fillId="0" borderId="27" xfId="18" applyFont="1" applyBorder="1" applyAlignment="1">
      <alignment vertical="center"/>
    </xf>
    <xf numFmtId="43" fontId="3" fillId="0" borderId="2" xfId="18" applyNumberFormat="1" applyFont="1" applyFill="1" applyBorder="1" applyAlignment="1" quotePrefix="1">
      <alignment vertical="center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43" fontId="4" fillId="0" borderId="28" xfId="18" applyFont="1" applyBorder="1" applyAlignment="1">
      <alignment vertic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71" fontId="5" fillId="0" borderId="15" xfId="18" applyNumberFormat="1" applyFont="1" applyBorder="1" applyAlignment="1">
      <alignment vertical="center"/>
    </xf>
    <xf numFmtId="171" fontId="3" fillId="0" borderId="2" xfId="18" applyNumberFormat="1" applyFont="1" applyBorder="1" applyAlignment="1">
      <alignment vertic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horizontal="center" vertical="center" wrapText="1"/>
    </xf>
    <xf numFmtId="171" fontId="5" fillId="0" borderId="30" xfId="18" applyNumberFormat="1" applyFont="1" applyFill="1" applyBorder="1" applyAlignment="1">
      <alignment horizontal="right" vertical="center"/>
    </xf>
    <xf numFmtId="171" fontId="5" fillId="0" borderId="31" xfId="18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center" vertical="center" wrapText="1"/>
    </xf>
    <xf numFmtId="3" fontId="8" fillId="0" borderId="33" xfId="0" applyNumberFormat="1" applyFont="1" applyFill="1" applyBorder="1" applyAlignment="1">
      <alignment horizontal="center" vertical="center" wrapText="1"/>
    </xf>
    <xf numFmtId="171" fontId="5" fillId="0" borderId="34" xfId="18" applyNumberFormat="1" applyFont="1" applyFill="1" applyBorder="1" applyAlignment="1">
      <alignment horizontal="right" vertical="center"/>
    </xf>
    <xf numFmtId="171" fontId="5" fillId="0" borderId="35" xfId="18" applyNumberFormat="1" applyFont="1" applyFill="1" applyBorder="1" applyAlignment="1">
      <alignment horizontal="right" vertical="center"/>
    </xf>
    <xf numFmtId="171" fontId="5" fillId="0" borderId="36" xfId="18" applyNumberFormat="1" applyFont="1" applyFill="1" applyBorder="1" applyAlignment="1">
      <alignment horizontal="right" vertical="center"/>
    </xf>
    <xf numFmtId="197" fontId="5" fillId="0" borderId="34" xfId="0" applyNumberFormat="1" applyFont="1" applyBorder="1" applyAlignment="1">
      <alignment vertical="center"/>
    </xf>
    <xf numFmtId="199" fontId="5" fillId="0" borderId="37" xfId="0" applyNumberFormat="1" applyFont="1" applyBorder="1" applyAlignment="1">
      <alignment vertical="center"/>
    </xf>
    <xf numFmtId="197" fontId="5" fillId="0" borderId="30" xfId="0" applyNumberFormat="1" applyFont="1" applyBorder="1" applyAlignment="1">
      <alignment vertical="center"/>
    </xf>
    <xf numFmtId="197" fontId="5" fillId="0" borderId="25" xfId="0" applyNumberFormat="1" applyFont="1" applyBorder="1" applyAlignment="1">
      <alignment vertical="center"/>
    </xf>
    <xf numFmtId="197" fontId="5" fillId="0" borderId="31" xfId="0" applyNumberFormat="1" applyFont="1" applyBorder="1" applyAlignment="1">
      <alignment vertical="center"/>
    </xf>
    <xf numFmtId="199" fontId="5" fillId="0" borderId="38" xfId="0" applyNumberFormat="1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97" fontId="14" fillId="0" borderId="26" xfId="0" applyNumberFormat="1" applyFont="1" applyBorder="1" applyAlignment="1">
      <alignment vertical="center"/>
    </xf>
    <xf numFmtId="2" fontId="14" fillId="0" borderId="28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3" fontId="18" fillId="0" borderId="0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39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4" fontId="3" fillId="0" borderId="39" xfId="0" applyNumberFormat="1" applyFont="1" applyBorder="1" applyAlignment="1">
      <alignment horizontal="right" vertical="center"/>
    </xf>
    <xf numFmtId="197" fontId="0" fillId="0" borderId="20" xfId="0" applyNumberFormat="1" applyBorder="1" applyAlignment="1">
      <alignment vertical="center"/>
    </xf>
    <xf numFmtId="0" fontId="2" fillId="0" borderId="0" xfId="0" applyFont="1" applyFill="1" applyBorder="1" applyAlignment="1">
      <alignment/>
    </xf>
    <xf numFmtId="43" fontId="3" fillId="0" borderId="0" xfId="18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171" fontId="2" fillId="0" borderId="21" xfId="18" applyNumberFormat="1" applyFont="1" applyFill="1" applyBorder="1" applyAlignment="1">
      <alignment/>
    </xf>
    <xf numFmtId="43" fontId="2" fillId="0" borderId="15" xfId="18" applyFont="1" applyFill="1" applyBorder="1" applyAlignment="1">
      <alignment vertical="center"/>
    </xf>
    <xf numFmtId="43" fontId="2" fillId="0" borderId="11" xfId="18" applyFont="1" applyFill="1" applyBorder="1" applyAlignment="1">
      <alignment vertical="center"/>
    </xf>
    <xf numFmtId="43" fontId="2" fillId="0" borderId="13" xfId="18" applyFont="1" applyFill="1" applyBorder="1" applyAlignment="1">
      <alignment vertical="center"/>
    </xf>
    <xf numFmtId="43" fontId="3" fillId="0" borderId="2" xfId="18" applyFont="1" applyFill="1" applyBorder="1" applyAlignment="1">
      <alignment vertical="center"/>
    </xf>
    <xf numFmtId="171" fontId="3" fillId="0" borderId="3" xfId="18" applyNumberFormat="1" applyFont="1" applyFill="1" applyBorder="1" applyAlignment="1">
      <alignment horizontal="right" vertical="center"/>
    </xf>
    <xf numFmtId="171" fontId="3" fillId="0" borderId="21" xfId="18" applyNumberFormat="1" applyFont="1" applyFill="1" applyBorder="1" applyAlignment="1">
      <alignment/>
    </xf>
    <xf numFmtId="171" fontId="2" fillId="0" borderId="20" xfId="18" applyNumberFormat="1" applyFont="1" applyFill="1" applyBorder="1" applyAlignment="1">
      <alignment/>
    </xf>
    <xf numFmtId="171" fontId="3" fillId="0" borderId="2" xfId="1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171" fontId="2" fillId="0" borderId="4" xfId="18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71" fontId="2" fillId="0" borderId="0" xfId="18" applyNumberFormat="1" applyFont="1" applyFill="1" applyAlignment="1">
      <alignment/>
    </xf>
    <xf numFmtId="0" fontId="25" fillId="0" borderId="0" xfId="0" applyFont="1" applyFill="1" applyAlignment="1">
      <alignment/>
    </xf>
    <xf numFmtId="171" fontId="2" fillId="0" borderId="0" xfId="18" applyNumberFormat="1" applyFont="1" applyFill="1" applyBorder="1" applyAlignment="1">
      <alignment vertical="center"/>
    </xf>
    <xf numFmtId="171" fontId="2" fillId="0" borderId="0" xfId="18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3" fontId="4" fillId="0" borderId="43" xfId="0" applyNumberFormat="1" applyFont="1" applyFill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Valuta (0)_TABELLE ANALISI scinf 2002_2003.xls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Distribuzione delle scuole dell'infanzia in Emilia-Romagna - a.s. 2004/2005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FF00"/>
              </a:solidFill>
            </c:spPr>
          </c:dPt>
          <c:dPt>
            <c:idx val="8"/>
            <c:spPr>
              <a:solidFill>
                <a:srgbClr val="FFFF00"/>
              </a:solidFill>
            </c:spPr>
          </c:dPt>
          <c:cat>
            <c:strRef>
              <c:f>'sc inf tutte'!$B$19:$B$27</c:f>
              <c:strCache/>
            </c:strRef>
          </c:cat>
          <c:val>
            <c:numRef>
              <c:f>'sc inf tutte'!$C$19:$C$27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9525</xdr:rowOff>
    </xdr:from>
    <xdr:to>
      <xdr:col>5</xdr:col>
      <xdr:colOff>47625</xdr:colOff>
      <xdr:row>27</xdr:row>
      <xdr:rowOff>238125</xdr:rowOff>
    </xdr:to>
    <xdr:graphicFrame>
      <xdr:nvGraphicFramePr>
        <xdr:cNvPr id="1" name="Chart 1"/>
        <xdr:cNvGraphicFramePr/>
      </xdr:nvGraphicFramePr>
      <xdr:xfrm>
        <a:off x="28575" y="4457700"/>
        <a:ext cx="43719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9"/>
  <sheetViews>
    <sheetView tabSelected="1" workbookViewId="0" topLeftCell="A1">
      <selection activeCell="F3" sqref="F3"/>
    </sheetView>
  </sheetViews>
  <sheetFormatPr defaultColWidth="9.140625" defaultRowHeight="12.75"/>
  <cols>
    <col min="1" max="1" width="27.00390625" style="28" customWidth="1"/>
    <col min="2" max="2" width="9.140625" style="28" customWidth="1"/>
    <col min="3" max="3" width="10.00390625" style="28" bestFit="1" customWidth="1"/>
    <col min="4" max="4" width="9.140625" style="28" customWidth="1"/>
    <col min="5" max="5" width="10.00390625" style="28" bestFit="1" customWidth="1"/>
    <col min="6" max="16384" width="9.140625" style="28" customWidth="1"/>
  </cols>
  <sheetData>
    <row r="1" spans="1:6" s="16" customFormat="1" ht="82.5" customHeight="1">
      <c r="A1" s="67" t="s">
        <v>288</v>
      </c>
      <c r="B1" s="180" t="s">
        <v>463</v>
      </c>
      <c r="C1" s="181"/>
      <c r="D1" s="181"/>
      <c r="E1" s="182"/>
      <c r="F1" s="14"/>
    </row>
    <row r="2" spans="1:3" ht="12.75">
      <c r="A2" s="10"/>
      <c r="B2" s="17"/>
      <c r="C2" s="10"/>
    </row>
    <row r="3" spans="1:5" s="32" customFormat="1" ht="24.75" customHeight="1">
      <c r="A3" s="185" t="s">
        <v>411</v>
      </c>
      <c r="B3" s="178" t="s">
        <v>435</v>
      </c>
      <c r="C3" s="179"/>
      <c r="D3" s="178" t="s">
        <v>338</v>
      </c>
      <c r="E3" s="179"/>
    </row>
    <row r="4" spans="1:5" s="32" customFormat="1" ht="50.25" customHeight="1">
      <c r="A4" s="186"/>
      <c r="B4" s="23" t="s">
        <v>319</v>
      </c>
      <c r="C4" s="23" t="s">
        <v>456</v>
      </c>
      <c r="D4" s="23" t="s">
        <v>319</v>
      </c>
      <c r="E4" s="23" t="s">
        <v>333</v>
      </c>
    </row>
    <row r="5" spans="1:5" s="32" customFormat="1" ht="12.75">
      <c r="A5" s="70" t="s">
        <v>389</v>
      </c>
      <c r="B5" s="134">
        <f>B77</f>
        <v>100</v>
      </c>
      <c r="C5" s="135">
        <f>B5/$B$14*100</f>
        <v>6.724949562878278</v>
      </c>
      <c r="D5" s="140">
        <f>D77</f>
        <v>247</v>
      </c>
      <c r="E5" s="135">
        <f>D5/D14*100</f>
        <v>5.920421860019175</v>
      </c>
    </row>
    <row r="6" spans="1:5" s="32" customFormat="1" ht="12.75">
      <c r="A6" s="70" t="s">
        <v>390</v>
      </c>
      <c r="B6" s="134">
        <f>B128</f>
        <v>130</v>
      </c>
      <c r="C6" s="136">
        <f aca="true" t="shared" si="0" ref="C6:C14">B6/$B$14*100</f>
        <v>8.742434431741762</v>
      </c>
      <c r="D6" s="140">
        <f>D128</f>
        <v>372</v>
      </c>
      <c r="E6" s="136">
        <f aca="true" t="shared" si="1" ref="E6:E14">D6/$D$14*100</f>
        <v>8.916586768935762</v>
      </c>
    </row>
    <row r="7" spans="1:5" s="32" customFormat="1" ht="12.75">
      <c r="A7" s="70" t="s">
        <v>286</v>
      </c>
      <c r="B7" s="134">
        <f>B180</f>
        <v>187</v>
      </c>
      <c r="C7" s="136">
        <f t="shared" si="0"/>
        <v>12.575655682582381</v>
      </c>
      <c r="D7" s="140">
        <f>D180</f>
        <v>553</v>
      </c>
      <c r="E7" s="136">
        <f t="shared" si="1"/>
        <v>13.25503355704698</v>
      </c>
    </row>
    <row r="8" spans="1:5" s="32" customFormat="1" ht="12.75">
      <c r="A8" s="70" t="s">
        <v>391</v>
      </c>
      <c r="B8" s="134">
        <f>B233</f>
        <v>223</v>
      </c>
      <c r="C8" s="136">
        <f t="shared" si="0"/>
        <v>14.996637525218562</v>
      </c>
      <c r="D8" s="140">
        <f>D233</f>
        <v>709</v>
      </c>
      <c r="E8" s="136">
        <f t="shared" si="1"/>
        <v>16.994247363374882</v>
      </c>
    </row>
    <row r="9" spans="1:5" s="32" customFormat="1" ht="12.75">
      <c r="A9" s="70" t="s">
        <v>392</v>
      </c>
      <c r="B9" s="134">
        <f>B301</f>
        <v>331</v>
      </c>
      <c r="C9" s="136">
        <f t="shared" si="0"/>
        <v>22.259583053127102</v>
      </c>
      <c r="D9" s="140">
        <f>D301</f>
        <v>939</v>
      </c>
      <c r="E9" s="136">
        <f t="shared" si="1"/>
        <v>22.5071907957814</v>
      </c>
    </row>
    <row r="10" spans="1:5" s="32" customFormat="1" ht="12.75">
      <c r="A10" s="70" t="s">
        <v>398</v>
      </c>
      <c r="B10" s="134">
        <f>B334</f>
        <v>133</v>
      </c>
      <c r="C10" s="136">
        <f t="shared" si="0"/>
        <v>8.94418291862811</v>
      </c>
      <c r="D10" s="140">
        <f>D334</f>
        <v>302</v>
      </c>
      <c r="E10" s="136">
        <f t="shared" si="1"/>
        <v>7.238734419942474</v>
      </c>
    </row>
    <row r="11" spans="1:5" s="32" customFormat="1" ht="12.75">
      <c r="A11" s="70" t="s">
        <v>407</v>
      </c>
      <c r="B11" s="134">
        <f>B358</f>
        <v>122</v>
      </c>
      <c r="C11" s="136">
        <f t="shared" si="0"/>
        <v>8.2044384667115</v>
      </c>
      <c r="D11" s="140">
        <f>D358</f>
        <v>364</v>
      </c>
      <c r="E11" s="136">
        <f t="shared" si="1"/>
        <v>8.724832214765101</v>
      </c>
    </row>
    <row r="12" spans="1:5" s="32" customFormat="1" ht="12.75">
      <c r="A12" s="70" t="s">
        <v>318</v>
      </c>
      <c r="B12" s="134">
        <f>B396</f>
        <v>150</v>
      </c>
      <c r="C12" s="136">
        <f t="shared" si="0"/>
        <v>10.087424344317418</v>
      </c>
      <c r="D12" s="140">
        <f>D396</f>
        <v>382</v>
      </c>
      <c r="E12" s="136">
        <f t="shared" si="1"/>
        <v>9.156279961649089</v>
      </c>
    </row>
    <row r="13" spans="1:5" s="32" customFormat="1" ht="12.75">
      <c r="A13" s="70" t="s">
        <v>408</v>
      </c>
      <c r="B13" s="134">
        <f>B427</f>
        <v>111</v>
      </c>
      <c r="C13" s="137">
        <f t="shared" si="0"/>
        <v>7.464694014794889</v>
      </c>
      <c r="D13" s="140">
        <f>D427</f>
        <v>304</v>
      </c>
      <c r="E13" s="137">
        <f t="shared" si="1"/>
        <v>7.28667305848514</v>
      </c>
    </row>
    <row r="14" spans="1:5" s="68" customFormat="1" ht="21.75" customHeight="1">
      <c r="A14" s="60" t="s">
        <v>309</v>
      </c>
      <c r="B14" s="138">
        <f>SUM(B5:B13)</f>
        <v>1487</v>
      </c>
      <c r="C14" s="139">
        <f t="shared" si="0"/>
        <v>100</v>
      </c>
      <c r="D14" s="138">
        <f>SUM(D5:D13)</f>
        <v>4172</v>
      </c>
      <c r="E14" s="139">
        <f t="shared" si="1"/>
        <v>100</v>
      </c>
    </row>
    <row r="15" spans="1:5" s="68" customFormat="1" ht="21.75" customHeight="1">
      <c r="A15" s="26"/>
      <c r="B15" s="130"/>
      <c r="C15" s="131"/>
      <c r="D15" s="130"/>
      <c r="E15" s="131"/>
    </row>
    <row r="16" spans="1:5" s="68" customFormat="1" ht="21.75" customHeight="1">
      <c r="A16" s="26"/>
      <c r="B16" s="130"/>
      <c r="C16" s="131"/>
      <c r="D16" s="130"/>
      <c r="E16" s="131"/>
    </row>
    <row r="17" spans="1:5" s="68" customFormat="1" ht="21.75" customHeight="1">
      <c r="A17" s="26"/>
      <c r="B17" s="130"/>
      <c r="C17" s="131"/>
      <c r="D17" s="130"/>
      <c r="E17" s="131"/>
    </row>
    <row r="18" spans="1:5" s="68" customFormat="1" ht="21.75" customHeight="1">
      <c r="A18" s="26"/>
      <c r="B18" s="130"/>
      <c r="C18" s="131"/>
      <c r="D18" s="130"/>
      <c r="E18" s="131"/>
    </row>
    <row r="19" spans="1:5" s="68" customFormat="1" ht="21.75" customHeight="1">
      <c r="A19" s="26"/>
      <c r="B19" s="132" t="s">
        <v>389</v>
      </c>
      <c r="C19" s="133">
        <v>100</v>
      </c>
      <c r="D19" s="130"/>
      <c r="E19" s="131"/>
    </row>
    <row r="20" spans="1:5" s="68" customFormat="1" ht="21.75" customHeight="1">
      <c r="A20" s="26"/>
      <c r="B20" s="132" t="s">
        <v>390</v>
      </c>
      <c r="C20" s="133">
        <v>130</v>
      </c>
      <c r="D20" s="130"/>
      <c r="E20" s="131"/>
    </row>
    <row r="21" spans="1:5" s="68" customFormat="1" ht="21.75" customHeight="1">
      <c r="A21" s="26"/>
      <c r="B21" s="132" t="s">
        <v>286</v>
      </c>
      <c r="C21" s="133">
        <v>187</v>
      </c>
      <c r="D21" s="130"/>
      <c r="E21" s="131"/>
    </row>
    <row r="22" spans="1:5" s="68" customFormat="1" ht="21.75" customHeight="1">
      <c r="A22" s="26"/>
      <c r="B22" s="132" t="s">
        <v>391</v>
      </c>
      <c r="C22" s="133">
        <v>223</v>
      </c>
      <c r="D22" s="130"/>
      <c r="E22" s="131"/>
    </row>
    <row r="23" spans="1:5" s="68" customFormat="1" ht="21.75" customHeight="1">
      <c r="A23" s="26"/>
      <c r="B23" s="132" t="s">
        <v>392</v>
      </c>
      <c r="C23" s="133">
        <v>331</v>
      </c>
      <c r="D23" s="130"/>
      <c r="E23" s="131"/>
    </row>
    <row r="24" spans="1:5" s="68" customFormat="1" ht="21.75" customHeight="1">
      <c r="A24" s="26"/>
      <c r="B24" s="132" t="s">
        <v>398</v>
      </c>
      <c r="C24" s="133">
        <v>133</v>
      </c>
      <c r="D24" s="130"/>
      <c r="E24" s="131"/>
    </row>
    <row r="25" spans="1:5" s="68" customFormat="1" ht="21.75" customHeight="1">
      <c r="A25" s="26"/>
      <c r="B25" s="132" t="s">
        <v>407</v>
      </c>
      <c r="C25" s="133">
        <v>122</v>
      </c>
      <c r="D25" s="130"/>
      <c r="E25" s="131"/>
    </row>
    <row r="26" spans="1:5" s="68" customFormat="1" ht="21.75" customHeight="1">
      <c r="A26" s="26"/>
      <c r="B26" s="132" t="s">
        <v>318</v>
      </c>
      <c r="C26" s="133">
        <v>150</v>
      </c>
      <c r="D26" s="130"/>
      <c r="E26" s="131"/>
    </row>
    <row r="27" spans="1:3" ht="35.25" customHeight="1">
      <c r="A27" s="10"/>
      <c r="B27" s="132" t="s">
        <v>408</v>
      </c>
      <c r="C27" s="133">
        <v>111</v>
      </c>
    </row>
    <row r="28" spans="1:3" ht="35.25" customHeight="1">
      <c r="A28" s="10"/>
      <c r="B28" s="132"/>
      <c r="C28" s="133"/>
    </row>
    <row r="29" spans="1:3" ht="35.25" customHeight="1">
      <c r="A29" s="10"/>
      <c r="B29" s="132"/>
      <c r="C29" s="133"/>
    </row>
    <row r="30" spans="1:3" ht="35.25" customHeight="1">
      <c r="A30" s="10"/>
      <c r="B30" s="132"/>
      <c r="C30" s="133"/>
    </row>
    <row r="31" spans="1:5" s="62" customFormat="1" ht="41.25" customHeight="1">
      <c r="A31" s="183" t="s">
        <v>436</v>
      </c>
      <c r="B31" s="184"/>
      <c r="C31" s="184"/>
      <c r="D31" s="184"/>
      <c r="E31" s="184"/>
    </row>
    <row r="32" spans="1:6" s="14" customFormat="1" ht="66.75" customHeight="1" thickBot="1">
      <c r="A32" s="124" t="s">
        <v>288</v>
      </c>
      <c r="B32" s="173" t="s">
        <v>449</v>
      </c>
      <c r="C32" s="174"/>
      <c r="D32" s="174"/>
      <c r="E32" s="175"/>
      <c r="F32" s="5"/>
    </row>
    <row r="33" spans="1:5" ht="17.25" customHeight="1">
      <c r="A33" s="171" t="s">
        <v>409</v>
      </c>
      <c r="B33" s="176" t="s">
        <v>435</v>
      </c>
      <c r="C33" s="177"/>
      <c r="D33" s="176" t="s">
        <v>338</v>
      </c>
      <c r="E33" s="177"/>
    </row>
    <row r="34" spans="1:5" ht="45.75" customHeight="1">
      <c r="A34" s="172"/>
      <c r="B34" s="110" t="s">
        <v>319</v>
      </c>
      <c r="C34" s="111" t="s">
        <v>332</v>
      </c>
      <c r="D34" s="107" t="s">
        <v>319</v>
      </c>
      <c r="E34" s="111" t="s">
        <v>333</v>
      </c>
    </row>
    <row r="35" spans="1:5" s="62" customFormat="1" ht="12">
      <c r="A35" s="104" t="s">
        <v>297</v>
      </c>
      <c r="B35" s="115">
        <v>1</v>
      </c>
      <c r="C35" s="116">
        <f>B35/$B$77*100</f>
        <v>1</v>
      </c>
      <c r="D35" s="117">
        <v>2</v>
      </c>
      <c r="E35" s="116">
        <f>D35/$D$77*100</f>
        <v>0.8097165991902834</v>
      </c>
    </row>
    <row r="36" spans="1:5" s="62" customFormat="1" ht="12">
      <c r="A36" s="105" t="s">
        <v>222</v>
      </c>
      <c r="B36" s="112">
        <v>4</v>
      </c>
      <c r="C36" s="116">
        <f aca="true" t="shared" si="2" ref="C36:C77">B36/$B$77*100</f>
        <v>4</v>
      </c>
      <c r="D36" s="108">
        <v>5</v>
      </c>
      <c r="E36" s="116">
        <f aca="true" t="shared" si="3" ref="E36:E77">D36/$D$77*100</f>
        <v>2.0242914979757085</v>
      </c>
    </row>
    <row r="37" spans="1:5" s="62" customFormat="1" ht="12">
      <c r="A37" s="105" t="s">
        <v>373</v>
      </c>
      <c r="B37" s="112">
        <v>1</v>
      </c>
      <c r="C37" s="116">
        <f t="shared" si="2"/>
        <v>1</v>
      </c>
      <c r="D37" s="108">
        <v>2</v>
      </c>
      <c r="E37" s="116">
        <f t="shared" si="3"/>
        <v>0.8097165991902834</v>
      </c>
    </row>
    <row r="38" spans="1:5" s="62" customFormat="1" ht="12">
      <c r="A38" s="105" t="s">
        <v>341</v>
      </c>
      <c r="B38" s="115">
        <v>1</v>
      </c>
      <c r="C38" s="116">
        <f t="shared" si="2"/>
        <v>1</v>
      </c>
      <c r="D38" s="117">
        <v>3</v>
      </c>
      <c r="E38" s="116">
        <f t="shared" si="3"/>
        <v>1.214574898785425</v>
      </c>
    </row>
    <row r="39" spans="1:5" s="62" customFormat="1" ht="12">
      <c r="A39" s="106" t="s">
        <v>223</v>
      </c>
      <c r="B39" s="88">
        <v>2</v>
      </c>
      <c r="C39" s="116">
        <f t="shared" si="2"/>
        <v>2</v>
      </c>
      <c r="D39" s="109">
        <v>8</v>
      </c>
      <c r="E39" s="116">
        <f t="shared" si="3"/>
        <v>3.2388663967611335</v>
      </c>
    </row>
    <row r="40" spans="1:5" s="62" customFormat="1" ht="12">
      <c r="A40" s="106" t="s">
        <v>342</v>
      </c>
      <c r="B40" s="118">
        <v>2</v>
      </c>
      <c r="C40" s="116">
        <f t="shared" si="2"/>
        <v>2</v>
      </c>
      <c r="D40" s="119">
        <v>5</v>
      </c>
      <c r="E40" s="116">
        <f t="shared" si="3"/>
        <v>2.0242914979757085</v>
      </c>
    </row>
    <row r="41" spans="1:5" s="62" customFormat="1" ht="12">
      <c r="A41" s="106" t="s">
        <v>434</v>
      </c>
      <c r="B41" s="88">
        <v>1</v>
      </c>
      <c r="C41" s="116">
        <f t="shared" si="2"/>
        <v>1</v>
      </c>
      <c r="D41" s="109" t="s">
        <v>448</v>
      </c>
      <c r="E41" s="116">
        <v>0</v>
      </c>
    </row>
    <row r="42" spans="1:5" s="62" customFormat="1" ht="12">
      <c r="A42" s="106" t="s">
        <v>224</v>
      </c>
      <c r="B42" s="118">
        <v>1</v>
      </c>
      <c r="C42" s="116">
        <f t="shared" si="2"/>
        <v>1</v>
      </c>
      <c r="D42" s="119">
        <v>4</v>
      </c>
      <c r="E42" s="116">
        <f t="shared" si="3"/>
        <v>1.6194331983805668</v>
      </c>
    </row>
    <row r="43" spans="1:5" s="62" customFormat="1" ht="12">
      <c r="A43" s="106" t="s">
        <v>298</v>
      </c>
      <c r="B43" s="88">
        <v>3</v>
      </c>
      <c r="C43" s="116">
        <f t="shared" si="2"/>
        <v>3</v>
      </c>
      <c r="D43" s="109">
        <v>8</v>
      </c>
      <c r="E43" s="116">
        <f t="shared" si="3"/>
        <v>3.2388663967611335</v>
      </c>
    </row>
    <row r="44" spans="1:5" s="62" customFormat="1" ht="12">
      <c r="A44" s="106" t="s">
        <v>225</v>
      </c>
      <c r="B44" s="88">
        <v>2</v>
      </c>
      <c r="C44" s="116">
        <f t="shared" si="2"/>
        <v>2</v>
      </c>
      <c r="D44" s="109">
        <v>10</v>
      </c>
      <c r="E44" s="116">
        <f t="shared" si="3"/>
        <v>4.048582995951417</v>
      </c>
    </row>
    <row r="45" spans="1:5" s="62" customFormat="1" ht="12">
      <c r="A45" s="106" t="s">
        <v>343</v>
      </c>
      <c r="B45" s="118">
        <v>2</v>
      </c>
      <c r="C45" s="116">
        <f t="shared" si="2"/>
        <v>2</v>
      </c>
      <c r="D45" s="119">
        <v>3</v>
      </c>
      <c r="E45" s="116">
        <f t="shared" si="3"/>
        <v>1.214574898785425</v>
      </c>
    </row>
    <row r="46" spans="1:5" s="62" customFormat="1" ht="12">
      <c r="A46" s="106" t="s">
        <v>226</v>
      </c>
      <c r="B46" s="88">
        <v>2</v>
      </c>
      <c r="C46" s="116">
        <f t="shared" si="2"/>
        <v>2</v>
      </c>
      <c r="D46" s="109">
        <v>5</v>
      </c>
      <c r="E46" s="116">
        <f t="shared" si="3"/>
        <v>2.0242914979757085</v>
      </c>
    </row>
    <row r="47" spans="1:5" s="62" customFormat="1" ht="12">
      <c r="A47" s="106" t="s">
        <v>344</v>
      </c>
      <c r="B47" s="118">
        <v>1</v>
      </c>
      <c r="C47" s="116">
        <f t="shared" si="2"/>
        <v>1</v>
      </c>
      <c r="D47" s="119">
        <v>1</v>
      </c>
      <c r="E47" s="116">
        <f t="shared" si="3"/>
        <v>0.4048582995951417</v>
      </c>
    </row>
    <row r="48" spans="1:5" s="62" customFormat="1" ht="12">
      <c r="A48" s="106" t="s">
        <v>345</v>
      </c>
      <c r="B48" s="118">
        <v>1</v>
      </c>
      <c r="C48" s="116">
        <f t="shared" si="2"/>
        <v>1</v>
      </c>
      <c r="D48" s="119">
        <v>1</v>
      </c>
      <c r="E48" s="116">
        <f t="shared" si="3"/>
        <v>0.4048582995951417</v>
      </c>
    </row>
    <row r="49" spans="1:5" s="62" customFormat="1" ht="12">
      <c r="A49" s="106" t="s">
        <v>346</v>
      </c>
      <c r="B49" s="88">
        <v>2</v>
      </c>
      <c r="C49" s="116">
        <f t="shared" si="2"/>
        <v>2</v>
      </c>
      <c r="D49" s="109">
        <v>5</v>
      </c>
      <c r="E49" s="116">
        <f t="shared" si="3"/>
        <v>2.0242914979757085</v>
      </c>
    </row>
    <row r="50" spans="1:5" s="62" customFormat="1" ht="12">
      <c r="A50" s="106" t="s">
        <v>347</v>
      </c>
      <c r="B50" s="118">
        <v>1</v>
      </c>
      <c r="C50" s="116">
        <f t="shared" si="2"/>
        <v>1</v>
      </c>
      <c r="D50" s="119">
        <v>1</v>
      </c>
      <c r="E50" s="116">
        <f t="shared" si="3"/>
        <v>0.4048582995951417</v>
      </c>
    </row>
    <row r="51" spans="1:5" s="62" customFormat="1" ht="12">
      <c r="A51" s="106" t="s">
        <v>348</v>
      </c>
      <c r="B51" s="118">
        <v>2</v>
      </c>
      <c r="C51" s="116">
        <f t="shared" si="2"/>
        <v>2</v>
      </c>
      <c r="D51" s="119">
        <v>2</v>
      </c>
      <c r="E51" s="116">
        <f t="shared" si="3"/>
        <v>0.8097165991902834</v>
      </c>
    </row>
    <row r="52" spans="1:5" s="62" customFormat="1" ht="12">
      <c r="A52" s="106" t="s">
        <v>227</v>
      </c>
      <c r="B52" s="88">
        <v>5</v>
      </c>
      <c r="C52" s="116">
        <f t="shared" si="2"/>
        <v>5</v>
      </c>
      <c r="D52" s="109">
        <v>13</v>
      </c>
      <c r="E52" s="116">
        <f t="shared" si="3"/>
        <v>5.263157894736842</v>
      </c>
    </row>
    <row r="53" spans="1:5" s="62" customFormat="1" ht="12">
      <c r="A53" s="106" t="s">
        <v>349</v>
      </c>
      <c r="B53" s="118">
        <v>1</v>
      </c>
      <c r="C53" s="116">
        <f t="shared" si="2"/>
        <v>1</v>
      </c>
      <c r="D53" s="119">
        <v>1</v>
      </c>
      <c r="E53" s="116">
        <f t="shared" si="3"/>
        <v>0.4048582995951417</v>
      </c>
    </row>
    <row r="54" spans="1:5" s="62" customFormat="1" ht="12">
      <c r="A54" s="106" t="s">
        <v>228</v>
      </c>
      <c r="B54" s="88">
        <v>1</v>
      </c>
      <c r="C54" s="116">
        <f t="shared" si="2"/>
        <v>1</v>
      </c>
      <c r="D54" s="109">
        <v>2</v>
      </c>
      <c r="E54" s="116">
        <f t="shared" si="3"/>
        <v>0.8097165991902834</v>
      </c>
    </row>
    <row r="55" spans="1:5" s="62" customFormat="1" ht="12">
      <c r="A55" s="106" t="s">
        <v>229</v>
      </c>
      <c r="B55" s="88">
        <v>2</v>
      </c>
      <c r="C55" s="116">
        <f t="shared" si="2"/>
        <v>2</v>
      </c>
      <c r="D55" s="109">
        <v>5</v>
      </c>
      <c r="E55" s="116">
        <f t="shared" si="3"/>
        <v>2.0242914979757085</v>
      </c>
    </row>
    <row r="56" spans="1:5" s="62" customFormat="1" ht="12">
      <c r="A56" s="106" t="s">
        <v>350</v>
      </c>
      <c r="B56" s="118">
        <v>1</v>
      </c>
      <c r="C56" s="116">
        <f t="shared" si="2"/>
        <v>1</v>
      </c>
      <c r="D56" s="119">
        <v>2</v>
      </c>
      <c r="E56" s="116">
        <f t="shared" si="3"/>
        <v>0.8097165991902834</v>
      </c>
    </row>
    <row r="57" spans="1:5" s="62" customFormat="1" ht="12">
      <c r="A57" s="106" t="s">
        <v>351</v>
      </c>
      <c r="B57" s="88">
        <v>3</v>
      </c>
      <c r="C57" s="116">
        <f t="shared" si="2"/>
        <v>3</v>
      </c>
      <c r="D57" s="109">
        <v>4</v>
      </c>
      <c r="E57" s="116">
        <f t="shared" si="3"/>
        <v>1.6194331983805668</v>
      </c>
    </row>
    <row r="58" spans="1:5" s="62" customFormat="1" ht="12">
      <c r="A58" s="106" t="s">
        <v>352</v>
      </c>
      <c r="B58" s="88">
        <v>2</v>
      </c>
      <c r="C58" s="116">
        <f t="shared" si="2"/>
        <v>2</v>
      </c>
      <c r="D58" s="109">
        <v>5</v>
      </c>
      <c r="E58" s="116">
        <f t="shared" si="3"/>
        <v>2.0242914979757085</v>
      </c>
    </row>
    <row r="59" spans="1:5" s="62" customFormat="1" ht="12">
      <c r="A59" s="106" t="s">
        <v>353</v>
      </c>
      <c r="B59" s="118">
        <v>1</v>
      </c>
      <c r="C59" s="116">
        <f t="shared" si="2"/>
        <v>1</v>
      </c>
      <c r="D59" s="119">
        <v>1</v>
      </c>
      <c r="E59" s="116">
        <f t="shared" si="3"/>
        <v>0.4048582995951417</v>
      </c>
    </row>
    <row r="60" spans="1:5" s="62" customFormat="1" ht="12">
      <c r="A60" s="106" t="s">
        <v>354</v>
      </c>
      <c r="B60" s="88">
        <v>2</v>
      </c>
      <c r="C60" s="116">
        <f t="shared" si="2"/>
        <v>2</v>
      </c>
      <c r="D60" s="109">
        <v>2</v>
      </c>
      <c r="E60" s="116">
        <f t="shared" si="3"/>
        <v>0.8097165991902834</v>
      </c>
    </row>
    <row r="61" spans="1:5" s="62" customFormat="1" ht="12">
      <c r="A61" s="106" t="s">
        <v>355</v>
      </c>
      <c r="B61" s="118">
        <v>1</v>
      </c>
      <c r="C61" s="116">
        <f t="shared" si="2"/>
        <v>1</v>
      </c>
      <c r="D61" s="119">
        <v>1</v>
      </c>
      <c r="E61" s="116">
        <f t="shared" si="3"/>
        <v>0.4048582995951417</v>
      </c>
    </row>
    <row r="62" spans="1:5" s="62" customFormat="1" ht="12">
      <c r="A62" s="106" t="s">
        <v>389</v>
      </c>
      <c r="B62" s="88">
        <v>30</v>
      </c>
      <c r="C62" s="116">
        <f t="shared" si="2"/>
        <v>30</v>
      </c>
      <c r="D62" s="109">
        <v>89</v>
      </c>
      <c r="E62" s="116">
        <f t="shared" si="3"/>
        <v>36.032388663967616</v>
      </c>
    </row>
    <row r="63" spans="1:5" s="62" customFormat="1" ht="12">
      <c r="A63" s="106" t="s">
        <v>356</v>
      </c>
      <c r="B63" s="118">
        <v>1</v>
      </c>
      <c r="C63" s="116">
        <f t="shared" si="2"/>
        <v>1</v>
      </c>
      <c r="D63" s="119">
        <v>2</v>
      </c>
      <c r="E63" s="116">
        <f t="shared" si="3"/>
        <v>0.8097165991902834</v>
      </c>
    </row>
    <row r="64" spans="1:5" s="62" customFormat="1" ht="12">
      <c r="A64" s="106" t="s">
        <v>230</v>
      </c>
      <c r="B64" s="88">
        <v>2</v>
      </c>
      <c r="C64" s="116">
        <f t="shared" si="2"/>
        <v>2</v>
      </c>
      <c r="D64" s="109">
        <v>7</v>
      </c>
      <c r="E64" s="116">
        <f t="shared" si="3"/>
        <v>2.834008097165992</v>
      </c>
    </row>
    <row r="65" spans="1:5" s="62" customFormat="1" ht="12">
      <c r="A65" s="106" t="s">
        <v>231</v>
      </c>
      <c r="B65" s="88">
        <v>1</v>
      </c>
      <c r="C65" s="116">
        <f t="shared" si="2"/>
        <v>1</v>
      </c>
      <c r="D65" s="109">
        <v>5</v>
      </c>
      <c r="E65" s="116">
        <f t="shared" si="3"/>
        <v>2.0242914979757085</v>
      </c>
    </row>
    <row r="66" spans="1:5" s="62" customFormat="1" ht="12">
      <c r="A66" s="106" t="s">
        <v>232</v>
      </c>
      <c r="B66" s="88">
        <v>2</v>
      </c>
      <c r="C66" s="116">
        <f t="shared" si="2"/>
        <v>2</v>
      </c>
      <c r="D66" s="109">
        <v>8</v>
      </c>
      <c r="E66" s="116">
        <f t="shared" si="3"/>
        <v>3.2388663967611335</v>
      </c>
    </row>
    <row r="67" spans="1:5" s="62" customFormat="1" ht="12">
      <c r="A67" s="106" t="s">
        <v>233</v>
      </c>
      <c r="B67" s="118">
        <v>2</v>
      </c>
      <c r="C67" s="116">
        <f t="shared" si="2"/>
        <v>2</v>
      </c>
      <c r="D67" s="119">
        <v>6</v>
      </c>
      <c r="E67" s="116">
        <f t="shared" si="3"/>
        <v>2.42914979757085</v>
      </c>
    </row>
    <row r="68" spans="1:5" s="62" customFormat="1" ht="12">
      <c r="A68" s="106" t="s">
        <v>234</v>
      </c>
      <c r="B68" s="88">
        <v>4</v>
      </c>
      <c r="C68" s="116">
        <f t="shared" si="2"/>
        <v>4</v>
      </c>
      <c r="D68" s="109">
        <v>12</v>
      </c>
      <c r="E68" s="116">
        <f t="shared" si="3"/>
        <v>4.8582995951417</v>
      </c>
    </row>
    <row r="69" spans="1:5" s="62" customFormat="1" ht="12">
      <c r="A69" s="106" t="s">
        <v>357</v>
      </c>
      <c r="B69" s="88">
        <v>2</v>
      </c>
      <c r="C69" s="116">
        <f t="shared" si="2"/>
        <v>2</v>
      </c>
      <c r="D69" s="109">
        <v>5</v>
      </c>
      <c r="E69" s="116">
        <f t="shared" si="3"/>
        <v>2.0242914979757085</v>
      </c>
    </row>
    <row r="70" spans="1:5" s="62" customFormat="1" ht="12">
      <c r="A70" s="106" t="s">
        <v>358</v>
      </c>
      <c r="B70" s="118">
        <v>1</v>
      </c>
      <c r="C70" s="116">
        <f t="shared" si="2"/>
        <v>1</v>
      </c>
      <c r="D70" s="119">
        <v>1</v>
      </c>
      <c r="E70" s="116">
        <f t="shared" si="3"/>
        <v>0.4048582995951417</v>
      </c>
    </row>
    <row r="71" spans="1:5" s="62" customFormat="1" ht="12">
      <c r="A71" s="106" t="s">
        <v>359</v>
      </c>
      <c r="B71" s="118">
        <v>1</v>
      </c>
      <c r="C71" s="116">
        <f t="shared" si="2"/>
        <v>1</v>
      </c>
      <c r="D71" s="119">
        <v>2</v>
      </c>
      <c r="E71" s="116">
        <f t="shared" si="3"/>
        <v>0.8097165991902834</v>
      </c>
    </row>
    <row r="72" spans="1:5" s="62" customFormat="1" ht="12">
      <c r="A72" s="106" t="s">
        <v>374</v>
      </c>
      <c r="B72" s="88">
        <v>1</v>
      </c>
      <c r="C72" s="116">
        <f t="shared" si="2"/>
        <v>1</v>
      </c>
      <c r="D72" s="109">
        <v>1</v>
      </c>
      <c r="E72" s="116">
        <f t="shared" si="3"/>
        <v>0.4048582995951417</v>
      </c>
    </row>
    <row r="73" spans="1:5" s="62" customFormat="1" ht="12">
      <c r="A73" s="106" t="s">
        <v>360</v>
      </c>
      <c r="B73" s="118">
        <v>2</v>
      </c>
      <c r="C73" s="116">
        <f t="shared" si="2"/>
        <v>2</v>
      </c>
      <c r="D73" s="119">
        <v>2</v>
      </c>
      <c r="E73" s="116">
        <f t="shared" si="3"/>
        <v>0.8097165991902834</v>
      </c>
    </row>
    <row r="74" spans="1:5" s="62" customFormat="1" ht="12">
      <c r="A74" s="106" t="s">
        <v>375</v>
      </c>
      <c r="B74" s="88">
        <v>1</v>
      </c>
      <c r="C74" s="116">
        <f t="shared" si="2"/>
        <v>1</v>
      </c>
      <c r="D74" s="109">
        <v>2</v>
      </c>
      <c r="E74" s="116">
        <f t="shared" si="3"/>
        <v>0.8097165991902834</v>
      </c>
    </row>
    <row r="75" spans="1:5" s="62" customFormat="1" ht="12">
      <c r="A75" s="106" t="s">
        <v>376</v>
      </c>
      <c r="B75" s="88">
        <v>1</v>
      </c>
      <c r="C75" s="116">
        <f t="shared" si="2"/>
        <v>1</v>
      </c>
      <c r="D75" s="109">
        <v>2</v>
      </c>
      <c r="E75" s="116">
        <f t="shared" si="3"/>
        <v>0.8097165991902834</v>
      </c>
    </row>
    <row r="76" spans="1:5" s="62" customFormat="1" ht="12">
      <c r="A76" s="106" t="s">
        <v>377</v>
      </c>
      <c r="B76" s="113">
        <v>1</v>
      </c>
      <c r="C76" s="120">
        <f t="shared" si="2"/>
        <v>1</v>
      </c>
      <c r="D76" s="114">
        <v>2</v>
      </c>
      <c r="E76" s="120">
        <f t="shared" si="3"/>
        <v>0.8097165991902834</v>
      </c>
    </row>
    <row r="77" spans="1:5" s="62" customFormat="1" ht="27.75" customHeight="1" thickBot="1">
      <c r="A77" s="121" t="s">
        <v>215</v>
      </c>
      <c r="B77" s="122">
        <f>SUM(B35:B76)</f>
        <v>100</v>
      </c>
      <c r="C77" s="123">
        <f t="shared" si="2"/>
        <v>100</v>
      </c>
      <c r="D77" s="122">
        <f>SUM(D35:D76)</f>
        <v>247</v>
      </c>
      <c r="E77" s="123">
        <f t="shared" si="3"/>
        <v>100</v>
      </c>
    </row>
    <row r="80" spans="1:6" s="14" customFormat="1" ht="66.75" customHeight="1" thickBot="1">
      <c r="A80" s="124" t="s">
        <v>288</v>
      </c>
      <c r="B80" s="173" t="s">
        <v>450</v>
      </c>
      <c r="C80" s="174"/>
      <c r="D80" s="174"/>
      <c r="E80" s="175"/>
      <c r="F80" s="5"/>
    </row>
    <row r="81" spans="1:5" ht="17.25" customHeight="1">
      <c r="A81" s="171" t="s">
        <v>409</v>
      </c>
      <c r="B81" s="176" t="s">
        <v>435</v>
      </c>
      <c r="C81" s="177"/>
      <c r="D81" s="176" t="s">
        <v>338</v>
      </c>
      <c r="E81" s="177"/>
    </row>
    <row r="82" spans="1:5" ht="45.75" customHeight="1">
      <c r="A82" s="172"/>
      <c r="B82" s="110" t="s">
        <v>319</v>
      </c>
      <c r="C82" s="111" t="s">
        <v>332</v>
      </c>
      <c r="D82" s="107" t="s">
        <v>319</v>
      </c>
      <c r="E82" s="111" t="s">
        <v>333</v>
      </c>
    </row>
    <row r="83" spans="1:5" s="62" customFormat="1" ht="12">
      <c r="A83" s="106" t="s">
        <v>361</v>
      </c>
      <c r="B83" s="118">
        <v>1</v>
      </c>
      <c r="C83" s="116">
        <f>B83/$B$128*100</f>
        <v>0.7692307692307693</v>
      </c>
      <c r="D83" s="119">
        <v>1</v>
      </c>
      <c r="E83" s="116">
        <f>D83/$D$128*100</f>
        <v>0.2688172043010753</v>
      </c>
    </row>
    <row r="84" spans="1:5" s="62" customFormat="1" ht="12">
      <c r="A84" s="106" t="s">
        <v>362</v>
      </c>
      <c r="B84" s="118">
        <v>1</v>
      </c>
      <c r="C84" s="116">
        <f aca="true" t="shared" si="4" ref="C84:C128">B84/$B$128*100</f>
        <v>0.7692307692307693</v>
      </c>
      <c r="D84" s="119">
        <v>2</v>
      </c>
      <c r="E84" s="116">
        <f aca="true" t="shared" si="5" ref="E84:E128">D84/$D$128*100</f>
        <v>0.5376344086021506</v>
      </c>
    </row>
    <row r="85" spans="1:5" s="62" customFormat="1" ht="12">
      <c r="A85" s="106" t="s">
        <v>235</v>
      </c>
      <c r="B85" s="118">
        <v>1</v>
      </c>
      <c r="C85" s="116">
        <f t="shared" si="4"/>
        <v>0.7692307692307693</v>
      </c>
      <c r="D85" s="119">
        <v>3</v>
      </c>
      <c r="E85" s="116">
        <f t="shared" si="5"/>
        <v>0.8064516129032258</v>
      </c>
    </row>
    <row r="86" spans="1:5" s="62" customFormat="1" ht="12">
      <c r="A86" s="106" t="s">
        <v>363</v>
      </c>
      <c r="B86" s="118">
        <v>2</v>
      </c>
      <c r="C86" s="116">
        <f t="shared" si="4"/>
        <v>1.5384615384615385</v>
      </c>
      <c r="D86" s="119">
        <v>2</v>
      </c>
      <c r="E86" s="116">
        <f t="shared" si="5"/>
        <v>0.5376344086021506</v>
      </c>
    </row>
    <row r="87" spans="1:5" s="62" customFormat="1" ht="12">
      <c r="A87" s="106" t="s">
        <v>45</v>
      </c>
      <c r="B87" s="118">
        <v>1</v>
      </c>
      <c r="C87" s="116">
        <f t="shared" si="4"/>
        <v>0.7692307692307693</v>
      </c>
      <c r="D87" s="119">
        <v>1</v>
      </c>
      <c r="E87" s="116">
        <f t="shared" si="5"/>
        <v>0.2688172043010753</v>
      </c>
    </row>
    <row r="88" spans="1:5" s="62" customFormat="1" ht="12">
      <c r="A88" s="106" t="s">
        <v>236</v>
      </c>
      <c r="B88" s="118">
        <v>2</v>
      </c>
      <c r="C88" s="116">
        <f t="shared" si="4"/>
        <v>1.5384615384615385</v>
      </c>
      <c r="D88" s="119">
        <v>6</v>
      </c>
      <c r="E88" s="116">
        <f t="shared" si="5"/>
        <v>1.6129032258064515</v>
      </c>
    </row>
    <row r="89" spans="1:5" s="62" customFormat="1" ht="12">
      <c r="A89" s="106" t="s">
        <v>237</v>
      </c>
      <c r="B89" s="118">
        <v>3</v>
      </c>
      <c r="C89" s="116">
        <f t="shared" si="4"/>
        <v>2.307692307692308</v>
      </c>
      <c r="D89" s="119">
        <v>5</v>
      </c>
      <c r="E89" s="116">
        <f t="shared" si="5"/>
        <v>1.3440860215053763</v>
      </c>
    </row>
    <row r="90" spans="1:5" s="62" customFormat="1" ht="12">
      <c r="A90" s="106" t="s">
        <v>364</v>
      </c>
      <c r="B90" s="118">
        <v>1</v>
      </c>
      <c r="C90" s="116">
        <f t="shared" si="4"/>
        <v>0.7692307692307693</v>
      </c>
      <c r="D90" s="119">
        <v>2</v>
      </c>
      <c r="E90" s="116">
        <f t="shared" si="5"/>
        <v>0.5376344086021506</v>
      </c>
    </row>
    <row r="91" spans="1:5" s="62" customFormat="1" ht="12">
      <c r="A91" s="106" t="s">
        <v>238</v>
      </c>
      <c r="B91" s="118">
        <v>4</v>
      </c>
      <c r="C91" s="116">
        <f t="shared" si="4"/>
        <v>3.076923076923077</v>
      </c>
      <c r="D91" s="119">
        <v>13</v>
      </c>
      <c r="E91" s="116">
        <f t="shared" si="5"/>
        <v>3.494623655913978</v>
      </c>
    </row>
    <row r="92" spans="1:5" s="62" customFormat="1" ht="12">
      <c r="A92" s="106" t="s">
        <v>239</v>
      </c>
      <c r="B92" s="118">
        <v>1</v>
      </c>
      <c r="C92" s="116">
        <f t="shared" si="4"/>
        <v>0.7692307692307693</v>
      </c>
      <c r="D92" s="119">
        <v>7</v>
      </c>
      <c r="E92" s="116">
        <f t="shared" si="5"/>
        <v>1.881720430107527</v>
      </c>
    </row>
    <row r="93" spans="1:5" s="62" customFormat="1" ht="12">
      <c r="A93" s="106" t="s">
        <v>46</v>
      </c>
      <c r="B93" s="118">
        <v>1</v>
      </c>
      <c r="C93" s="116">
        <f t="shared" si="4"/>
        <v>0.7692307692307693</v>
      </c>
      <c r="D93" s="119">
        <v>1</v>
      </c>
      <c r="E93" s="116">
        <f t="shared" si="5"/>
        <v>0.2688172043010753</v>
      </c>
    </row>
    <row r="94" spans="1:5" s="62" customFormat="1" ht="12">
      <c r="A94" s="106" t="s">
        <v>365</v>
      </c>
      <c r="B94" s="118">
        <v>3</v>
      </c>
      <c r="C94" s="116">
        <f t="shared" si="4"/>
        <v>2.307692307692308</v>
      </c>
      <c r="D94" s="119">
        <v>3</v>
      </c>
      <c r="E94" s="116">
        <f t="shared" si="5"/>
        <v>0.8064516129032258</v>
      </c>
    </row>
    <row r="95" spans="1:5" s="62" customFormat="1" ht="12">
      <c r="A95" s="106" t="s">
        <v>240</v>
      </c>
      <c r="B95" s="118">
        <v>2</v>
      </c>
      <c r="C95" s="116">
        <f t="shared" si="4"/>
        <v>1.5384615384615385</v>
      </c>
      <c r="D95" s="119">
        <v>8</v>
      </c>
      <c r="E95" s="116">
        <f t="shared" si="5"/>
        <v>2.1505376344086025</v>
      </c>
    </row>
    <row r="96" spans="1:5" s="62" customFormat="1" ht="12">
      <c r="A96" s="106" t="s">
        <v>241</v>
      </c>
      <c r="B96" s="118">
        <v>6</v>
      </c>
      <c r="C96" s="116">
        <f t="shared" si="4"/>
        <v>4.615384615384616</v>
      </c>
      <c r="D96" s="119">
        <v>22</v>
      </c>
      <c r="E96" s="116">
        <f t="shared" si="5"/>
        <v>5.913978494623656</v>
      </c>
    </row>
    <row r="97" spans="1:5" s="62" customFormat="1" ht="12">
      <c r="A97" s="106" t="s">
        <v>47</v>
      </c>
      <c r="B97" s="118">
        <v>1</v>
      </c>
      <c r="C97" s="116">
        <f t="shared" si="4"/>
        <v>0.7692307692307693</v>
      </c>
      <c r="D97" s="119">
        <v>5</v>
      </c>
      <c r="E97" s="116">
        <f t="shared" si="5"/>
        <v>1.3440860215053763</v>
      </c>
    </row>
    <row r="98" spans="1:5" s="62" customFormat="1" ht="12">
      <c r="A98" s="106" t="s">
        <v>242</v>
      </c>
      <c r="B98" s="118">
        <v>2</v>
      </c>
      <c r="C98" s="116">
        <f t="shared" si="4"/>
        <v>1.5384615384615385</v>
      </c>
      <c r="D98" s="119">
        <v>5</v>
      </c>
      <c r="E98" s="116">
        <f t="shared" si="5"/>
        <v>1.3440860215053763</v>
      </c>
    </row>
    <row r="99" spans="1:5" s="62" customFormat="1" ht="12">
      <c r="A99" s="106" t="s">
        <v>243</v>
      </c>
      <c r="B99" s="118">
        <v>2</v>
      </c>
      <c r="C99" s="116">
        <f t="shared" si="4"/>
        <v>1.5384615384615385</v>
      </c>
      <c r="D99" s="119">
        <v>7</v>
      </c>
      <c r="E99" s="116">
        <f t="shared" si="5"/>
        <v>1.881720430107527</v>
      </c>
    </row>
    <row r="100" spans="1:5" s="62" customFormat="1" ht="12">
      <c r="A100" s="106" t="s">
        <v>244</v>
      </c>
      <c r="B100" s="118">
        <v>3</v>
      </c>
      <c r="C100" s="116">
        <f t="shared" si="4"/>
        <v>2.307692307692308</v>
      </c>
      <c r="D100" s="119">
        <v>11</v>
      </c>
      <c r="E100" s="116">
        <f t="shared" si="5"/>
        <v>2.956989247311828</v>
      </c>
    </row>
    <row r="101" spans="1:5" s="62" customFormat="1" ht="12">
      <c r="A101" s="106" t="s">
        <v>245</v>
      </c>
      <c r="B101" s="118">
        <v>1</v>
      </c>
      <c r="C101" s="116">
        <f t="shared" si="4"/>
        <v>0.7692307692307693</v>
      </c>
      <c r="D101" s="119">
        <v>3</v>
      </c>
      <c r="E101" s="116">
        <f t="shared" si="5"/>
        <v>0.8064516129032258</v>
      </c>
    </row>
    <row r="102" spans="1:5" s="62" customFormat="1" ht="12">
      <c r="A102" s="106" t="s">
        <v>366</v>
      </c>
      <c r="B102" s="118">
        <v>4</v>
      </c>
      <c r="C102" s="116">
        <f t="shared" si="4"/>
        <v>3.076923076923077</v>
      </c>
      <c r="D102" s="119">
        <v>9</v>
      </c>
      <c r="E102" s="116">
        <f t="shared" si="5"/>
        <v>2.4193548387096775</v>
      </c>
    </row>
    <row r="103" spans="1:5" s="62" customFormat="1" ht="12">
      <c r="A103" s="106" t="s">
        <v>367</v>
      </c>
      <c r="B103" s="118">
        <v>2</v>
      </c>
      <c r="C103" s="116">
        <f t="shared" si="4"/>
        <v>1.5384615384615385</v>
      </c>
      <c r="D103" s="119">
        <v>4</v>
      </c>
      <c r="E103" s="116">
        <f t="shared" si="5"/>
        <v>1.0752688172043012</v>
      </c>
    </row>
    <row r="104" spans="1:5" s="62" customFormat="1" ht="12">
      <c r="A104" s="106" t="s">
        <v>48</v>
      </c>
      <c r="B104" s="118">
        <v>1</v>
      </c>
      <c r="C104" s="116">
        <f t="shared" si="4"/>
        <v>0.7692307692307693</v>
      </c>
      <c r="D104" s="119">
        <v>1</v>
      </c>
      <c r="E104" s="116">
        <f t="shared" si="5"/>
        <v>0.2688172043010753</v>
      </c>
    </row>
    <row r="105" spans="1:5" s="62" customFormat="1" ht="12">
      <c r="A105" s="106" t="s">
        <v>246</v>
      </c>
      <c r="B105" s="118">
        <v>4</v>
      </c>
      <c r="C105" s="116">
        <f t="shared" si="4"/>
        <v>3.076923076923077</v>
      </c>
      <c r="D105" s="119">
        <v>11</v>
      </c>
      <c r="E105" s="116">
        <f t="shared" si="5"/>
        <v>2.956989247311828</v>
      </c>
    </row>
    <row r="106" spans="1:5" s="62" customFormat="1" ht="12">
      <c r="A106" s="106" t="s">
        <v>300</v>
      </c>
      <c r="B106" s="118">
        <v>2</v>
      </c>
      <c r="C106" s="116">
        <f t="shared" si="4"/>
        <v>1.5384615384615385</v>
      </c>
      <c r="D106" s="119">
        <v>3</v>
      </c>
      <c r="E106" s="116">
        <f t="shared" si="5"/>
        <v>0.8064516129032258</v>
      </c>
    </row>
    <row r="107" spans="1:5" s="62" customFormat="1" ht="12">
      <c r="A107" s="106" t="s">
        <v>247</v>
      </c>
      <c r="B107" s="118">
        <v>3</v>
      </c>
      <c r="C107" s="116">
        <f t="shared" si="4"/>
        <v>2.307692307692308</v>
      </c>
      <c r="D107" s="119">
        <v>11</v>
      </c>
      <c r="E107" s="116">
        <f t="shared" si="5"/>
        <v>2.956989247311828</v>
      </c>
    </row>
    <row r="108" spans="1:5" s="62" customFormat="1" ht="12">
      <c r="A108" s="106" t="s">
        <v>368</v>
      </c>
      <c r="B108" s="118">
        <v>1</v>
      </c>
      <c r="C108" s="116">
        <f t="shared" si="4"/>
        <v>0.7692307692307693</v>
      </c>
      <c r="D108" s="119">
        <v>1</v>
      </c>
      <c r="E108" s="116">
        <f t="shared" si="5"/>
        <v>0.2688172043010753</v>
      </c>
    </row>
    <row r="109" spans="1:5" s="62" customFormat="1" ht="12">
      <c r="A109" s="106" t="s">
        <v>390</v>
      </c>
      <c r="B109" s="118">
        <v>46</v>
      </c>
      <c r="C109" s="116">
        <f t="shared" si="4"/>
        <v>35.38461538461539</v>
      </c>
      <c r="D109" s="119">
        <v>144</v>
      </c>
      <c r="E109" s="116">
        <f t="shared" si="5"/>
        <v>38.70967741935484</v>
      </c>
    </row>
    <row r="110" spans="1:5" s="62" customFormat="1" ht="12">
      <c r="A110" s="106" t="s">
        <v>49</v>
      </c>
      <c r="B110" s="118">
        <v>1</v>
      </c>
      <c r="C110" s="116">
        <f t="shared" si="4"/>
        <v>0.7692307692307693</v>
      </c>
      <c r="D110" s="119">
        <v>1</v>
      </c>
      <c r="E110" s="116">
        <f t="shared" si="5"/>
        <v>0.2688172043010753</v>
      </c>
    </row>
    <row r="111" spans="1:5" s="62" customFormat="1" ht="12">
      <c r="A111" s="106" t="s">
        <v>50</v>
      </c>
      <c r="B111" s="118">
        <v>1</v>
      </c>
      <c r="C111" s="116">
        <f t="shared" si="4"/>
        <v>0.7692307692307693</v>
      </c>
      <c r="D111" s="119">
        <v>1</v>
      </c>
      <c r="E111" s="116">
        <f t="shared" si="5"/>
        <v>0.2688172043010753</v>
      </c>
    </row>
    <row r="112" spans="1:5" s="62" customFormat="1" ht="12">
      <c r="A112" s="106" t="s">
        <v>51</v>
      </c>
      <c r="B112" s="118">
        <v>1</v>
      </c>
      <c r="C112" s="116">
        <f t="shared" si="4"/>
        <v>0.7692307692307693</v>
      </c>
      <c r="D112" s="119">
        <v>3</v>
      </c>
      <c r="E112" s="116">
        <f t="shared" si="5"/>
        <v>0.8064516129032258</v>
      </c>
    </row>
    <row r="113" spans="1:5" s="62" customFormat="1" ht="12">
      <c r="A113" s="106" t="s">
        <v>369</v>
      </c>
      <c r="B113" s="118">
        <v>1</v>
      </c>
      <c r="C113" s="116">
        <f t="shared" si="4"/>
        <v>0.7692307692307693</v>
      </c>
      <c r="D113" s="119">
        <v>5</v>
      </c>
      <c r="E113" s="116">
        <f t="shared" si="5"/>
        <v>1.3440860215053763</v>
      </c>
    </row>
    <row r="114" spans="1:5" s="62" customFormat="1" ht="12">
      <c r="A114" s="106" t="s">
        <v>248</v>
      </c>
      <c r="B114" s="118">
        <v>4</v>
      </c>
      <c r="C114" s="116">
        <f t="shared" si="4"/>
        <v>3.076923076923077</v>
      </c>
      <c r="D114" s="119">
        <v>17</v>
      </c>
      <c r="E114" s="116">
        <f t="shared" si="5"/>
        <v>4.56989247311828</v>
      </c>
    </row>
    <row r="115" spans="1:5" s="62" customFormat="1" ht="12">
      <c r="A115" s="106" t="s">
        <v>370</v>
      </c>
      <c r="B115" s="118">
        <v>1</v>
      </c>
      <c r="C115" s="116">
        <f t="shared" si="4"/>
        <v>0.7692307692307693</v>
      </c>
      <c r="D115" s="119">
        <v>4</v>
      </c>
      <c r="E115" s="116">
        <f t="shared" si="5"/>
        <v>1.0752688172043012</v>
      </c>
    </row>
    <row r="116" spans="1:5" s="62" customFormat="1" ht="12">
      <c r="A116" s="106" t="s">
        <v>249</v>
      </c>
      <c r="B116" s="118">
        <v>1</v>
      </c>
      <c r="C116" s="116">
        <f t="shared" si="4"/>
        <v>0.7692307692307693</v>
      </c>
      <c r="D116" s="119">
        <v>4</v>
      </c>
      <c r="E116" s="116">
        <f t="shared" si="5"/>
        <v>1.0752688172043012</v>
      </c>
    </row>
    <row r="117" spans="1:5" s="62" customFormat="1" ht="12">
      <c r="A117" s="106" t="s">
        <v>52</v>
      </c>
      <c r="B117" s="118">
        <v>1</v>
      </c>
      <c r="C117" s="116">
        <f t="shared" si="4"/>
        <v>0.7692307692307693</v>
      </c>
      <c r="D117" s="119">
        <v>1</v>
      </c>
      <c r="E117" s="116">
        <f t="shared" si="5"/>
        <v>0.2688172043010753</v>
      </c>
    </row>
    <row r="118" spans="1:5" s="62" customFormat="1" ht="12">
      <c r="A118" s="106" t="s">
        <v>53</v>
      </c>
      <c r="B118" s="118">
        <v>1</v>
      </c>
      <c r="C118" s="116">
        <f t="shared" si="4"/>
        <v>0.7692307692307693</v>
      </c>
      <c r="D118" s="119">
        <v>4</v>
      </c>
      <c r="E118" s="116">
        <f t="shared" si="5"/>
        <v>1.0752688172043012</v>
      </c>
    </row>
    <row r="119" spans="1:5" s="62" customFormat="1" ht="12">
      <c r="A119" s="106" t="s">
        <v>250</v>
      </c>
      <c r="B119" s="118">
        <v>3</v>
      </c>
      <c r="C119" s="116">
        <f t="shared" si="4"/>
        <v>2.307692307692308</v>
      </c>
      <c r="D119" s="119">
        <v>10</v>
      </c>
      <c r="E119" s="116">
        <f t="shared" si="5"/>
        <v>2.6881720430107525</v>
      </c>
    </row>
    <row r="120" spans="1:5" s="62" customFormat="1" ht="12">
      <c r="A120" s="106" t="s">
        <v>54</v>
      </c>
      <c r="B120" s="118">
        <v>2</v>
      </c>
      <c r="C120" s="116">
        <f t="shared" si="4"/>
        <v>1.5384615384615385</v>
      </c>
      <c r="D120" s="119">
        <v>2</v>
      </c>
      <c r="E120" s="116">
        <f t="shared" si="5"/>
        <v>0.5376344086021506</v>
      </c>
    </row>
    <row r="121" spans="1:5" s="62" customFormat="1" ht="12">
      <c r="A121" s="106" t="s">
        <v>55</v>
      </c>
      <c r="B121" s="118">
        <v>2</v>
      </c>
      <c r="C121" s="116">
        <f t="shared" si="4"/>
        <v>1.5384615384615385</v>
      </c>
      <c r="D121" s="119">
        <v>2</v>
      </c>
      <c r="E121" s="116">
        <f t="shared" si="5"/>
        <v>0.5376344086021506</v>
      </c>
    </row>
    <row r="122" spans="1:5" s="62" customFormat="1" ht="12">
      <c r="A122" s="106" t="s">
        <v>251</v>
      </c>
      <c r="B122" s="118">
        <v>1</v>
      </c>
      <c r="C122" s="116">
        <f t="shared" si="4"/>
        <v>0.7692307692307693</v>
      </c>
      <c r="D122" s="119">
        <v>7</v>
      </c>
      <c r="E122" s="116">
        <f t="shared" si="5"/>
        <v>1.881720430107527</v>
      </c>
    </row>
    <row r="123" spans="1:5" s="62" customFormat="1" ht="12">
      <c r="A123" s="106" t="s">
        <v>252</v>
      </c>
      <c r="B123" s="118">
        <v>3</v>
      </c>
      <c r="C123" s="116">
        <f t="shared" si="4"/>
        <v>2.307692307692308</v>
      </c>
      <c r="D123" s="119">
        <v>8</v>
      </c>
      <c r="E123" s="116">
        <f t="shared" si="5"/>
        <v>2.1505376344086025</v>
      </c>
    </row>
    <row r="124" spans="1:5" s="62" customFormat="1" ht="12">
      <c r="A124" s="106" t="s">
        <v>371</v>
      </c>
      <c r="B124" s="118">
        <v>2</v>
      </c>
      <c r="C124" s="116">
        <f t="shared" si="4"/>
        <v>1.5384615384615385</v>
      </c>
      <c r="D124" s="119">
        <v>5</v>
      </c>
      <c r="E124" s="116">
        <f t="shared" si="5"/>
        <v>1.3440860215053763</v>
      </c>
    </row>
    <row r="125" spans="1:5" s="62" customFormat="1" ht="12">
      <c r="A125" s="106" t="s">
        <v>56</v>
      </c>
      <c r="B125" s="118">
        <v>1</v>
      </c>
      <c r="C125" s="116">
        <f t="shared" si="4"/>
        <v>0.7692307692307693</v>
      </c>
      <c r="D125" s="119">
        <v>3</v>
      </c>
      <c r="E125" s="116">
        <f t="shared" si="5"/>
        <v>0.8064516129032258</v>
      </c>
    </row>
    <row r="126" spans="1:5" s="62" customFormat="1" ht="12">
      <c r="A126" s="106" t="s">
        <v>57</v>
      </c>
      <c r="B126" s="118">
        <v>1</v>
      </c>
      <c r="C126" s="116">
        <f t="shared" si="4"/>
        <v>0.7692307692307693</v>
      </c>
      <c r="D126" s="119">
        <v>1</v>
      </c>
      <c r="E126" s="116">
        <f t="shared" si="5"/>
        <v>0.2688172043010753</v>
      </c>
    </row>
    <row r="127" spans="1:5" s="62" customFormat="1" ht="12">
      <c r="A127" s="106" t="s">
        <v>372</v>
      </c>
      <c r="B127" s="118">
        <v>2</v>
      </c>
      <c r="C127" s="116">
        <f t="shared" si="4"/>
        <v>1.5384615384615385</v>
      </c>
      <c r="D127" s="119">
        <v>3</v>
      </c>
      <c r="E127" s="116">
        <f t="shared" si="5"/>
        <v>0.8064516129032258</v>
      </c>
    </row>
    <row r="128" spans="1:5" s="62" customFormat="1" ht="27.75" customHeight="1" thickBot="1">
      <c r="A128" s="121" t="s">
        <v>90</v>
      </c>
      <c r="B128" s="122">
        <f>SUM(B83:B127)</f>
        <v>130</v>
      </c>
      <c r="C128" s="123">
        <f t="shared" si="4"/>
        <v>100</v>
      </c>
      <c r="D128" s="122">
        <f>SUM(D83:D127)</f>
        <v>372</v>
      </c>
      <c r="E128" s="123">
        <f t="shared" si="5"/>
        <v>100</v>
      </c>
    </row>
    <row r="131" spans="1:6" s="14" customFormat="1" ht="66.75" customHeight="1" thickBot="1">
      <c r="A131" s="124" t="s">
        <v>288</v>
      </c>
      <c r="B131" s="173" t="s">
        <v>457</v>
      </c>
      <c r="C131" s="174"/>
      <c r="D131" s="174"/>
      <c r="E131" s="175"/>
      <c r="F131" s="5"/>
    </row>
    <row r="132" spans="1:5" ht="17.25" customHeight="1">
      <c r="A132" s="171" t="s">
        <v>409</v>
      </c>
      <c r="B132" s="176" t="s">
        <v>435</v>
      </c>
      <c r="C132" s="177"/>
      <c r="D132" s="176" t="s">
        <v>338</v>
      </c>
      <c r="E132" s="177"/>
    </row>
    <row r="133" spans="1:5" ht="45.75" customHeight="1">
      <c r="A133" s="172"/>
      <c r="B133" s="110" t="s">
        <v>319</v>
      </c>
      <c r="C133" s="111" t="s">
        <v>332</v>
      </c>
      <c r="D133" s="107" t="s">
        <v>319</v>
      </c>
      <c r="E133" s="111" t="s">
        <v>333</v>
      </c>
    </row>
    <row r="134" spans="1:5" s="62" customFormat="1" ht="12">
      <c r="A134" s="106" t="s">
        <v>142</v>
      </c>
      <c r="B134" s="118">
        <v>2</v>
      </c>
      <c r="C134" s="116">
        <f>B134/$B$180*100</f>
        <v>1.06951871657754</v>
      </c>
      <c r="D134" s="119">
        <v>9</v>
      </c>
      <c r="E134" s="116">
        <f>D134/$D$180*100</f>
        <v>1.62748643761302</v>
      </c>
    </row>
    <row r="135" spans="1:5" s="62" customFormat="1" ht="12">
      <c r="A135" s="106" t="s">
        <v>141</v>
      </c>
      <c r="B135" s="118">
        <v>3</v>
      </c>
      <c r="C135" s="116">
        <f aca="true" t="shared" si="6" ref="C135:C180">B135/$B$180*100</f>
        <v>1.6042780748663104</v>
      </c>
      <c r="D135" s="119">
        <v>11</v>
      </c>
      <c r="E135" s="116">
        <f aca="true" t="shared" si="7" ref="E135:E180">D135/$D$180*100</f>
        <v>1.9891500904159132</v>
      </c>
    </row>
    <row r="136" spans="1:5" s="62" customFormat="1" ht="12">
      <c r="A136" s="106" t="s">
        <v>100</v>
      </c>
      <c r="B136" s="118">
        <v>3</v>
      </c>
      <c r="C136" s="116">
        <f t="shared" si="6"/>
        <v>1.6042780748663104</v>
      </c>
      <c r="D136" s="119">
        <v>4</v>
      </c>
      <c r="E136" s="116">
        <f t="shared" si="7"/>
        <v>0.7233273056057866</v>
      </c>
    </row>
    <row r="137" spans="1:5" s="62" customFormat="1" ht="12">
      <c r="A137" s="106" t="s">
        <v>140</v>
      </c>
      <c r="B137" s="118">
        <v>3</v>
      </c>
      <c r="C137" s="116">
        <f t="shared" si="6"/>
        <v>1.6042780748663104</v>
      </c>
      <c r="D137" s="119">
        <v>11</v>
      </c>
      <c r="E137" s="116">
        <f t="shared" si="7"/>
        <v>1.9891500904159132</v>
      </c>
    </row>
    <row r="138" spans="1:5" s="62" customFormat="1" ht="12">
      <c r="A138" s="106" t="s">
        <v>276</v>
      </c>
      <c r="B138" s="118">
        <v>2</v>
      </c>
      <c r="C138" s="116">
        <f t="shared" si="6"/>
        <v>1.06951871657754</v>
      </c>
      <c r="D138" s="119">
        <v>5</v>
      </c>
      <c r="E138" s="116">
        <f t="shared" si="7"/>
        <v>0.9041591320072333</v>
      </c>
    </row>
    <row r="139" spans="1:5" s="62" customFormat="1" ht="12">
      <c r="A139" s="106" t="s">
        <v>143</v>
      </c>
      <c r="B139" s="118">
        <v>2</v>
      </c>
      <c r="C139" s="116">
        <f t="shared" si="6"/>
        <v>1.06951871657754</v>
      </c>
      <c r="D139" s="119">
        <v>6</v>
      </c>
      <c r="E139" s="116">
        <f t="shared" si="7"/>
        <v>1.0849909584086799</v>
      </c>
    </row>
    <row r="140" spans="1:5" s="62" customFormat="1" ht="12">
      <c r="A140" s="106" t="s">
        <v>101</v>
      </c>
      <c r="B140" s="118">
        <v>1</v>
      </c>
      <c r="C140" s="116">
        <f t="shared" si="6"/>
        <v>0.53475935828877</v>
      </c>
      <c r="D140" s="119">
        <v>1</v>
      </c>
      <c r="E140" s="116">
        <f t="shared" si="7"/>
        <v>0.18083182640144665</v>
      </c>
    </row>
    <row r="141" spans="1:5" s="62" customFormat="1" ht="12">
      <c r="A141" s="106" t="s">
        <v>139</v>
      </c>
      <c r="B141" s="118">
        <v>3</v>
      </c>
      <c r="C141" s="116">
        <f t="shared" si="6"/>
        <v>1.6042780748663104</v>
      </c>
      <c r="D141" s="119">
        <v>10</v>
      </c>
      <c r="E141" s="116">
        <f t="shared" si="7"/>
        <v>1.8083182640144666</v>
      </c>
    </row>
    <row r="142" spans="1:5" s="62" customFormat="1" ht="12">
      <c r="A142" s="106" t="s">
        <v>138</v>
      </c>
      <c r="B142" s="118">
        <v>2</v>
      </c>
      <c r="C142" s="116">
        <f t="shared" si="6"/>
        <v>1.06951871657754</v>
      </c>
      <c r="D142" s="119">
        <v>5</v>
      </c>
      <c r="E142" s="116">
        <f t="shared" si="7"/>
        <v>0.9041591320072333</v>
      </c>
    </row>
    <row r="143" spans="1:5" s="62" customFormat="1" ht="12">
      <c r="A143" s="106" t="s">
        <v>137</v>
      </c>
      <c r="B143" s="118">
        <v>2</v>
      </c>
      <c r="C143" s="116">
        <f t="shared" si="6"/>
        <v>1.06951871657754</v>
      </c>
      <c r="D143" s="119">
        <v>6</v>
      </c>
      <c r="E143" s="116">
        <f t="shared" si="7"/>
        <v>1.0849909584086799</v>
      </c>
    </row>
    <row r="144" spans="1:5" s="62" customFormat="1" ht="12">
      <c r="A144" s="106" t="s">
        <v>136</v>
      </c>
      <c r="B144" s="118">
        <v>2</v>
      </c>
      <c r="C144" s="116">
        <f t="shared" si="6"/>
        <v>1.06951871657754</v>
      </c>
      <c r="D144" s="119">
        <v>3</v>
      </c>
      <c r="E144" s="116">
        <f t="shared" si="7"/>
        <v>0.5424954792043399</v>
      </c>
    </row>
    <row r="145" spans="1:5" s="62" customFormat="1" ht="12">
      <c r="A145" s="106" t="s">
        <v>275</v>
      </c>
      <c r="B145" s="118">
        <v>3</v>
      </c>
      <c r="C145" s="116">
        <f t="shared" si="6"/>
        <v>1.6042780748663104</v>
      </c>
      <c r="D145" s="119">
        <v>4</v>
      </c>
      <c r="E145" s="116">
        <f t="shared" si="7"/>
        <v>0.7233273056057866</v>
      </c>
    </row>
    <row r="146" spans="1:5" s="62" customFormat="1" ht="12">
      <c r="A146" s="106" t="s">
        <v>135</v>
      </c>
      <c r="B146" s="118">
        <v>4</v>
      </c>
      <c r="C146" s="116">
        <f t="shared" si="6"/>
        <v>2.13903743315508</v>
      </c>
      <c r="D146" s="119">
        <v>19</v>
      </c>
      <c r="E146" s="116">
        <f t="shared" si="7"/>
        <v>3.4358047016274864</v>
      </c>
    </row>
    <row r="147" spans="1:5" s="62" customFormat="1" ht="12">
      <c r="A147" s="106" t="s">
        <v>308</v>
      </c>
      <c r="B147" s="118">
        <v>3</v>
      </c>
      <c r="C147" s="116">
        <f t="shared" si="6"/>
        <v>1.6042780748663104</v>
      </c>
      <c r="D147" s="119">
        <v>5</v>
      </c>
      <c r="E147" s="116">
        <f t="shared" si="7"/>
        <v>0.9041591320072333</v>
      </c>
    </row>
    <row r="148" spans="1:5" s="62" customFormat="1" ht="12">
      <c r="A148" s="106" t="s">
        <v>134</v>
      </c>
      <c r="B148" s="118">
        <v>4</v>
      </c>
      <c r="C148" s="116">
        <f t="shared" si="6"/>
        <v>2.13903743315508</v>
      </c>
      <c r="D148" s="119">
        <v>16</v>
      </c>
      <c r="E148" s="116">
        <f t="shared" si="7"/>
        <v>2.8933092224231465</v>
      </c>
    </row>
    <row r="149" spans="1:5" s="62" customFormat="1" ht="12">
      <c r="A149" s="106" t="s">
        <v>133</v>
      </c>
      <c r="B149" s="118">
        <v>2</v>
      </c>
      <c r="C149" s="116">
        <f t="shared" si="6"/>
        <v>1.06951871657754</v>
      </c>
      <c r="D149" s="119">
        <v>11</v>
      </c>
      <c r="E149" s="116">
        <f t="shared" si="7"/>
        <v>1.9891500904159132</v>
      </c>
    </row>
    <row r="150" spans="1:5" s="62" customFormat="1" ht="12">
      <c r="A150" s="106" t="s">
        <v>265</v>
      </c>
      <c r="B150" s="118">
        <v>3</v>
      </c>
      <c r="C150" s="116">
        <f t="shared" si="6"/>
        <v>1.6042780748663104</v>
      </c>
      <c r="D150" s="119">
        <v>10</v>
      </c>
      <c r="E150" s="116">
        <f t="shared" si="7"/>
        <v>1.8083182640144666</v>
      </c>
    </row>
    <row r="151" spans="1:5" s="62" customFormat="1" ht="12">
      <c r="A151" s="106" t="s">
        <v>132</v>
      </c>
      <c r="B151" s="118">
        <v>2</v>
      </c>
      <c r="C151" s="116">
        <f t="shared" si="6"/>
        <v>1.06951871657754</v>
      </c>
      <c r="D151" s="119">
        <v>8</v>
      </c>
      <c r="E151" s="116">
        <f t="shared" si="7"/>
        <v>1.4466546112115732</v>
      </c>
    </row>
    <row r="152" spans="1:5" s="62" customFormat="1" ht="12">
      <c r="A152" s="106" t="s">
        <v>108</v>
      </c>
      <c r="B152" s="118">
        <v>1</v>
      </c>
      <c r="C152" s="116">
        <f t="shared" si="6"/>
        <v>0.53475935828877</v>
      </c>
      <c r="D152" s="119">
        <v>1</v>
      </c>
      <c r="E152" s="116">
        <f t="shared" si="7"/>
        <v>0.18083182640144665</v>
      </c>
    </row>
    <row r="153" spans="1:5" s="62" customFormat="1" ht="12">
      <c r="A153" s="106" t="s">
        <v>264</v>
      </c>
      <c r="B153" s="118">
        <v>7</v>
      </c>
      <c r="C153" s="116">
        <f t="shared" si="6"/>
        <v>3.7433155080213902</v>
      </c>
      <c r="D153" s="119">
        <v>24</v>
      </c>
      <c r="E153" s="116">
        <f t="shared" si="7"/>
        <v>4.3399638336347195</v>
      </c>
    </row>
    <row r="154" spans="1:5" s="62" customFormat="1" ht="12">
      <c r="A154" s="106" t="s">
        <v>131</v>
      </c>
      <c r="B154" s="118">
        <v>3</v>
      </c>
      <c r="C154" s="116">
        <f t="shared" si="6"/>
        <v>1.6042780748663104</v>
      </c>
      <c r="D154" s="119">
        <v>6</v>
      </c>
      <c r="E154" s="116">
        <f t="shared" si="7"/>
        <v>1.0849909584086799</v>
      </c>
    </row>
    <row r="155" spans="1:5" s="62" customFormat="1" ht="12">
      <c r="A155" s="106" t="s">
        <v>130</v>
      </c>
      <c r="B155" s="118">
        <v>2</v>
      </c>
      <c r="C155" s="116">
        <f t="shared" si="6"/>
        <v>1.06951871657754</v>
      </c>
      <c r="D155" s="119">
        <v>9</v>
      </c>
      <c r="E155" s="116">
        <f t="shared" si="7"/>
        <v>1.62748643761302</v>
      </c>
    </row>
    <row r="156" spans="1:5" s="62" customFormat="1" ht="12">
      <c r="A156" s="106" t="s">
        <v>271</v>
      </c>
      <c r="B156" s="118">
        <v>4</v>
      </c>
      <c r="C156" s="116">
        <f t="shared" si="6"/>
        <v>2.13903743315508</v>
      </c>
      <c r="D156" s="119">
        <v>9</v>
      </c>
      <c r="E156" s="116">
        <f t="shared" si="7"/>
        <v>1.62748643761302</v>
      </c>
    </row>
    <row r="157" spans="1:5" s="62" customFormat="1" ht="12">
      <c r="A157" s="106" t="s">
        <v>270</v>
      </c>
      <c r="B157" s="118">
        <v>7</v>
      </c>
      <c r="C157" s="116">
        <f t="shared" si="6"/>
        <v>3.7433155080213902</v>
      </c>
      <c r="D157" s="119">
        <v>18</v>
      </c>
      <c r="E157" s="116">
        <f t="shared" si="7"/>
        <v>3.25497287522604</v>
      </c>
    </row>
    <row r="158" spans="1:5" s="62" customFormat="1" ht="12">
      <c r="A158" s="106" t="s">
        <v>112</v>
      </c>
      <c r="B158" s="118">
        <v>1</v>
      </c>
      <c r="C158" s="116">
        <f t="shared" si="6"/>
        <v>0.53475935828877</v>
      </c>
      <c r="D158" s="119">
        <v>1</v>
      </c>
      <c r="E158" s="116">
        <f t="shared" si="7"/>
        <v>0.18083182640144665</v>
      </c>
    </row>
    <row r="159" spans="1:5" s="62" customFormat="1" ht="12">
      <c r="A159" s="106" t="s">
        <v>269</v>
      </c>
      <c r="B159" s="118">
        <v>5</v>
      </c>
      <c r="C159" s="116">
        <f t="shared" si="6"/>
        <v>2.6737967914438503</v>
      </c>
      <c r="D159" s="119">
        <v>8</v>
      </c>
      <c r="E159" s="116">
        <f t="shared" si="7"/>
        <v>1.4466546112115732</v>
      </c>
    </row>
    <row r="160" spans="1:5" s="62" customFormat="1" ht="12">
      <c r="A160" s="106" t="s">
        <v>268</v>
      </c>
      <c r="B160" s="118">
        <v>4</v>
      </c>
      <c r="C160" s="116">
        <f t="shared" si="6"/>
        <v>2.13903743315508</v>
      </c>
      <c r="D160" s="119">
        <v>14</v>
      </c>
      <c r="E160" s="116">
        <f t="shared" si="7"/>
        <v>2.5316455696202533</v>
      </c>
    </row>
    <row r="161" spans="1:5" s="62" customFormat="1" ht="12">
      <c r="A161" s="106" t="s">
        <v>267</v>
      </c>
      <c r="B161" s="118">
        <v>4</v>
      </c>
      <c r="C161" s="116">
        <f t="shared" si="6"/>
        <v>2.13903743315508</v>
      </c>
      <c r="D161" s="119">
        <v>14</v>
      </c>
      <c r="E161" s="116">
        <f t="shared" si="7"/>
        <v>2.5316455696202533</v>
      </c>
    </row>
    <row r="162" spans="1:5" s="62" customFormat="1" ht="12">
      <c r="A162" s="106" t="s">
        <v>266</v>
      </c>
      <c r="B162" s="118">
        <v>2</v>
      </c>
      <c r="C162" s="116">
        <f t="shared" si="6"/>
        <v>1.06951871657754</v>
      </c>
      <c r="D162" s="119">
        <v>7</v>
      </c>
      <c r="E162" s="116">
        <f t="shared" si="7"/>
        <v>1.2658227848101267</v>
      </c>
    </row>
    <row r="163" spans="1:5" s="62" customFormat="1" ht="12">
      <c r="A163" s="106" t="s">
        <v>263</v>
      </c>
      <c r="B163" s="118">
        <v>4</v>
      </c>
      <c r="C163" s="116">
        <f t="shared" si="6"/>
        <v>2.13903743315508</v>
      </c>
      <c r="D163" s="119">
        <v>16</v>
      </c>
      <c r="E163" s="116">
        <f t="shared" si="7"/>
        <v>2.8933092224231465</v>
      </c>
    </row>
    <row r="164" spans="1:5" s="62" customFormat="1" ht="12">
      <c r="A164" s="106" t="s">
        <v>117</v>
      </c>
      <c r="B164" s="118">
        <v>1</v>
      </c>
      <c r="C164" s="116">
        <f t="shared" si="6"/>
        <v>0.53475935828877</v>
      </c>
      <c r="D164" s="119">
        <v>1</v>
      </c>
      <c r="E164" s="116">
        <f t="shared" si="7"/>
        <v>0.18083182640144665</v>
      </c>
    </row>
    <row r="165" spans="1:5" s="62" customFormat="1" ht="12">
      <c r="A165" s="106" t="s">
        <v>432</v>
      </c>
      <c r="B165" s="118">
        <v>20</v>
      </c>
      <c r="C165" s="116">
        <f t="shared" si="6"/>
        <v>10.695187165775401</v>
      </c>
      <c r="D165" s="119">
        <v>60</v>
      </c>
      <c r="E165" s="116">
        <f t="shared" si="7"/>
        <v>10.849909584086799</v>
      </c>
    </row>
    <row r="166" spans="1:5" s="62" customFormat="1" ht="12">
      <c r="A166" s="106" t="s">
        <v>262</v>
      </c>
      <c r="B166" s="118">
        <v>36</v>
      </c>
      <c r="C166" s="116">
        <f t="shared" si="6"/>
        <v>19.25133689839572</v>
      </c>
      <c r="D166" s="119">
        <v>105</v>
      </c>
      <c r="E166" s="116">
        <f t="shared" si="7"/>
        <v>18.9873417721519</v>
      </c>
    </row>
    <row r="167" spans="1:5" s="62" customFormat="1" ht="12">
      <c r="A167" s="106" t="s">
        <v>261</v>
      </c>
      <c r="B167" s="118">
        <v>4</v>
      </c>
      <c r="C167" s="116">
        <f t="shared" si="6"/>
        <v>2.13903743315508</v>
      </c>
      <c r="D167" s="119">
        <v>14</v>
      </c>
      <c r="E167" s="116">
        <f t="shared" si="7"/>
        <v>2.5316455696202533</v>
      </c>
    </row>
    <row r="168" spans="1:5" s="62" customFormat="1" ht="12">
      <c r="A168" s="106" t="s">
        <v>260</v>
      </c>
      <c r="B168" s="118">
        <v>2</v>
      </c>
      <c r="C168" s="116">
        <f t="shared" si="6"/>
        <v>1.06951871657754</v>
      </c>
      <c r="D168" s="119">
        <v>7</v>
      </c>
      <c r="E168" s="116">
        <f t="shared" si="7"/>
        <v>1.2658227848101267</v>
      </c>
    </row>
    <row r="169" spans="1:5" s="62" customFormat="1" ht="12">
      <c r="A169" s="106" t="s">
        <v>259</v>
      </c>
      <c r="B169" s="118">
        <v>2</v>
      </c>
      <c r="C169" s="116">
        <f t="shared" si="6"/>
        <v>1.06951871657754</v>
      </c>
      <c r="D169" s="119">
        <v>4</v>
      </c>
      <c r="E169" s="116">
        <f t="shared" si="7"/>
        <v>0.7233273056057866</v>
      </c>
    </row>
    <row r="170" spans="1:5" s="62" customFormat="1" ht="12">
      <c r="A170" s="106" t="s">
        <v>258</v>
      </c>
      <c r="B170" s="118">
        <v>5</v>
      </c>
      <c r="C170" s="116">
        <f t="shared" si="6"/>
        <v>2.6737967914438503</v>
      </c>
      <c r="D170" s="119">
        <v>14</v>
      </c>
      <c r="E170" s="116">
        <f t="shared" si="7"/>
        <v>2.5316455696202533</v>
      </c>
    </row>
    <row r="171" spans="1:5" s="62" customFormat="1" ht="12">
      <c r="A171" s="106" t="s">
        <v>257</v>
      </c>
      <c r="B171" s="118">
        <v>2</v>
      </c>
      <c r="C171" s="116">
        <f t="shared" si="6"/>
        <v>1.06951871657754</v>
      </c>
      <c r="D171" s="119">
        <v>8</v>
      </c>
      <c r="E171" s="116">
        <f t="shared" si="7"/>
        <v>1.4466546112115732</v>
      </c>
    </row>
    <row r="172" spans="1:5" s="62" customFormat="1" ht="12">
      <c r="A172" s="106" t="s">
        <v>307</v>
      </c>
      <c r="B172" s="118">
        <v>2</v>
      </c>
      <c r="C172" s="116">
        <f t="shared" si="6"/>
        <v>1.06951871657754</v>
      </c>
      <c r="D172" s="119">
        <v>9</v>
      </c>
      <c r="E172" s="116">
        <f t="shared" si="7"/>
        <v>1.62748643761302</v>
      </c>
    </row>
    <row r="173" spans="1:5" s="62" customFormat="1" ht="12">
      <c r="A173" s="106" t="s">
        <v>433</v>
      </c>
      <c r="B173" s="118">
        <v>4</v>
      </c>
      <c r="C173" s="116">
        <f t="shared" si="6"/>
        <v>2.13903743315508</v>
      </c>
      <c r="D173" s="119">
        <v>13</v>
      </c>
      <c r="E173" s="116">
        <f t="shared" si="7"/>
        <v>2.3508137432188065</v>
      </c>
    </row>
    <row r="174" spans="1:5" s="62" customFormat="1" ht="12">
      <c r="A174" s="106" t="s">
        <v>255</v>
      </c>
      <c r="B174" s="118">
        <v>6</v>
      </c>
      <c r="C174" s="116">
        <f t="shared" si="6"/>
        <v>3.2085561497326207</v>
      </c>
      <c r="D174" s="119">
        <v>24</v>
      </c>
      <c r="E174" s="116">
        <f t="shared" si="7"/>
        <v>4.3399638336347195</v>
      </c>
    </row>
    <row r="175" spans="1:5" s="62" customFormat="1" ht="12">
      <c r="A175" s="106" t="s">
        <v>254</v>
      </c>
      <c r="B175" s="118">
        <v>4</v>
      </c>
      <c r="C175" s="116">
        <f t="shared" si="6"/>
        <v>2.13903743315508</v>
      </c>
      <c r="D175" s="119">
        <v>6</v>
      </c>
      <c r="E175" s="116">
        <f t="shared" si="7"/>
        <v>1.0849909584086799</v>
      </c>
    </row>
    <row r="176" spans="1:5" s="62" customFormat="1" ht="12">
      <c r="A176" s="106" t="s">
        <v>127</v>
      </c>
      <c r="B176" s="118">
        <v>1</v>
      </c>
      <c r="C176" s="116">
        <f t="shared" si="6"/>
        <v>0.53475935828877</v>
      </c>
      <c r="D176" s="119">
        <v>2</v>
      </c>
      <c r="E176" s="116">
        <f t="shared" si="7"/>
        <v>0.3616636528028933</v>
      </c>
    </row>
    <row r="177" spans="1:5" s="62" customFormat="1" ht="12">
      <c r="A177" s="106" t="s">
        <v>253</v>
      </c>
      <c r="B177" s="118">
        <v>2</v>
      </c>
      <c r="C177" s="116">
        <f t="shared" si="6"/>
        <v>1.06951871657754</v>
      </c>
      <c r="D177" s="119">
        <v>6</v>
      </c>
      <c r="E177" s="116">
        <f t="shared" si="7"/>
        <v>1.0849909584086799</v>
      </c>
    </row>
    <row r="178" spans="1:5" s="62" customFormat="1" ht="12">
      <c r="A178" s="106" t="s">
        <v>274</v>
      </c>
      <c r="B178" s="118">
        <v>3</v>
      </c>
      <c r="C178" s="116">
        <f t="shared" si="6"/>
        <v>1.6042780748663104</v>
      </c>
      <c r="D178" s="119">
        <v>5</v>
      </c>
      <c r="E178" s="116">
        <f t="shared" si="7"/>
        <v>0.9041591320072333</v>
      </c>
    </row>
    <row r="179" spans="1:5" s="62" customFormat="1" ht="12">
      <c r="A179" s="106" t="s">
        <v>273</v>
      </c>
      <c r="B179" s="118">
        <v>3</v>
      </c>
      <c r="C179" s="116">
        <f t="shared" si="6"/>
        <v>1.6042780748663104</v>
      </c>
      <c r="D179" s="119">
        <v>4</v>
      </c>
      <c r="E179" s="116">
        <f t="shared" si="7"/>
        <v>0.7233273056057866</v>
      </c>
    </row>
    <row r="180" spans="1:5" s="62" customFormat="1" ht="27.75" customHeight="1" thickBot="1">
      <c r="A180" s="121" t="s">
        <v>217</v>
      </c>
      <c r="B180" s="122">
        <f>SUM(B134:B179)</f>
        <v>187</v>
      </c>
      <c r="C180" s="123">
        <f t="shared" si="6"/>
        <v>100</v>
      </c>
      <c r="D180" s="122">
        <f>SUM(D134:D179)</f>
        <v>553</v>
      </c>
      <c r="E180" s="123">
        <f t="shared" si="7"/>
        <v>100</v>
      </c>
    </row>
    <row r="183" spans="1:6" s="14" customFormat="1" ht="66.75" customHeight="1" thickBot="1">
      <c r="A183" s="124" t="s">
        <v>288</v>
      </c>
      <c r="B183" s="173" t="s">
        <v>464</v>
      </c>
      <c r="C183" s="174"/>
      <c r="D183" s="174"/>
      <c r="E183" s="175"/>
      <c r="F183" s="5"/>
    </row>
    <row r="184" spans="1:5" ht="17.25" customHeight="1">
      <c r="A184" s="171" t="s">
        <v>409</v>
      </c>
      <c r="B184" s="176" t="s">
        <v>435</v>
      </c>
      <c r="C184" s="177"/>
      <c r="D184" s="176" t="s">
        <v>338</v>
      </c>
      <c r="E184" s="177"/>
    </row>
    <row r="185" spans="1:5" ht="45.75" customHeight="1">
      <c r="A185" s="172"/>
      <c r="B185" s="110" t="s">
        <v>319</v>
      </c>
      <c r="C185" s="111" t="s">
        <v>332</v>
      </c>
      <c r="D185" s="107" t="s">
        <v>319</v>
      </c>
      <c r="E185" s="111" t="s">
        <v>333</v>
      </c>
    </row>
    <row r="186" spans="1:5" s="62" customFormat="1" ht="12">
      <c r="A186" s="106" t="s">
        <v>174</v>
      </c>
      <c r="B186" s="118">
        <v>2</v>
      </c>
      <c r="C186" s="116">
        <f>B186/$B$233*100</f>
        <v>0.8968609865470852</v>
      </c>
      <c r="D186" s="119">
        <v>5</v>
      </c>
      <c r="E186" s="116">
        <f>D186/$D$233*100</f>
        <v>0.7052186177715092</v>
      </c>
    </row>
    <row r="187" spans="1:5" s="62" customFormat="1" ht="12">
      <c r="A187" s="106" t="s">
        <v>173</v>
      </c>
      <c r="B187" s="118">
        <v>4</v>
      </c>
      <c r="C187" s="116">
        <f aca="true" t="shared" si="8" ref="C187:C233">B187/$B$233*100</f>
        <v>1.7937219730941705</v>
      </c>
      <c r="D187" s="119">
        <v>12</v>
      </c>
      <c r="E187" s="116">
        <f aca="true" t="shared" si="9" ref="E187:E233">D187/$D$233*100</f>
        <v>1.692524682651622</v>
      </c>
    </row>
    <row r="188" spans="1:5" s="62" customFormat="1" ht="12">
      <c r="A188" s="106" t="s">
        <v>172</v>
      </c>
      <c r="B188" s="118">
        <v>3</v>
      </c>
      <c r="C188" s="116">
        <f t="shared" si="8"/>
        <v>1.345291479820628</v>
      </c>
      <c r="D188" s="119">
        <v>11</v>
      </c>
      <c r="E188" s="116">
        <f t="shared" si="9"/>
        <v>1.5514809590973202</v>
      </c>
    </row>
    <row r="189" spans="1:5" s="62" customFormat="1" ht="12">
      <c r="A189" s="106" t="s">
        <v>58</v>
      </c>
      <c r="B189" s="118">
        <v>1</v>
      </c>
      <c r="C189" s="116">
        <f t="shared" si="8"/>
        <v>0.4484304932735426</v>
      </c>
      <c r="D189" s="119">
        <v>4</v>
      </c>
      <c r="E189" s="116">
        <f t="shared" si="9"/>
        <v>0.5641748942172073</v>
      </c>
    </row>
    <row r="190" spans="1:5" s="62" customFormat="1" ht="12">
      <c r="A190" s="106" t="s">
        <v>171</v>
      </c>
      <c r="B190" s="118">
        <v>22</v>
      </c>
      <c r="C190" s="116">
        <f t="shared" si="8"/>
        <v>9.865470852017937</v>
      </c>
      <c r="D190" s="119">
        <v>67</v>
      </c>
      <c r="E190" s="116">
        <f t="shared" si="9"/>
        <v>9.449929478138223</v>
      </c>
    </row>
    <row r="191" spans="1:5" s="62" customFormat="1" ht="12">
      <c r="A191" s="106" t="s">
        <v>170</v>
      </c>
      <c r="B191" s="118">
        <v>12</v>
      </c>
      <c r="C191" s="116">
        <f t="shared" si="8"/>
        <v>5.381165919282512</v>
      </c>
      <c r="D191" s="119">
        <v>29</v>
      </c>
      <c r="E191" s="116">
        <f t="shared" si="9"/>
        <v>4.090267983074753</v>
      </c>
    </row>
    <row r="192" spans="1:5" s="62" customFormat="1" ht="12">
      <c r="A192" s="106" t="s">
        <v>169</v>
      </c>
      <c r="B192" s="118">
        <v>4</v>
      </c>
      <c r="C192" s="116">
        <f t="shared" si="8"/>
        <v>1.7937219730941705</v>
      </c>
      <c r="D192" s="119">
        <v>15</v>
      </c>
      <c r="E192" s="116">
        <f t="shared" si="9"/>
        <v>2.1156558533145273</v>
      </c>
    </row>
    <row r="193" spans="1:5" s="62" customFormat="1" ht="12">
      <c r="A193" s="106" t="s">
        <v>168</v>
      </c>
      <c r="B193" s="118">
        <v>4</v>
      </c>
      <c r="C193" s="116">
        <f t="shared" si="8"/>
        <v>1.7937219730941705</v>
      </c>
      <c r="D193" s="119">
        <v>12</v>
      </c>
      <c r="E193" s="116">
        <f t="shared" si="9"/>
        <v>1.692524682651622</v>
      </c>
    </row>
    <row r="194" spans="1:5" s="62" customFormat="1" ht="12">
      <c r="A194" s="106" t="s">
        <v>167</v>
      </c>
      <c r="B194" s="118">
        <v>2</v>
      </c>
      <c r="C194" s="116">
        <f t="shared" si="8"/>
        <v>0.8968609865470852</v>
      </c>
      <c r="D194" s="119">
        <v>8</v>
      </c>
      <c r="E194" s="116">
        <f t="shared" si="9"/>
        <v>1.1283497884344147</v>
      </c>
    </row>
    <row r="195" spans="1:5" s="62" customFormat="1" ht="12">
      <c r="A195" s="106" t="s">
        <v>166</v>
      </c>
      <c r="B195" s="118">
        <v>2</v>
      </c>
      <c r="C195" s="116">
        <f t="shared" si="8"/>
        <v>0.8968609865470852</v>
      </c>
      <c r="D195" s="119">
        <v>7</v>
      </c>
      <c r="E195" s="116">
        <f t="shared" si="9"/>
        <v>0.9873060648801129</v>
      </c>
    </row>
    <row r="196" spans="1:5" s="62" customFormat="1" ht="12">
      <c r="A196" s="106" t="s">
        <v>59</v>
      </c>
      <c r="B196" s="118">
        <v>1</v>
      </c>
      <c r="C196" s="116">
        <f t="shared" si="8"/>
        <v>0.4484304932735426</v>
      </c>
      <c r="D196" s="119">
        <v>3</v>
      </c>
      <c r="E196" s="116">
        <f t="shared" si="9"/>
        <v>0.4231311706629055</v>
      </c>
    </row>
    <row r="197" spans="1:5" s="62" customFormat="1" ht="12">
      <c r="A197" s="106" t="s">
        <v>165</v>
      </c>
      <c r="B197" s="118">
        <v>4</v>
      </c>
      <c r="C197" s="116">
        <f t="shared" si="8"/>
        <v>1.7937219730941705</v>
      </c>
      <c r="D197" s="119">
        <v>17</v>
      </c>
      <c r="E197" s="116">
        <f t="shared" si="9"/>
        <v>2.3977433004231314</v>
      </c>
    </row>
    <row r="198" spans="1:5" s="62" customFormat="1" ht="12">
      <c r="A198" s="106" t="s">
        <v>164</v>
      </c>
      <c r="B198" s="118">
        <v>5</v>
      </c>
      <c r="C198" s="116">
        <f t="shared" si="8"/>
        <v>2.242152466367713</v>
      </c>
      <c r="D198" s="119">
        <v>19</v>
      </c>
      <c r="E198" s="116">
        <f t="shared" si="9"/>
        <v>2.6798307475317347</v>
      </c>
    </row>
    <row r="199" spans="1:5" s="62" customFormat="1" ht="12">
      <c r="A199" s="106" t="s">
        <v>278</v>
      </c>
      <c r="B199" s="118">
        <v>1</v>
      </c>
      <c r="C199" s="116">
        <f t="shared" si="8"/>
        <v>0.4484304932735426</v>
      </c>
      <c r="D199" s="119">
        <v>2</v>
      </c>
      <c r="E199" s="116">
        <f t="shared" si="9"/>
        <v>0.2820874471086037</v>
      </c>
    </row>
    <row r="200" spans="1:5" s="62" customFormat="1" ht="12">
      <c r="A200" s="106" t="s">
        <v>163</v>
      </c>
      <c r="B200" s="118">
        <v>9</v>
      </c>
      <c r="C200" s="116">
        <f t="shared" si="8"/>
        <v>4.0358744394618835</v>
      </c>
      <c r="D200" s="119">
        <v>42</v>
      </c>
      <c r="E200" s="116">
        <f t="shared" si="9"/>
        <v>5.923836389280677</v>
      </c>
    </row>
    <row r="201" spans="1:5" s="62" customFormat="1" ht="12">
      <c r="A201" s="106" t="s">
        <v>162</v>
      </c>
      <c r="B201" s="118">
        <v>2</v>
      </c>
      <c r="C201" s="116">
        <f t="shared" si="8"/>
        <v>0.8968609865470852</v>
      </c>
      <c r="D201" s="119">
        <v>3</v>
      </c>
      <c r="E201" s="116">
        <f t="shared" si="9"/>
        <v>0.4231311706629055</v>
      </c>
    </row>
    <row r="202" spans="1:5" s="62" customFormat="1" ht="12">
      <c r="A202" s="106" t="s">
        <v>161</v>
      </c>
      <c r="B202" s="118">
        <v>3</v>
      </c>
      <c r="C202" s="116">
        <f t="shared" si="8"/>
        <v>1.345291479820628</v>
      </c>
      <c r="D202" s="119">
        <v>4</v>
      </c>
      <c r="E202" s="116">
        <f t="shared" si="9"/>
        <v>0.5641748942172073</v>
      </c>
    </row>
    <row r="203" spans="1:5" s="62" customFormat="1" ht="12">
      <c r="A203" s="106" t="s">
        <v>60</v>
      </c>
      <c r="B203" s="118">
        <v>1</v>
      </c>
      <c r="C203" s="116">
        <f t="shared" si="8"/>
        <v>0.4484304932735426</v>
      </c>
      <c r="D203" s="119">
        <v>3</v>
      </c>
      <c r="E203" s="116">
        <f t="shared" si="9"/>
        <v>0.4231311706629055</v>
      </c>
    </row>
    <row r="204" spans="1:5" s="62" customFormat="1" ht="12">
      <c r="A204" s="106" t="s">
        <v>160</v>
      </c>
      <c r="B204" s="118">
        <v>5</v>
      </c>
      <c r="C204" s="116">
        <f t="shared" si="8"/>
        <v>2.242152466367713</v>
      </c>
      <c r="D204" s="119">
        <v>19</v>
      </c>
      <c r="E204" s="116">
        <f t="shared" si="9"/>
        <v>2.6798307475317347</v>
      </c>
    </row>
    <row r="205" spans="1:5" s="62" customFormat="1" ht="12">
      <c r="A205" s="106" t="s">
        <v>159</v>
      </c>
      <c r="B205" s="118">
        <v>1</v>
      </c>
      <c r="C205" s="116">
        <f t="shared" si="8"/>
        <v>0.4484304932735426</v>
      </c>
      <c r="D205" s="119">
        <v>4</v>
      </c>
      <c r="E205" s="116">
        <f t="shared" si="9"/>
        <v>0.5641748942172073</v>
      </c>
    </row>
    <row r="206" spans="1:5" s="62" customFormat="1" ht="12">
      <c r="A206" s="106" t="s">
        <v>158</v>
      </c>
      <c r="B206" s="118">
        <v>1</v>
      </c>
      <c r="C206" s="116">
        <f t="shared" si="8"/>
        <v>0.4484304932735426</v>
      </c>
      <c r="D206" s="119">
        <v>6</v>
      </c>
      <c r="E206" s="116">
        <f t="shared" si="9"/>
        <v>0.846262341325811</v>
      </c>
    </row>
    <row r="207" spans="1:5" s="62" customFormat="1" ht="12">
      <c r="A207" s="106" t="s">
        <v>157</v>
      </c>
      <c r="B207" s="118">
        <v>9</v>
      </c>
      <c r="C207" s="116">
        <f t="shared" si="8"/>
        <v>4.0358744394618835</v>
      </c>
      <c r="D207" s="119">
        <v>25</v>
      </c>
      <c r="E207" s="116">
        <f t="shared" si="9"/>
        <v>3.5260930888575457</v>
      </c>
    </row>
    <row r="208" spans="1:5" s="62" customFormat="1" ht="12">
      <c r="A208" s="106" t="s">
        <v>391</v>
      </c>
      <c r="B208" s="118">
        <v>56</v>
      </c>
      <c r="C208" s="116">
        <f t="shared" si="8"/>
        <v>25.112107623318387</v>
      </c>
      <c r="D208" s="119">
        <v>183</v>
      </c>
      <c r="E208" s="116">
        <f t="shared" si="9"/>
        <v>25.811001410437235</v>
      </c>
    </row>
    <row r="209" spans="1:5" s="62" customFormat="1" ht="12">
      <c r="A209" s="106" t="s">
        <v>61</v>
      </c>
      <c r="B209" s="118">
        <v>1</v>
      </c>
      <c r="C209" s="116">
        <f t="shared" si="8"/>
        <v>0.4484304932735426</v>
      </c>
      <c r="D209" s="119">
        <v>1</v>
      </c>
      <c r="E209" s="116">
        <f t="shared" si="9"/>
        <v>0.14104372355430184</v>
      </c>
    </row>
    <row r="210" spans="1:5" s="62" customFormat="1" ht="12">
      <c r="A210" s="106" t="s">
        <v>62</v>
      </c>
      <c r="B210" s="118">
        <v>1</v>
      </c>
      <c r="C210" s="116">
        <f t="shared" si="8"/>
        <v>0.4484304932735426</v>
      </c>
      <c r="D210" s="119">
        <v>2</v>
      </c>
      <c r="E210" s="116">
        <f t="shared" si="9"/>
        <v>0.2820874471086037</v>
      </c>
    </row>
    <row r="211" spans="1:5" s="62" customFormat="1" ht="12">
      <c r="A211" s="106" t="s">
        <v>63</v>
      </c>
      <c r="B211" s="118">
        <v>1</v>
      </c>
      <c r="C211" s="116">
        <f t="shared" si="8"/>
        <v>0.4484304932735426</v>
      </c>
      <c r="D211" s="119">
        <v>3</v>
      </c>
      <c r="E211" s="116">
        <f t="shared" si="9"/>
        <v>0.4231311706629055</v>
      </c>
    </row>
    <row r="212" spans="1:5" s="62" customFormat="1" ht="12">
      <c r="A212" s="106" t="s">
        <v>156</v>
      </c>
      <c r="B212" s="118">
        <v>3</v>
      </c>
      <c r="C212" s="116">
        <f t="shared" si="8"/>
        <v>1.345291479820628</v>
      </c>
      <c r="D212" s="119">
        <v>14</v>
      </c>
      <c r="E212" s="116">
        <f t="shared" si="9"/>
        <v>1.9746121297602257</v>
      </c>
    </row>
    <row r="213" spans="1:5" s="62" customFormat="1" ht="12">
      <c r="A213" s="106" t="s">
        <v>155</v>
      </c>
      <c r="B213" s="118">
        <v>3</v>
      </c>
      <c r="C213" s="116">
        <f t="shared" si="8"/>
        <v>1.345291479820628</v>
      </c>
      <c r="D213" s="119">
        <v>11</v>
      </c>
      <c r="E213" s="116">
        <f t="shared" si="9"/>
        <v>1.5514809590973202</v>
      </c>
    </row>
    <row r="214" spans="1:5" s="62" customFormat="1" ht="12">
      <c r="A214" s="106" t="s">
        <v>64</v>
      </c>
      <c r="B214" s="118">
        <v>2</v>
      </c>
      <c r="C214" s="116">
        <f t="shared" si="8"/>
        <v>0.8968609865470852</v>
      </c>
      <c r="D214" s="119">
        <v>3</v>
      </c>
      <c r="E214" s="116">
        <f t="shared" si="9"/>
        <v>0.4231311706629055</v>
      </c>
    </row>
    <row r="215" spans="1:5" s="62" customFormat="1" ht="12">
      <c r="A215" s="106" t="s">
        <v>154</v>
      </c>
      <c r="B215" s="118">
        <v>5</v>
      </c>
      <c r="C215" s="116">
        <f t="shared" si="8"/>
        <v>2.242152466367713</v>
      </c>
      <c r="D215" s="119">
        <v>15</v>
      </c>
      <c r="E215" s="116">
        <f t="shared" si="9"/>
        <v>2.1156558533145273</v>
      </c>
    </row>
    <row r="216" spans="1:5" s="62" customFormat="1" ht="12">
      <c r="A216" s="106" t="s">
        <v>65</v>
      </c>
      <c r="B216" s="118">
        <v>1</v>
      </c>
      <c r="C216" s="116">
        <f t="shared" si="8"/>
        <v>0.4484304932735426</v>
      </c>
      <c r="D216" s="119">
        <v>2</v>
      </c>
      <c r="E216" s="116">
        <f t="shared" si="9"/>
        <v>0.2820874471086037</v>
      </c>
    </row>
    <row r="217" spans="1:5" s="62" customFormat="1" ht="12">
      <c r="A217" s="106" t="s">
        <v>66</v>
      </c>
      <c r="B217" s="118">
        <v>1</v>
      </c>
      <c r="C217" s="116">
        <f t="shared" si="8"/>
        <v>0.4484304932735426</v>
      </c>
      <c r="D217" s="119">
        <v>2</v>
      </c>
      <c r="E217" s="116">
        <f t="shared" si="9"/>
        <v>0.2820874471086037</v>
      </c>
    </row>
    <row r="218" spans="1:5" s="62" customFormat="1" ht="12">
      <c r="A218" s="106" t="s">
        <v>67</v>
      </c>
      <c r="B218" s="118">
        <v>5</v>
      </c>
      <c r="C218" s="116">
        <f t="shared" si="8"/>
        <v>2.242152466367713</v>
      </c>
      <c r="D218" s="119">
        <v>6</v>
      </c>
      <c r="E218" s="116">
        <f t="shared" si="9"/>
        <v>0.846262341325811</v>
      </c>
    </row>
    <row r="219" spans="1:5" s="62" customFormat="1" ht="12">
      <c r="A219" s="106" t="s">
        <v>153</v>
      </c>
      <c r="B219" s="118">
        <v>1</v>
      </c>
      <c r="C219" s="116">
        <f t="shared" si="8"/>
        <v>0.4484304932735426</v>
      </c>
      <c r="D219" s="119">
        <v>5</v>
      </c>
      <c r="E219" s="116">
        <f t="shared" si="9"/>
        <v>0.7052186177715092</v>
      </c>
    </row>
    <row r="220" spans="1:5" s="62" customFormat="1" ht="12">
      <c r="A220" s="106" t="s">
        <v>68</v>
      </c>
      <c r="B220" s="118">
        <v>1</v>
      </c>
      <c r="C220" s="116">
        <f t="shared" si="8"/>
        <v>0.4484304932735426</v>
      </c>
      <c r="D220" s="119">
        <v>1</v>
      </c>
      <c r="E220" s="116">
        <f t="shared" si="9"/>
        <v>0.14104372355430184</v>
      </c>
    </row>
    <row r="221" spans="1:5" s="62" customFormat="1" ht="12">
      <c r="A221" s="106" t="s">
        <v>152</v>
      </c>
      <c r="B221" s="118">
        <v>2</v>
      </c>
      <c r="C221" s="116">
        <f t="shared" si="8"/>
        <v>0.8968609865470852</v>
      </c>
      <c r="D221" s="119">
        <v>6</v>
      </c>
      <c r="E221" s="116">
        <f t="shared" si="9"/>
        <v>0.846262341325811</v>
      </c>
    </row>
    <row r="222" spans="1:5" s="62" customFormat="1" ht="12">
      <c r="A222" s="106" t="s">
        <v>151</v>
      </c>
      <c r="B222" s="118">
        <v>3</v>
      </c>
      <c r="C222" s="116">
        <f t="shared" si="8"/>
        <v>1.345291479820628</v>
      </c>
      <c r="D222" s="119">
        <v>11</v>
      </c>
      <c r="E222" s="116">
        <f t="shared" si="9"/>
        <v>1.5514809590973202</v>
      </c>
    </row>
    <row r="223" spans="1:5" s="62" customFormat="1" ht="12">
      <c r="A223" s="106" t="s">
        <v>150</v>
      </c>
      <c r="B223" s="118">
        <v>2</v>
      </c>
      <c r="C223" s="116">
        <f t="shared" si="8"/>
        <v>0.8968609865470852</v>
      </c>
      <c r="D223" s="119">
        <v>6</v>
      </c>
      <c r="E223" s="116">
        <f t="shared" si="9"/>
        <v>0.846262341325811</v>
      </c>
    </row>
    <row r="224" spans="1:5" s="62" customFormat="1" ht="12">
      <c r="A224" s="106" t="s">
        <v>149</v>
      </c>
      <c r="B224" s="118">
        <v>2</v>
      </c>
      <c r="C224" s="116">
        <f t="shared" si="8"/>
        <v>0.8968609865470852</v>
      </c>
      <c r="D224" s="119">
        <v>5</v>
      </c>
      <c r="E224" s="116">
        <f t="shared" si="9"/>
        <v>0.7052186177715092</v>
      </c>
    </row>
    <row r="225" spans="1:5" s="62" customFormat="1" ht="12">
      <c r="A225" s="106" t="s">
        <v>148</v>
      </c>
      <c r="B225" s="118">
        <v>12</v>
      </c>
      <c r="C225" s="116">
        <f t="shared" si="8"/>
        <v>5.381165919282512</v>
      </c>
      <c r="D225" s="119">
        <v>48</v>
      </c>
      <c r="E225" s="116">
        <f t="shared" si="9"/>
        <v>6.770098730606488</v>
      </c>
    </row>
    <row r="226" spans="1:5" s="62" customFormat="1" ht="12">
      <c r="A226" s="106" t="s">
        <v>147</v>
      </c>
      <c r="B226" s="118">
        <v>3</v>
      </c>
      <c r="C226" s="116">
        <f t="shared" si="8"/>
        <v>1.345291479820628</v>
      </c>
      <c r="D226" s="119">
        <v>9</v>
      </c>
      <c r="E226" s="116">
        <f t="shared" si="9"/>
        <v>1.2693935119887165</v>
      </c>
    </row>
    <row r="227" spans="1:5" s="62" customFormat="1" ht="12">
      <c r="A227" s="106" t="s">
        <v>69</v>
      </c>
      <c r="B227" s="118">
        <v>2</v>
      </c>
      <c r="C227" s="116">
        <f t="shared" si="8"/>
        <v>0.8968609865470852</v>
      </c>
      <c r="D227" s="119">
        <v>7</v>
      </c>
      <c r="E227" s="116">
        <f t="shared" si="9"/>
        <v>0.9873060648801129</v>
      </c>
    </row>
    <row r="228" spans="1:5" s="62" customFormat="1" ht="12">
      <c r="A228" s="106" t="s">
        <v>277</v>
      </c>
      <c r="B228" s="118">
        <v>2</v>
      </c>
      <c r="C228" s="116">
        <f t="shared" si="8"/>
        <v>0.8968609865470852</v>
      </c>
      <c r="D228" s="119">
        <v>2</v>
      </c>
      <c r="E228" s="116">
        <f t="shared" si="9"/>
        <v>0.2820874471086037</v>
      </c>
    </row>
    <row r="229" spans="1:5" s="62" customFormat="1" ht="12">
      <c r="A229" s="106" t="s">
        <v>146</v>
      </c>
      <c r="B229" s="118">
        <v>4</v>
      </c>
      <c r="C229" s="116">
        <f t="shared" si="8"/>
        <v>1.7937219730941705</v>
      </c>
      <c r="D229" s="119">
        <v>13</v>
      </c>
      <c r="E229" s="116">
        <f t="shared" si="9"/>
        <v>1.8335684062059237</v>
      </c>
    </row>
    <row r="230" spans="1:5" s="62" customFormat="1" ht="12">
      <c r="A230" s="106" t="s">
        <v>145</v>
      </c>
      <c r="B230" s="118">
        <v>3</v>
      </c>
      <c r="C230" s="116">
        <f t="shared" si="8"/>
        <v>1.345291479820628</v>
      </c>
      <c r="D230" s="119">
        <v>10</v>
      </c>
      <c r="E230" s="116">
        <f t="shared" si="9"/>
        <v>1.4104372355430184</v>
      </c>
    </row>
    <row r="231" spans="1:5" s="62" customFormat="1" ht="12">
      <c r="A231" s="106" t="s">
        <v>144</v>
      </c>
      <c r="B231" s="118">
        <v>6</v>
      </c>
      <c r="C231" s="116">
        <f t="shared" si="8"/>
        <v>2.690582959641256</v>
      </c>
      <c r="D231" s="119">
        <v>22</v>
      </c>
      <c r="E231" s="116">
        <f t="shared" si="9"/>
        <v>3.1029619181946404</v>
      </c>
    </row>
    <row r="232" spans="1:5" s="62" customFormat="1" ht="12">
      <c r="A232" s="106" t="s">
        <v>301</v>
      </c>
      <c r="B232" s="118">
        <v>3</v>
      </c>
      <c r="C232" s="116">
        <f t="shared" si="8"/>
        <v>1.345291479820628</v>
      </c>
      <c r="D232" s="119">
        <v>5</v>
      </c>
      <c r="E232" s="116">
        <f t="shared" si="9"/>
        <v>0.7052186177715092</v>
      </c>
    </row>
    <row r="233" spans="1:5" s="62" customFormat="1" ht="27.75" customHeight="1" thickBot="1">
      <c r="A233" s="121" t="s">
        <v>218</v>
      </c>
      <c r="B233" s="122">
        <f>SUM(B186:B232)</f>
        <v>223</v>
      </c>
      <c r="C233" s="123">
        <f t="shared" si="8"/>
        <v>100</v>
      </c>
      <c r="D233" s="122">
        <f>SUM(D186:D232)</f>
        <v>709</v>
      </c>
      <c r="E233" s="123">
        <f t="shared" si="9"/>
        <v>100</v>
      </c>
    </row>
    <row r="236" spans="1:6" s="14" customFormat="1" ht="66.75" customHeight="1" thickBot="1">
      <c r="A236" s="124" t="s">
        <v>288</v>
      </c>
      <c r="B236" s="173" t="s">
        <v>465</v>
      </c>
      <c r="C236" s="174"/>
      <c r="D236" s="174"/>
      <c r="E236" s="175"/>
      <c r="F236" s="5"/>
    </row>
    <row r="237" spans="1:5" ht="17.25" customHeight="1">
      <c r="A237" s="171" t="s">
        <v>409</v>
      </c>
      <c r="B237" s="176" t="s">
        <v>435</v>
      </c>
      <c r="C237" s="177"/>
      <c r="D237" s="176" t="s">
        <v>338</v>
      </c>
      <c r="E237" s="177"/>
    </row>
    <row r="238" spans="1:5" ht="45.75" customHeight="1">
      <c r="A238" s="172"/>
      <c r="B238" s="110" t="s">
        <v>319</v>
      </c>
      <c r="C238" s="111" t="s">
        <v>332</v>
      </c>
      <c r="D238" s="107" t="s">
        <v>319</v>
      </c>
      <c r="E238" s="111" t="s">
        <v>333</v>
      </c>
    </row>
    <row r="239" spans="1:5" s="62" customFormat="1" ht="12">
      <c r="A239" s="106" t="s">
        <v>415</v>
      </c>
      <c r="B239" s="118">
        <v>4</v>
      </c>
      <c r="C239" s="116">
        <f>B239/$B$301*100</f>
        <v>1.2084592145015105</v>
      </c>
      <c r="D239" s="119">
        <v>10</v>
      </c>
      <c r="E239" s="116">
        <f>D239/$D$301*100</f>
        <v>1.0649627263045793</v>
      </c>
    </row>
    <row r="240" spans="1:5" s="62" customFormat="1" ht="12">
      <c r="A240" s="106" t="s">
        <v>44</v>
      </c>
      <c r="B240" s="118">
        <v>4</v>
      </c>
      <c r="C240" s="116">
        <f aca="true" t="shared" si="10" ref="C240:C301">B240/$B$301*100</f>
        <v>1.2084592145015105</v>
      </c>
      <c r="D240" s="119">
        <v>9</v>
      </c>
      <c r="E240" s="116">
        <f aca="true" t="shared" si="11" ref="E240:E301">D240/$D$301*100</f>
        <v>0.9584664536741214</v>
      </c>
    </row>
    <row r="241" spans="1:5" s="62" customFormat="1" ht="12">
      <c r="A241" s="106" t="s">
        <v>43</v>
      </c>
      <c r="B241" s="118">
        <v>2</v>
      </c>
      <c r="C241" s="116">
        <f t="shared" si="10"/>
        <v>0.6042296072507553</v>
      </c>
      <c r="D241" s="119">
        <v>5</v>
      </c>
      <c r="E241" s="116">
        <f t="shared" si="11"/>
        <v>0.5324813631522897</v>
      </c>
    </row>
    <row r="242" spans="1:5" s="62" customFormat="1" ht="12">
      <c r="A242" s="106" t="s">
        <v>42</v>
      </c>
      <c r="B242" s="118">
        <v>2</v>
      </c>
      <c r="C242" s="116">
        <f t="shared" si="10"/>
        <v>0.6042296072507553</v>
      </c>
      <c r="D242" s="119">
        <v>7</v>
      </c>
      <c r="E242" s="116">
        <f t="shared" si="11"/>
        <v>0.7454739084132056</v>
      </c>
    </row>
    <row r="243" spans="1:5" s="62" customFormat="1" ht="12">
      <c r="A243" s="106" t="s">
        <v>41</v>
      </c>
      <c r="B243" s="118">
        <v>2</v>
      </c>
      <c r="C243" s="116">
        <f t="shared" si="10"/>
        <v>0.6042296072507553</v>
      </c>
      <c r="D243" s="119">
        <v>5</v>
      </c>
      <c r="E243" s="116">
        <f t="shared" si="11"/>
        <v>0.5324813631522897</v>
      </c>
    </row>
    <row r="244" spans="1:5" s="62" customFormat="1" ht="12">
      <c r="A244" s="106" t="s">
        <v>392</v>
      </c>
      <c r="B244" s="118">
        <v>120</v>
      </c>
      <c r="C244" s="116">
        <f t="shared" si="10"/>
        <v>36.25377643504532</v>
      </c>
      <c r="D244" s="119">
        <v>331</v>
      </c>
      <c r="E244" s="116">
        <f t="shared" si="11"/>
        <v>35.250266240681576</v>
      </c>
    </row>
    <row r="245" spans="1:5" s="62" customFormat="1" ht="12">
      <c r="A245" s="106" t="s">
        <v>40</v>
      </c>
      <c r="B245" s="118">
        <v>1</v>
      </c>
      <c r="C245" s="116">
        <f t="shared" si="10"/>
        <v>0.3021148036253776</v>
      </c>
      <c r="D245" s="119">
        <v>3</v>
      </c>
      <c r="E245" s="116">
        <f t="shared" si="11"/>
        <v>0.3194888178913738</v>
      </c>
    </row>
    <row r="246" spans="1:5" s="62" customFormat="1" ht="12">
      <c r="A246" s="106" t="s">
        <v>39</v>
      </c>
      <c r="B246" s="118">
        <v>6</v>
      </c>
      <c r="C246" s="116">
        <f t="shared" si="10"/>
        <v>1.812688821752266</v>
      </c>
      <c r="D246" s="119">
        <v>15</v>
      </c>
      <c r="E246" s="116">
        <f t="shared" si="11"/>
        <v>1.5974440894568689</v>
      </c>
    </row>
    <row r="247" spans="1:5" s="62" customFormat="1" ht="12">
      <c r="A247" s="106" t="s">
        <v>38</v>
      </c>
      <c r="B247" s="118">
        <v>5</v>
      </c>
      <c r="C247" s="116">
        <f t="shared" si="10"/>
        <v>1.5105740181268883</v>
      </c>
      <c r="D247" s="119">
        <v>16</v>
      </c>
      <c r="E247" s="116">
        <f t="shared" si="11"/>
        <v>1.703940362087327</v>
      </c>
    </row>
    <row r="248" spans="1:5" s="62" customFormat="1" ht="12">
      <c r="A248" s="106" t="s">
        <v>70</v>
      </c>
      <c r="B248" s="118">
        <v>1</v>
      </c>
      <c r="C248" s="116">
        <f t="shared" si="10"/>
        <v>0.3021148036253776</v>
      </c>
      <c r="D248" s="119">
        <v>2</v>
      </c>
      <c r="E248" s="116">
        <f t="shared" si="11"/>
        <v>0.21299254526091588</v>
      </c>
    </row>
    <row r="249" spans="1:5" s="62" customFormat="1" ht="12">
      <c r="A249" s="106" t="s">
        <v>37</v>
      </c>
      <c r="B249" s="118">
        <v>8</v>
      </c>
      <c r="C249" s="116">
        <f t="shared" si="10"/>
        <v>2.416918429003021</v>
      </c>
      <c r="D249" s="119">
        <v>32</v>
      </c>
      <c r="E249" s="116">
        <f t="shared" si="11"/>
        <v>3.407880724174654</v>
      </c>
    </row>
    <row r="250" spans="1:5" s="62" customFormat="1" ht="12">
      <c r="A250" s="106" t="s">
        <v>36</v>
      </c>
      <c r="B250" s="118">
        <v>3</v>
      </c>
      <c r="C250" s="116">
        <f t="shared" si="10"/>
        <v>0.906344410876133</v>
      </c>
      <c r="D250" s="119">
        <v>3</v>
      </c>
      <c r="E250" s="116">
        <f t="shared" si="11"/>
        <v>0.3194888178913738</v>
      </c>
    </row>
    <row r="251" spans="1:5" s="62" customFormat="1" ht="12">
      <c r="A251" s="106" t="s">
        <v>71</v>
      </c>
      <c r="B251" s="118">
        <v>1</v>
      </c>
      <c r="C251" s="116">
        <f t="shared" si="10"/>
        <v>0.3021148036253776</v>
      </c>
      <c r="D251" s="119">
        <v>2</v>
      </c>
      <c r="E251" s="116">
        <f t="shared" si="11"/>
        <v>0.21299254526091588</v>
      </c>
    </row>
    <row r="252" spans="1:5" s="62" customFormat="1" ht="12">
      <c r="A252" s="106" t="s">
        <v>324</v>
      </c>
      <c r="B252" s="118">
        <v>1</v>
      </c>
      <c r="C252" s="116">
        <f t="shared" si="10"/>
        <v>0.3021148036253776</v>
      </c>
      <c r="D252" s="119">
        <v>1</v>
      </c>
      <c r="E252" s="116">
        <f t="shared" si="11"/>
        <v>0.10649627263045794</v>
      </c>
    </row>
    <row r="253" spans="1:5" s="62" customFormat="1" ht="12">
      <c r="A253" s="106" t="s">
        <v>72</v>
      </c>
      <c r="B253" s="118">
        <v>2</v>
      </c>
      <c r="C253" s="116">
        <f t="shared" si="10"/>
        <v>0.6042296072507553</v>
      </c>
      <c r="D253" s="119">
        <v>3</v>
      </c>
      <c r="E253" s="116">
        <f t="shared" si="11"/>
        <v>0.3194888178913738</v>
      </c>
    </row>
    <row r="254" spans="1:5" s="62" customFormat="1" ht="12">
      <c r="A254" s="106" t="s">
        <v>302</v>
      </c>
      <c r="B254" s="118">
        <v>1</v>
      </c>
      <c r="C254" s="116">
        <f t="shared" si="10"/>
        <v>0.3021148036253776</v>
      </c>
      <c r="D254" s="119">
        <v>4</v>
      </c>
      <c r="E254" s="116">
        <f t="shared" si="11"/>
        <v>0.42598509052183176</v>
      </c>
    </row>
    <row r="255" spans="1:5" s="62" customFormat="1" ht="12">
      <c r="A255" s="106" t="s">
        <v>35</v>
      </c>
      <c r="B255" s="118">
        <v>10</v>
      </c>
      <c r="C255" s="116">
        <f t="shared" si="10"/>
        <v>3.0211480362537766</v>
      </c>
      <c r="D255" s="119">
        <v>22</v>
      </c>
      <c r="E255" s="116">
        <f t="shared" si="11"/>
        <v>2.3429179978700745</v>
      </c>
    </row>
    <row r="256" spans="1:5" s="62" customFormat="1" ht="12">
      <c r="A256" s="106" t="s">
        <v>34</v>
      </c>
      <c r="B256" s="118">
        <v>4</v>
      </c>
      <c r="C256" s="116">
        <f t="shared" si="10"/>
        <v>1.2084592145015105</v>
      </c>
      <c r="D256" s="119">
        <v>22</v>
      </c>
      <c r="E256" s="116">
        <f t="shared" si="11"/>
        <v>2.3429179978700745</v>
      </c>
    </row>
    <row r="257" spans="1:5" s="62" customFormat="1" ht="12">
      <c r="A257" s="106" t="s">
        <v>33</v>
      </c>
      <c r="B257" s="118">
        <v>2</v>
      </c>
      <c r="C257" s="116">
        <f t="shared" si="10"/>
        <v>0.6042296072507553</v>
      </c>
      <c r="D257" s="119">
        <v>9</v>
      </c>
      <c r="E257" s="116">
        <f t="shared" si="11"/>
        <v>0.9584664536741214</v>
      </c>
    </row>
    <row r="258" spans="1:5" s="62" customFormat="1" ht="12">
      <c r="A258" s="106" t="s">
        <v>32</v>
      </c>
      <c r="B258" s="118">
        <v>1</v>
      </c>
      <c r="C258" s="116">
        <f t="shared" si="10"/>
        <v>0.3021148036253776</v>
      </c>
      <c r="D258" s="119">
        <v>4</v>
      </c>
      <c r="E258" s="116">
        <f t="shared" si="11"/>
        <v>0.42598509052183176</v>
      </c>
    </row>
    <row r="259" spans="1:5" s="62" customFormat="1" ht="12">
      <c r="A259" s="106" t="s">
        <v>31</v>
      </c>
      <c r="B259" s="118">
        <v>6</v>
      </c>
      <c r="C259" s="116">
        <f t="shared" si="10"/>
        <v>1.812688821752266</v>
      </c>
      <c r="D259" s="119">
        <v>17</v>
      </c>
      <c r="E259" s="116">
        <f t="shared" si="11"/>
        <v>1.810436634717785</v>
      </c>
    </row>
    <row r="260" spans="1:5" s="62" customFormat="1" ht="12">
      <c r="A260" s="106" t="s">
        <v>311</v>
      </c>
      <c r="B260" s="118">
        <v>3</v>
      </c>
      <c r="C260" s="116">
        <f t="shared" si="10"/>
        <v>0.906344410876133</v>
      </c>
      <c r="D260" s="119">
        <v>7</v>
      </c>
      <c r="E260" s="116">
        <f t="shared" si="11"/>
        <v>0.7454739084132056</v>
      </c>
    </row>
    <row r="261" spans="1:5" s="62" customFormat="1" ht="12">
      <c r="A261" s="106" t="s">
        <v>30</v>
      </c>
      <c r="B261" s="118">
        <v>2</v>
      </c>
      <c r="C261" s="116">
        <f t="shared" si="10"/>
        <v>0.6042296072507553</v>
      </c>
      <c r="D261" s="119">
        <v>9</v>
      </c>
      <c r="E261" s="116">
        <f t="shared" si="11"/>
        <v>0.9584664536741214</v>
      </c>
    </row>
    <row r="262" spans="1:5" s="62" customFormat="1" ht="12">
      <c r="A262" s="106" t="s">
        <v>29</v>
      </c>
      <c r="B262" s="118">
        <v>4</v>
      </c>
      <c r="C262" s="116">
        <f t="shared" si="10"/>
        <v>1.2084592145015105</v>
      </c>
      <c r="D262" s="119">
        <v>13</v>
      </c>
      <c r="E262" s="116">
        <f t="shared" si="11"/>
        <v>1.384451544195953</v>
      </c>
    </row>
    <row r="263" spans="1:5" s="62" customFormat="1" ht="12">
      <c r="A263" s="106" t="s">
        <v>28</v>
      </c>
      <c r="B263" s="118">
        <v>3</v>
      </c>
      <c r="C263" s="116">
        <f t="shared" si="10"/>
        <v>0.906344410876133</v>
      </c>
      <c r="D263" s="119">
        <v>8</v>
      </c>
      <c r="E263" s="116">
        <f t="shared" si="11"/>
        <v>0.8519701810436635</v>
      </c>
    </row>
    <row r="264" spans="1:5" s="62" customFormat="1" ht="12">
      <c r="A264" s="106" t="s">
        <v>73</v>
      </c>
      <c r="B264" s="118">
        <v>1</v>
      </c>
      <c r="C264" s="116">
        <f t="shared" si="10"/>
        <v>0.3021148036253776</v>
      </c>
      <c r="D264" s="119">
        <v>2</v>
      </c>
      <c r="E264" s="116">
        <f t="shared" si="11"/>
        <v>0.21299254526091588</v>
      </c>
    </row>
    <row r="265" spans="1:5" s="62" customFormat="1" ht="12">
      <c r="A265" s="106" t="s">
        <v>74</v>
      </c>
      <c r="B265" s="118">
        <v>2</v>
      </c>
      <c r="C265" s="116">
        <f t="shared" si="10"/>
        <v>0.6042296072507553</v>
      </c>
      <c r="D265" s="119">
        <v>6</v>
      </c>
      <c r="E265" s="116">
        <f t="shared" si="11"/>
        <v>0.6389776357827476</v>
      </c>
    </row>
    <row r="266" spans="1:5" s="62" customFormat="1" ht="12">
      <c r="A266" s="106" t="s">
        <v>27</v>
      </c>
      <c r="B266" s="118">
        <v>2</v>
      </c>
      <c r="C266" s="116">
        <f t="shared" si="10"/>
        <v>0.6042296072507553</v>
      </c>
      <c r="D266" s="119">
        <v>4</v>
      </c>
      <c r="E266" s="116">
        <f t="shared" si="11"/>
        <v>0.42598509052183176</v>
      </c>
    </row>
    <row r="267" spans="1:5" s="62" customFormat="1" ht="12">
      <c r="A267" s="106" t="s">
        <v>75</v>
      </c>
      <c r="B267" s="118">
        <v>1</v>
      </c>
      <c r="C267" s="116">
        <f t="shared" si="10"/>
        <v>0.3021148036253776</v>
      </c>
      <c r="D267" s="119">
        <v>2</v>
      </c>
      <c r="E267" s="116">
        <f t="shared" si="11"/>
        <v>0.21299254526091588</v>
      </c>
    </row>
    <row r="268" spans="1:5" s="62" customFormat="1" ht="12">
      <c r="A268" s="106" t="s">
        <v>26</v>
      </c>
      <c r="B268" s="118">
        <v>4</v>
      </c>
      <c r="C268" s="116">
        <f t="shared" si="10"/>
        <v>1.2084592145015105</v>
      </c>
      <c r="D268" s="119">
        <v>10</v>
      </c>
      <c r="E268" s="116">
        <f t="shared" si="11"/>
        <v>1.0649627263045793</v>
      </c>
    </row>
    <row r="269" spans="1:5" s="62" customFormat="1" ht="12">
      <c r="A269" s="106" t="s">
        <v>25</v>
      </c>
      <c r="B269" s="118">
        <v>3</v>
      </c>
      <c r="C269" s="116">
        <f t="shared" si="10"/>
        <v>0.906344410876133</v>
      </c>
      <c r="D269" s="119">
        <v>6</v>
      </c>
      <c r="E269" s="116">
        <f t="shared" si="11"/>
        <v>0.6389776357827476</v>
      </c>
    </row>
    <row r="270" spans="1:5" s="62" customFormat="1" ht="12">
      <c r="A270" s="106" t="s">
        <v>24</v>
      </c>
      <c r="B270" s="118">
        <v>23</v>
      </c>
      <c r="C270" s="116">
        <f t="shared" si="10"/>
        <v>6.948640483383686</v>
      </c>
      <c r="D270" s="119">
        <v>66</v>
      </c>
      <c r="E270" s="116">
        <f t="shared" si="11"/>
        <v>7.0287539936102235</v>
      </c>
    </row>
    <row r="271" spans="1:5" s="62" customFormat="1" ht="12">
      <c r="A271" s="106" t="s">
        <v>323</v>
      </c>
      <c r="B271" s="118">
        <v>2</v>
      </c>
      <c r="C271" s="116">
        <f t="shared" si="10"/>
        <v>0.6042296072507553</v>
      </c>
      <c r="D271" s="119">
        <v>2</v>
      </c>
      <c r="E271" s="116">
        <f t="shared" si="11"/>
        <v>0.21299254526091588</v>
      </c>
    </row>
    <row r="272" spans="1:5" s="62" customFormat="1" ht="12">
      <c r="A272" s="106" t="s">
        <v>76</v>
      </c>
      <c r="B272" s="118">
        <v>1</v>
      </c>
      <c r="C272" s="116">
        <f t="shared" si="10"/>
        <v>0.3021148036253776</v>
      </c>
      <c r="D272" s="119">
        <v>4</v>
      </c>
      <c r="E272" s="116">
        <f t="shared" si="11"/>
        <v>0.42598509052183176</v>
      </c>
    </row>
    <row r="273" spans="1:5" s="62" customFormat="1" ht="12">
      <c r="A273" s="106" t="s">
        <v>23</v>
      </c>
      <c r="B273" s="118">
        <v>4</v>
      </c>
      <c r="C273" s="116">
        <f t="shared" si="10"/>
        <v>1.2084592145015105</v>
      </c>
      <c r="D273" s="119">
        <v>10</v>
      </c>
      <c r="E273" s="116">
        <f t="shared" si="11"/>
        <v>1.0649627263045793</v>
      </c>
    </row>
    <row r="274" spans="1:5" s="62" customFormat="1" ht="12">
      <c r="A274" s="106" t="s">
        <v>22</v>
      </c>
      <c r="B274" s="118">
        <v>3</v>
      </c>
      <c r="C274" s="116">
        <f t="shared" si="10"/>
        <v>0.906344410876133</v>
      </c>
      <c r="D274" s="119">
        <v>6</v>
      </c>
      <c r="E274" s="116">
        <f t="shared" si="11"/>
        <v>0.6389776357827476</v>
      </c>
    </row>
    <row r="275" spans="1:5" s="62" customFormat="1" ht="12">
      <c r="A275" s="106" t="s">
        <v>21</v>
      </c>
      <c r="B275" s="118">
        <v>6</v>
      </c>
      <c r="C275" s="116">
        <f t="shared" si="10"/>
        <v>1.812688821752266</v>
      </c>
      <c r="D275" s="119">
        <v>17</v>
      </c>
      <c r="E275" s="116">
        <f t="shared" si="11"/>
        <v>1.810436634717785</v>
      </c>
    </row>
    <row r="276" spans="1:5" s="62" customFormat="1" ht="12">
      <c r="A276" s="106" t="s">
        <v>20</v>
      </c>
      <c r="B276" s="118">
        <v>3</v>
      </c>
      <c r="C276" s="116">
        <f t="shared" si="10"/>
        <v>0.906344410876133</v>
      </c>
      <c r="D276" s="119">
        <v>10</v>
      </c>
      <c r="E276" s="116">
        <f t="shared" si="11"/>
        <v>1.0649627263045793</v>
      </c>
    </row>
    <row r="277" spans="1:5" s="62" customFormat="1" ht="12">
      <c r="A277" s="106" t="s">
        <v>19</v>
      </c>
      <c r="B277" s="118">
        <v>6</v>
      </c>
      <c r="C277" s="116">
        <f t="shared" si="10"/>
        <v>1.812688821752266</v>
      </c>
      <c r="D277" s="119">
        <v>14</v>
      </c>
      <c r="E277" s="116">
        <f t="shared" si="11"/>
        <v>1.4909478168264112</v>
      </c>
    </row>
    <row r="278" spans="1:5" s="62" customFormat="1" ht="12">
      <c r="A278" s="106" t="s">
        <v>77</v>
      </c>
      <c r="B278" s="118">
        <v>1</v>
      </c>
      <c r="C278" s="116">
        <f t="shared" si="10"/>
        <v>0.3021148036253776</v>
      </c>
      <c r="D278" s="119">
        <v>5</v>
      </c>
      <c r="E278" s="116">
        <f t="shared" si="11"/>
        <v>0.5324813631522897</v>
      </c>
    </row>
    <row r="279" spans="1:5" s="62" customFormat="1" ht="12">
      <c r="A279" s="106" t="s">
        <v>18</v>
      </c>
      <c r="B279" s="118">
        <v>3</v>
      </c>
      <c r="C279" s="116">
        <f t="shared" si="10"/>
        <v>0.906344410876133</v>
      </c>
      <c r="D279" s="119">
        <v>6</v>
      </c>
      <c r="E279" s="116">
        <f t="shared" si="11"/>
        <v>0.6389776357827476</v>
      </c>
    </row>
    <row r="280" spans="1:5" s="62" customFormat="1" ht="12">
      <c r="A280" s="106" t="s">
        <v>17</v>
      </c>
      <c r="B280" s="118">
        <v>2</v>
      </c>
      <c r="C280" s="116">
        <f t="shared" si="10"/>
        <v>0.6042296072507553</v>
      </c>
      <c r="D280" s="119">
        <v>5</v>
      </c>
      <c r="E280" s="116">
        <f t="shared" si="11"/>
        <v>0.5324813631522897</v>
      </c>
    </row>
    <row r="281" spans="1:5" s="62" customFormat="1" ht="12">
      <c r="A281" s="106" t="s">
        <v>16</v>
      </c>
      <c r="B281" s="118">
        <v>1</v>
      </c>
      <c r="C281" s="116">
        <f t="shared" si="10"/>
        <v>0.3021148036253776</v>
      </c>
      <c r="D281" s="119">
        <v>6</v>
      </c>
      <c r="E281" s="116">
        <f t="shared" si="11"/>
        <v>0.6389776357827476</v>
      </c>
    </row>
    <row r="282" spans="1:5" s="62" customFormat="1" ht="12">
      <c r="A282" s="106" t="s">
        <v>15</v>
      </c>
      <c r="B282" s="118">
        <v>3</v>
      </c>
      <c r="C282" s="116">
        <f t="shared" si="10"/>
        <v>0.906344410876133</v>
      </c>
      <c r="D282" s="119">
        <v>7</v>
      </c>
      <c r="E282" s="116">
        <f t="shared" si="11"/>
        <v>0.7454739084132056</v>
      </c>
    </row>
    <row r="283" spans="1:5" s="62" customFormat="1" ht="12">
      <c r="A283" s="106" t="s">
        <v>14</v>
      </c>
      <c r="B283" s="118">
        <v>2</v>
      </c>
      <c r="C283" s="116">
        <f t="shared" si="10"/>
        <v>0.6042296072507553</v>
      </c>
      <c r="D283" s="119">
        <v>4</v>
      </c>
      <c r="E283" s="116">
        <f t="shared" si="11"/>
        <v>0.42598509052183176</v>
      </c>
    </row>
    <row r="284" spans="1:5" s="62" customFormat="1" ht="12">
      <c r="A284" s="106" t="s">
        <v>13</v>
      </c>
      <c r="B284" s="118">
        <v>4</v>
      </c>
      <c r="C284" s="116">
        <f t="shared" si="10"/>
        <v>1.2084592145015105</v>
      </c>
      <c r="D284" s="119">
        <v>13</v>
      </c>
      <c r="E284" s="116">
        <f t="shared" si="11"/>
        <v>1.384451544195953</v>
      </c>
    </row>
    <row r="285" spans="1:5" s="62" customFormat="1" ht="12">
      <c r="A285" s="106" t="s">
        <v>12</v>
      </c>
      <c r="B285" s="118">
        <v>6</v>
      </c>
      <c r="C285" s="116">
        <f t="shared" si="10"/>
        <v>1.812688821752266</v>
      </c>
      <c r="D285" s="119">
        <v>17</v>
      </c>
      <c r="E285" s="116">
        <f t="shared" si="11"/>
        <v>1.810436634717785</v>
      </c>
    </row>
    <row r="286" spans="1:5" s="62" customFormat="1" ht="12">
      <c r="A286" s="106" t="s">
        <v>11</v>
      </c>
      <c r="B286" s="118">
        <v>1</v>
      </c>
      <c r="C286" s="116">
        <f t="shared" si="10"/>
        <v>0.3021148036253776</v>
      </c>
      <c r="D286" s="119">
        <v>7</v>
      </c>
      <c r="E286" s="116">
        <f t="shared" si="11"/>
        <v>0.7454739084132056</v>
      </c>
    </row>
    <row r="287" spans="1:5" s="62" customFormat="1" ht="12">
      <c r="A287" s="106" t="s">
        <v>10</v>
      </c>
      <c r="B287" s="118">
        <v>2</v>
      </c>
      <c r="C287" s="116">
        <f t="shared" si="10"/>
        <v>0.6042296072507553</v>
      </c>
      <c r="D287" s="119">
        <v>6</v>
      </c>
      <c r="E287" s="116">
        <f t="shared" si="11"/>
        <v>0.6389776357827476</v>
      </c>
    </row>
    <row r="288" spans="1:5" s="62" customFormat="1" ht="12">
      <c r="A288" s="106" t="s">
        <v>9</v>
      </c>
      <c r="B288" s="118">
        <v>3</v>
      </c>
      <c r="C288" s="116">
        <f t="shared" si="10"/>
        <v>0.906344410876133</v>
      </c>
      <c r="D288" s="119">
        <v>7</v>
      </c>
      <c r="E288" s="116">
        <f t="shared" si="11"/>
        <v>0.7454739084132056</v>
      </c>
    </row>
    <row r="289" spans="1:5" s="62" customFormat="1" ht="12">
      <c r="A289" s="106" t="s">
        <v>280</v>
      </c>
      <c r="B289" s="118">
        <v>4</v>
      </c>
      <c r="C289" s="116">
        <f t="shared" si="10"/>
        <v>1.2084592145015105</v>
      </c>
      <c r="D289" s="119">
        <v>5</v>
      </c>
      <c r="E289" s="116">
        <f t="shared" si="11"/>
        <v>0.5324813631522897</v>
      </c>
    </row>
    <row r="290" spans="1:5" s="62" customFormat="1" ht="12">
      <c r="A290" s="106" t="s">
        <v>8</v>
      </c>
      <c r="B290" s="118">
        <v>2</v>
      </c>
      <c r="C290" s="116">
        <f t="shared" si="10"/>
        <v>0.6042296072507553</v>
      </c>
      <c r="D290" s="119">
        <v>8</v>
      </c>
      <c r="E290" s="116">
        <f t="shared" si="11"/>
        <v>0.8519701810436635</v>
      </c>
    </row>
    <row r="291" spans="1:5" s="62" customFormat="1" ht="12">
      <c r="A291" s="106" t="s">
        <v>7</v>
      </c>
      <c r="B291" s="118">
        <v>7</v>
      </c>
      <c r="C291" s="116">
        <f t="shared" si="10"/>
        <v>2.1148036253776437</v>
      </c>
      <c r="D291" s="119">
        <v>27</v>
      </c>
      <c r="E291" s="116">
        <f t="shared" si="11"/>
        <v>2.8753993610223643</v>
      </c>
    </row>
    <row r="292" spans="1:5" s="62" customFormat="1" ht="12.75" thickBot="1">
      <c r="A292" s="106" t="s">
        <v>6</v>
      </c>
      <c r="B292" s="118">
        <v>10</v>
      </c>
      <c r="C292" s="116">
        <f t="shared" si="10"/>
        <v>3.0211480362537766</v>
      </c>
      <c r="D292" s="119">
        <v>27</v>
      </c>
      <c r="E292" s="116">
        <f t="shared" si="11"/>
        <v>2.8753993610223643</v>
      </c>
    </row>
    <row r="293" spans="1:5" ht="17.25" customHeight="1">
      <c r="A293" s="171" t="s">
        <v>409</v>
      </c>
      <c r="B293" s="176" t="s">
        <v>435</v>
      </c>
      <c r="C293" s="177"/>
      <c r="D293" s="176" t="s">
        <v>338</v>
      </c>
      <c r="E293" s="177"/>
    </row>
    <row r="294" spans="1:5" ht="45.75" customHeight="1">
      <c r="A294" s="172"/>
      <c r="B294" s="110" t="s">
        <v>319</v>
      </c>
      <c r="C294" s="111" t="s">
        <v>332</v>
      </c>
      <c r="D294" s="107" t="s">
        <v>319</v>
      </c>
      <c r="E294" s="111" t="s">
        <v>333</v>
      </c>
    </row>
    <row r="295" spans="1:5" s="62" customFormat="1" ht="12">
      <c r="A295" s="106" t="s">
        <v>5</v>
      </c>
      <c r="B295" s="118">
        <v>3</v>
      </c>
      <c r="C295" s="116">
        <f t="shared" si="10"/>
        <v>0.906344410876133</v>
      </c>
      <c r="D295" s="119">
        <v>12</v>
      </c>
      <c r="E295" s="116">
        <f t="shared" si="11"/>
        <v>1.2779552715654952</v>
      </c>
    </row>
    <row r="296" spans="1:5" s="62" customFormat="1" ht="12">
      <c r="A296" s="106" t="s">
        <v>378</v>
      </c>
      <c r="B296" s="118">
        <v>2</v>
      </c>
      <c r="C296" s="116">
        <f t="shared" si="10"/>
        <v>0.6042296072507553</v>
      </c>
      <c r="D296" s="119">
        <v>9</v>
      </c>
      <c r="E296" s="116">
        <f t="shared" si="11"/>
        <v>0.9584664536741214</v>
      </c>
    </row>
    <row r="297" spans="1:5" s="62" customFormat="1" ht="12">
      <c r="A297" s="106" t="s">
        <v>4</v>
      </c>
      <c r="B297" s="118">
        <v>6</v>
      </c>
      <c r="C297" s="116">
        <f t="shared" si="10"/>
        <v>1.812688821752266</v>
      </c>
      <c r="D297" s="119">
        <v>20</v>
      </c>
      <c r="E297" s="116">
        <f t="shared" si="11"/>
        <v>2.1299254526091587</v>
      </c>
    </row>
    <row r="298" spans="1:5" s="62" customFormat="1" ht="12">
      <c r="A298" s="106" t="s">
        <v>279</v>
      </c>
      <c r="B298" s="118">
        <v>2</v>
      </c>
      <c r="C298" s="116">
        <f t="shared" si="10"/>
        <v>0.6042296072507553</v>
      </c>
      <c r="D298" s="119">
        <v>4</v>
      </c>
      <c r="E298" s="116">
        <f t="shared" si="11"/>
        <v>0.42598509052183176</v>
      </c>
    </row>
    <row r="299" spans="1:5" s="62" customFormat="1" ht="12">
      <c r="A299" s="106" t="s">
        <v>3</v>
      </c>
      <c r="B299" s="118">
        <v>2</v>
      </c>
      <c r="C299" s="116">
        <f t="shared" si="10"/>
        <v>0.6042296072507553</v>
      </c>
      <c r="D299" s="119">
        <v>6</v>
      </c>
      <c r="E299" s="116">
        <f t="shared" si="11"/>
        <v>0.6389776357827476</v>
      </c>
    </row>
    <row r="300" spans="1:5" s="62" customFormat="1" ht="12">
      <c r="A300" s="106" t="s">
        <v>2</v>
      </c>
      <c r="B300" s="118">
        <v>6</v>
      </c>
      <c r="C300" s="116">
        <f t="shared" si="10"/>
        <v>1.812688821752266</v>
      </c>
      <c r="D300" s="119">
        <v>20</v>
      </c>
      <c r="E300" s="116">
        <f t="shared" si="11"/>
        <v>2.1299254526091587</v>
      </c>
    </row>
    <row r="301" spans="1:5" s="62" customFormat="1" ht="27.75" customHeight="1" thickBot="1">
      <c r="A301" s="121" t="s">
        <v>214</v>
      </c>
      <c r="B301" s="122">
        <f>SUM(B239:B300)</f>
        <v>331</v>
      </c>
      <c r="C301" s="123">
        <f t="shared" si="10"/>
        <v>100</v>
      </c>
      <c r="D301" s="122">
        <f>SUM(D239:D300)</f>
        <v>939</v>
      </c>
      <c r="E301" s="123">
        <f t="shared" si="11"/>
        <v>100</v>
      </c>
    </row>
    <row r="305" spans="1:6" s="14" customFormat="1" ht="66.75" customHeight="1" thickBot="1">
      <c r="A305" s="124" t="s">
        <v>288</v>
      </c>
      <c r="B305" s="173" t="s">
        <v>466</v>
      </c>
      <c r="C305" s="174"/>
      <c r="D305" s="174"/>
      <c r="E305" s="175"/>
      <c r="F305" s="5"/>
    </row>
    <row r="306" spans="1:5" ht="17.25" customHeight="1">
      <c r="A306" s="171" t="s">
        <v>409</v>
      </c>
      <c r="B306" s="176" t="s">
        <v>435</v>
      </c>
      <c r="C306" s="177"/>
      <c r="D306" s="176" t="s">
        <v>338</v>
      </c>
      <c r="E306" s="177"/>
    </row>
    <row r="307" spans="1:5" ht="45.75" customHeight="1">
      <c r="A307" s="172"/>
      <c r="B307" s="110" t="s">
        <v>319</v>
      </c>
      <c r="C307" s="111" t="s">
        <v>332</v>
      </c>
      <c r="D307" s="107" t="s">
        <v>319</v>
      </c>
      <c r="E307" s="111" t="s">
        <v>333</v>
      </c>
    </row>
    <row r="308" spans="1:5" s="62" customFormat="1" ht="12">
      <c r="A308" s="106" t="s">
        <v>393</v>
      </c>
      <c r="B308" s="118">
        <v>9</v>
      </c>
      <c r="C308" s="116">
        <f>B308/$B$334*100</f>
        <v>6.7669172932330826</v>
      </c>
      <c r="D308" s="119">
        <v>20</v>
      </c>
      <c r="E308" s="116">
        <f>D308/$D$334*100</f>
        <v>6.622516556291391</v>
      </c>
    </row>
    <row r="309" spans="1:5" s="62" customFormat="1" ht="12">
      <c r="A309" s="106" t="s">
        <v>394</v>
      </c>
      <c r="B309" s="118">
        <v>3</v>
      </c>
      <c r="C309" s="116">
        <f aca="true" t="shared" si="12" ref="C309:C334">B309/$B$334*100</f>
        <v>2.2556390977443606</v>
      </c>
      <c r="D309" s="119">
        <v>5</v>
      </c>
      <c r="E309" s="116">
        <f aca="true" t="shared" si="13" ref="E309:E334">D309/$D$334*100</f>
        <v>1.6556291390728477</v>
      </c>
    </row>
    <row r="310" spans="1:5" s="62" customFormat="1" ht="12">
      <c r="A310" s="106" t="s">
        <v>395</v>
      </c>
      <c r="B310" s="118">
        <v>5</v>
      </c>
      <c r="C310" s="116">
        <f t="shared" si="12"/>
        <v>3.7593984962406015</v>
      </c>
      <c r="D310" s="119">
        <v>11</v>
      </c>
      <c r="E310" s="116">
        <f t="shared" si="13"/>
        <v>3.642384105960265</v>
      </c>
    </row>
    <row r="311" spans="1:5" s="62" customFormat="1" ht="12">
      <c r="A311" s="106" t="s">
        <v>410</v>
      </c>
      <c r="B311" s="118">
        <v>16</v>
      </c>
      <c r="C311" s="116">
        <f t="shared" si="12"/>
        <v>12.030075187969924</v>
      </c>
      <c r="D311" s="119">
        <v>34</v>
      </c>
      <c r="E311" s="116">
        <f t="shared" si="13"/>
        <v>11.258278145695364</v>
      </c>
    </row>
    <row r="312" spans="1:5" s="62" customFormat="1" ht="12">
      <c r="A312" s="106" t="s">
        <v>396</v>
      </c>
      <c r="B312" s="118">
        <v>4</v>
      </c>
      <c r="C312" s="116">
        <f t="shared" si="12"/>
        <v>3.007518796992481</v>
      </c>
      <c r="D312" s="119">
        <v>9</v>
      </c>
      <c r="E312" s="116">
        <f t="shared" si="13"/>
        <v>2.980132450331126</v>
      </c>
    </row>
    <row r="313" spans="1:5" s="62" customFormat="1" ht="12">
      <c r="A313" s="106" t="s">
        <v>303</v>
      </c>
      <c r="B313" s="118">
        <v>8</v>
      </c>
      <c r="C313" s="116">
        <f t="shared" si="12"/>
        <v>6.015037593984962</v>
      </c>
      <c r="D313" s="119">
        <v>23</v>
      </c>
      <c r="E313" s="116">
        <f t="shared" si="13"/>
        <v>7.6158940397351</v>
      </c>
    </row>
    <row r="314" spans="1:5" s="62" customFormat="1" ht="12">
      <c r="A314" s="106" t="s">
        <v>397</v>
      </c>
      <c r="B314" s="118">
        <v>7</v>
      </c>
      <c r="C314" s="116">
        <f t="shared" si="12"/>
        <v>5.263157894736842</v>
      </c>
      <c r="D314" s="119">
        <v>14</v>
      </c>
      <c r="E314" s="116">
        <f t="shared" si="13"/>
        <v>4.635761589403973</v>
      </c>
    </row>
    <row r="315" spans="1:5" s="62" customFormat="1" ht="12">
      <c r="A315" s="106" t="s">
        <v>398</v>
      </c>
      <c r="B315" s="118">
        <v>41</v>
      </c>
      <c r="C315" s="116">
        <f t="shared" si="12"/>
        <v>30.82706766917293</v>
      </c>
      <c r="D315" s="119">
        <v>104</v>
      </c>
      <c r="E315" s="116">
        <f t="shared" si="13"/>
        <v>34.437086092715234</v>
      </c>
    </row>
    <row r="316" spans="1:5" s="62" customFormat="1" ht="12">
      <c r="A316" s="106" t="s">
        <v>399</v>
      </c>
      <c r="B316" s="118">
        <v>1</v>
      </c>
      <c r="C316" s="116">
        <f t="shared" si="12"/>
        <v>0.7518796992481203</v>
      </c>
      <c r="D316" s="119">
        <v>3</v>
      </c>
      <c r="E316" s="116">
        <f t="shared" si="13"/>
        <v>0.9933774834437087</v>
      </c>
    </row>
    <row r="317" spans="1:5" s="62" customFormat="1" ht="12">
      <c r="A317" s="106" t="s">
        <v>400</v>
      </c>
      <c r="B317" s="118">
        <v>3</v>
      </c>
      <c r="C317" s="116">
        <f t="shared" si="12"/>
        <v>2.2556390977443606</v>
      </c>
      <c r="D317" s="119">
        <v>4</v>
      </c>
      <c r="E317" s="116">
        <f t="shared" si="13"/>
        <v>1.3245033112582782</v>
      </c>
    </row>
    <row r="318" spans="1:5" s="62" customFormat="1" ht="12">
      <c r="A318" s="106" t="s">
        <v>328</v>
      </c>
      <c r="B318" s="118">
        <v>1</v>
      </c>
      <c r="C318" s="116">
        <f t="shared" si="12"/>
        <v>0.7518796992481203</v>
      </c>
      <c r="D318" s="119">
        <v>1</v>
      </c>
      <c r="E318" s="116">
        <f t="shared" si="13"/>
        <v>0.33112582781456956</v>
      </c>
    </row>
    <row r="319" spans="1:5" s="62" customFormat="1" ht="12">
      <c r="A319" s="106" t="s">
        <v>327</v>
      </c>
      <c r="B319" s="118">
        <v>1</v>
      </c>
      <c r="C319" s="116">
        <f t="shared" si="12"/>
        <v>0.7518796992481203</v>
      </c>
      <c r="D319" s="119">
        <v>3</v>
      </c>
      <c r="E319" s="116">
        <f t="shared" si="13"/>
        <v>0.9933774834437087</v>
      </c>
    </row>
    <row r="320" spans="1:5" s="62" customFormat="1" ht="12">
      <c r="A320" s="106" t="s">
        <v>329</v>
      </c>
      <c r="B320" s="118">
        <v>1</v>
      </c>
      <c r="C320" s="116">
        <f t="shared" si="12"/>
        <v>0.7518796992481203</v>
      </c>
      <c r="D320" s="119">
        <v>2</v>
      </c>
      <c r="E320" s="116">
        <f t="shared" si="13"/>
        <v>0.6622516556291391</v>
      </c>
    </row>
    <row r="321" spans="1:5" s="62" customFormat="1" ht="12">
      <c r="A321" s="106" t="s">
        <v>401</v>
      </c>
      <c r="B321" s="118">
        <v>1</v>
      </c>
      <c r="C321" s="116">
        <f t="shared" si="12"/>
        <v>0.7518796992481203</v>
      </c>
      <c r="D321" s="119">
        <v>3</v>
      </c>
      <c r="E321" s="116">
        <f t="shared" si="13"/>
        <v>0.9933774834437087</v>
      </c>
    </row>
    <row r="322" spans="1:5" s="62" customFormat="1" ht="12">
      <c r="A322" s="106" t="s">
        <v>402</v>
      </c>
      <c r="B322" s="118">
        <v>5</v>
      </c>
      <c r="C322" s="116">
        <f t="shared" si="12"/>
        <v>3.7593984962406015</v>
      </c>
      <c r="D322" s="119">
        <v>6</v>
      </c>
      <c r="E322" s="116">
        <f t="shared" si="13"/>
        <v>1.9867549668874174</v>
      </c>
    </row>
    <row r="323" spans="1:5" s="62" customFormat="1" ht="12">
      <c r="A323" s="106" t="s">
        <v>199</v>
      </c>
      <c r="B323" s="118">
        <v>3</v>
      </c>
      <c r="C323" s="116">
        <f t="shared" si="12"/>
        <v>2.2556390977443606</v>
      </c>
      <c r="D323" s="119">
        <v>5</v>
      </c>
      <c r="E323" s="116">
        <f t="shared" si="13"/>
        <v>1.6556291390728477</v>
      </c>
    </row>
    <row r="324" spans="1:5" s="62" customFormat="1" ht="12">
      <c r="A324" s="106" t="s">
        <v>326</v>
      </c>
      <c r="B324" s="118">
        <v>1</v>
      </c>
      <c r="C324" s="116">
        <f t="shared" si="12"/>
        <v>0.7518796992481203</v>
      </c>
      <c r="D324" s="119">
        <v>2</v>
      </c>
      <c r="E324" s="116">
        <f t="shared" si="13"/>
        <v>0.6622516556291391</v>
      </c>
    </row>
    <row r="325" spans="1:5" s="62" customFormat="1" ht="12">
      <c r="A325" s="106" t="s">
        <v>403</v>
      </c>
      <c r="B325" s="118">
        <v>2</v>
      </c>
      <c r="C325" s="116">
        <f t="shared" si="12"/>
        <v>1.5037593984962405</v>
      </c>
      <c r="D325" s="119">
        <v>2</v>
      </c>
      <c r="E325" s="116">
        <f t="shared" si="13"/>
        <v>0.6622516556291391</v>
      </c>
    </row>
    <row r="326" spans="1:5" s="62" customFormat="1" ht="12">
      <c r="A326" s="106" t="s">
        <v>330</v>
      </c>
      <c r="B326" s="118">
        <v>4</v>
      </c>
      <c r="C326" s="116">
        <f t="shared" si="12"/>
        <v>3.007518796992481</v>
      </c>
      <c r="D326" s="119">
        <v>5</v>
      </c>
      <c r="E326" s="116">
        <f t="shared" si="13"/>
        <v>1.6556291390728477</v>
      </c>
    </row>
    <row r="327" spans="1:5" s="62" customFormat="1" ht="12">
      <c r="A327" s="106" t="s">
        <v>0</v>
      </c>
      <c r="B327" s="118">
        <v>3</v>
      </c>
      <c r="C327" s="116">
        <f t="shared" si="12"/>
        <v>2.2556390977443606</v>
      </c>
      <c r="D327" s="119">
        <v>8</v>
      </c>
      <c r="E327" s="116">
        <f t="shared" si="13"/>
        <v>2.6490066225165565</v>
      </c>
    </row>
    <row r="328" spans="1:5" s="62" customFormat="1" ht="12">
      <c r="A328" s="106" t="s">
        <v>404</v>
      </c>
      <c r="B328" s="118">
        <v>4</v>
      </c>
      <c r="C328" s="116">
        <f t="shared" si="12"/>
        <v>3.007518796992481</v>
      </c>
      <c r="D328" s="119">
        <v>12</v>
      </c>
      <c r="E328" s="116">
        <f t="shared" si="13"/>
        <v>3.9735099337748347</v>
      </c>
    </row>
    <row r="329" spans="1:5" s="62" customFormat="1" ht="12">
      <c r="A329" s="106" t="s">
        <v>440</v>
      </c>
      <c r="B329" s="118">
        <v>1</v>
      </c>
      <c r="C329" s="116">
        <f t="shared" si="12"/>
        <v>0.7518796992481203</v>
      </c>
      <c r="D329" s="119">
        <v>2</v>
      </c>
      <c r="E329" s="116">
        <f t="shared" si="13"/>
        <v>0.6622516556291391</v>
      </c>
    </row>
    <row r="330" spans="1:5" s="62" customFormat="1" ht="12">
      <c r="A330" s="106" t="s">
        <v>405</v>
      </c>
      <c r="B330" s="118">
        <v>3</v>
      </c>
      <c r="C330" s="116">
        <f t="shared" si="12"/>
        <v>2.2556390977443606</v>
      </c>
      <c r="D330" s="119">
        <v>8</v>
      </c>
      <c r="E330" s="116">
        <f t="shared" si="13"/>
        <v>2.6490066225165565</v>
      </c>
    </row>
    <row r="331" spans="1:5" s="62" customFormat="1" ht="12">
      <c r="A331" s="106" t="s">
        <v>406</v>
      </c>
      <c r="B331" s="118">
        <v>2</v>
      </c>
      <c r="C331" s="116">
        <f t="shared" si="12"/>
        <v>1.5037593984962405</v>
      </c>
      <c r="D331" s="119">
        <v>6</v>
      </c>
      <c r="E331" s="116">
        <f t="shared" si="13"/>
        <v>1.9867549668874174</v>
      </c>
    </row>
    <row r="332" spans="1:5" s="62" customFormat="1" ht="12">
      <c r="A332" s="106" t="s">
        <v>325</v>
      </c>
      <c r="B332" s="118">
        <v>3</v>
      </c>
      <c r="C332" s="116">
        <f t="shared" si="12"/>
        <v>2.2556390977443606</v>
      </c>
      <c r="D332" s="119">
        <v>7</v>
      </c>
      <c r="E332" s="116">
        <f t="shared" si="13"/>
        <v>2.3178807947019866</v>
      </c>
    </row>
    <row r="333" spans="1:5" s="62" customFormat="1" ht="12">
      <c r="A333" s="106" t="s">
        <v>331</v>
      </c>
      <c r="B333" s="118">
        <v>1</v>
      </c>
      <c r="C333" s="116">
        <f t="shared" si="12"/>
        <v>0.7518796992481203</v>
      </c>
      <c r="D333" s="119">
        <v>3</v>
      </c>
      <c r="E333" s="116">
        <f t="shared" si="13"/>
        <v>0.9933774834437087</v>
      </c>
    </row>
    <row r="334" spans="1:5" s="62" customFormat="1" ht="27.75" customHeight="1" thickBot="1">
      <c r="A334" s="121" t="s">
        <v>1</v>
      </c>
      <c r="B334" s="122">
        <f>SUM(B308:B333)</f>
        <v>133</v>
      </c>
      <c r="C334" s="123">
        <f t="shared" si="12"/>
        <v>100</v>
      </c>
      <c r="D334" s="122">
        <f>SUM(D308:D333)</f>
        <v>302</v>
      </c>
      <c r="E334" s="123">
        <f t="shared" si="13"/>
        <v>100</v>
      </c>
    </row>
    <row r="337" spans="1:6" s="14" customFormat="1" ht="66.75" customHeight="1" thickBot="1">
      <c r="A337" s="124" t="s">
        <v>288</v>
      </c>
      <c r="B337" s="173" t="s">
        <v>467</v>
      </c>
      <c r="C337" s="174"/>
      <c r="D337" s="174"/>
      <c r="E337" s="175"/>
      <c r="F337" s="5"/>
    </row>
    <row r="338" spans="1:5" ht="17.25" customHeight="1">
      <c r="A338" s="171" t="s">
        <v>409</v>
      </c>
      <c r="B338" s="176" t="s">
        <v>435</v>
      </c>
      <c r="C338" s="177"/>
      <c r="D338" s="176" t="s">
        <v>338</v>
      </c>
      <c r="E338" s="177"/>
    </row>
    <row r="339" spans="1:5" ht="45.75" customHeight="1">
      <c r="A339" s="172"/>
      <c r="B339" s="110" t="s">
        <v>319</v>
      </c>
      <c r="C339" s="111" t="s">
        <v>332</v>
      </c>
      <c r="D339" s="107" t="s">
        <v>319</v>
      </c>
      <c r="E339" s="111" t="s">
        <v>333</v>
      </c>
    </row>
    <row r="340" spans="1:5" s="62" customFormat="1" ht="12">
      <c r="A340" s="106" t="s">
        <v>190</v>
      </c>
      <c r="B340" s="118">
        <v>3</v>
      </c>
      <c r="C340" s="116">
        <f>B340/$B$358*100</f>
        <v>2.459016393442623</v>
      </c>
      <c r="D340" s="119">
        <v>9</v>
      </c>
      <c r="E340" s="116">
        <f>D340/$D$358*100</f>
        <v>2.4725274725274726</v>
      </c>
    </row>
    <row r="341" spans="1:5" s="62" customFormat="1" ht="12">
      <c r="A341" s="106" t="s">
        <v>189</v>
      </c>
      <c r="B341" s="118">
        <v>3</v>
      </c>
      <c r="C341" s="116">
        <f aca="true" t="shared" si="14" ref="C341:C358">B341/$B$358*100</f>
        <v>2.459016393442623</v>
      </c>
      <c r="D341" s="119">
        <v>13</v>
      </c>
      <c r="E341" s="116">
        <f aca="true" t="shared" si="15" ref="E341:E358">D341/$D$358*100</f>
        <v>3.571428571428571</v>
      </c>
    </row>
    <row r="342" spans="1:5" s="62" customFormat="1" ht="12">
      <c r="A342" s="106" t="s">
        <v>188</v>
      </c>
      <c r="B342" s="118">
        <v>1</v>
      </c>
      <c r="C342" s="116">
        <f t="shared" si="14"/>
        <v>0.819672131147541</v>
      </c>
      <c r="D342" s="119">
        <v>0</v>
      </c>
      <c r="E342" s="116">
        <f t="shared" si="15"/>
        <v>0</v>
      </c>
    </row>
    <row r="343" spans="1:5" s="62" customFormat="1" ht="12">
      <c r="A343" s="106" t="s">
        <v>187</v>
      </c>
      <c r="B343" s="118">
        <v>4</v>
      </c>
      <c r="C343" s="116">
        <f t="shared" si="14"/>
        <v>3.278688524590164</v>
      </c>
      <c r="D343" s="119">
        <v>7</v>
      </c>
      <c r="E343" s="116">
        <f t="shared" si="15"/>
        <v>1.9230769230769231</v>
      </c>
    </row>
    <row r="344" spans="1:5" s="62" customFormat="1" ht="12">
      <c r="A344" s="106" t="s">
        <v>186</v>
      </c>
      <c r="B344" s="118">
        <v>2</v>
      </c>
      <c r="C344" s="116">
        <f t="shared" si="14"/>
        <v>1.639344262295082</v>
      </c>
      <c r="D344" s="119">
        <v>3</v>
      </c>
      <c r="E344" s="116">
        <f t="shared" si="15"/>
        <v>0.8241758241758242</v>
      </c>
    </row>
    <row r="345" spans="1:5" s="62" customFormat="1" ht="12">
      <c r="A345" s="106" t="s">
        <v>185</v>
      </c>
      <c r="B345" s="118">
        <v>2</v>
      </c>
      <c r="C345" s="116">
        <f t="shared" si="14"/>
        <v>1.639344262295082</v>
      </c>
      <c r="D345" s="119">
        <v>8</v>
      </c>
      <c r="E345" s="116">
        <f t="shared" si="15"/>
        <v>2.197802197802198</v>
      </c>
    </row>
    <row r="346" spans="1:5" s="62" customFormat="1" ht="12">
      <c r="A346" s="106" t="s">
        <v>184</v>
      </c>
      <c r="B346" s="118">
        <v>9</v>
      </c>
      <c r="C346" s="116">
        <f t="shared" si="14"/>
        <v>7.377049180327869</v>
      </c>
      <c r="D346" s="119">
        <v>31</v>
      </c>
      <c r="E346" s="116">
        <f t="shared" si="15"/>
        <v>8.516483516483516</v>
      </c>
    </row>
    <row r="347" spans="1:5" s="62" customFormat="1" ht="12">
      <c r="A347" s="106" t="s">
        <v>183</v>
      </c>
      <c r="B347" s="118">
        <v>2</v>
      </c>
      <c r="C347" s="116">
        <f t="shared" si="14"/>
        <v>1.639344262295082</v>
      </c>
      <c r="D347" s="119">
        <v>8</v>
      </c>
      <c r="E347" s="116">
        <f t="shared" si="15"/>
        <v>2.197802197802198</v>
      </c>
    </row>
    <row r="348" spans="1:5" s="62" customFormat="1" ht="12">
      <c r="A348" s="106" t="s">
        <v>182</v>
      </c>
      <c r="B348" s="118">
        <v>3</v>
      </c>
      <c r="C348" s="116">
        <f t="shared" si="14"/>
        <v>2.459016393442623</v>
      </c>
      <c r="D348" s="119">
        <v>8</v>
      </c>
      <c r="E348" s="116">
        <f t="shared" si="15"/>
        <v>2.197802197802198</v>
      </c>
    </row>
    <row r="349" spans="1:5" s="62" customFormat="1" ht="12">
      <c r="A349" s="106" t="s">
        <v>181</v>
      </c>
      <c r="B349" s="118">
        <v>16</v>
      </c>
      <c r="C349" s="116">
        <f t="shared" si="14"/>
        <v>13.114754098360656</v>
      </c>
      <c r="D349" s="119">
        <v>57</v>
      </c>
      <c r="E349" s="116">
        <f t="shared" si="15"/>
        <v>15.659340659340659</v>
      </c>
    </row>
    <row r="350" spans="1:5" s="62" customFormat="1" ht="12">
      <c r="A350" s="106" t="s">
        <v>180</v>
      </c>
      <c r="B350" s="118">
        <v>2</v>
      </c>
      <c r="C350" s="116">
        <f t="shared" si="14"/>
        <v>1.639344262295082</v>
      </c>
      <c r="D350" s="119">
        <v>8</v>
      </c>
      <c r="E350" s="116">
        <f t="shared" si="15"/>
        <v>2.197802197802198</v>
      </c>
    </row>
    <row r="351" spans="1:5" s="62" customFormat="1" ht="12">
      <c r="A351" s="106" t="s">
        <v>379</v>
      </c>
      <c r="B351" s="118">
        <v>14</v>
      </c>
      <c r="C351" s="116">
        <f t="shared" si="14"/>
        <v>11.475409836065573</v>
      </c>
      <c r="D351" s="119">
        <v>32</v>
      </c>
      <c r="E351" s="116">
        <f t="shared" si="15"/>
        <v>8.791208791208792</v>
      </c>
    </row>
    <row r="352" spans="1:5" s="62" customFormat="1" ht="12">
      <c r="A352" s="106" t="s">
        <v>179</v>
      </c>
      <c r="B352" s="118">
        <v>3</v>
      </c>
      <c r="C352" s="116">
        <f t="shared" si="14"/>
        <v>2.459016393442623</v>
      </c>
      <c r="D352" s="119">
        <v>7</v>
      </c>
      <c r="E352" s="116">
        <f t="shared" si="15"/>
        <v>1.9230769230769231</v>
      </c>
    </row>
    <row r="353" spans="1:5" s="62" customFormat="1" ht="12">
      <c r="A353" s="106" t="s">
        <v>407</v>
      </c>
      <c r="B353" s="118">
        <v>49</v>
      </c>
      <c r="C353" s="116">
        <f t="shared" si="14"/>
        <v>40.16393442622951</v>
      </c>
      <c r="D353" s="119">
        <v>143</v>
      </c>
      <c r="E353" s="116">
        <f t="shared" si="15"/>
        <v>39.285714285714285</v>
      </c>
    </row>
    <row r="354" spans="1:5" s="62" customFormat="1" ht="12">
      <c r="A354" s="106" t="s">
        <v>178</v>
      </c>
      <c r="B354" s="118">
        <v>2</v>
      </c>
      <c r="C354" s="116">
        <f t="shared" si="14"/>
        <v>1.639344262295082</v>
      </c>
      <c r="D354" s="119">
        <v>7</v>
      </c>
      <c r="E354" s="116">
        <f t="shared" si="15"/>
        <v>1.9230769230769231</v>
      </c>
    </row>
    <row r="355" spans="1:5" s="62" customFormat="1" ht="12">
      <c r="A355" s="106" t="s">
        <v>177</v>
      </c>
      <c r="B355" s="118">
        <v>4</v>
      </c>
      <c r="C355" s="116">
        <f t="shared" si="14"/>
        <v>3.278688524590164</v>
      </c>
      <c r="D355" s="119">
        <v>15</v>
      </c>
      <c r="E355" s="116">
        <f t="shared" si="15"/>
        <v>4.1208791208791204</v>
      </c>
    </row>
    <row r="356" spans="1:5" s="62" customFormat="1" ht="12">
      <c r="A356" s="106" t="s">
        <v>176</v>
      </c>
      <c r="B356" s="118">
        <v>1</v>
      </c>
      <c r="C356" s="116">
        <f t="shared" si="14"/>
        <v>0.819672131147541</v>
      </c>
      <c r="D356" s="119">
        <v>3</v>
      </c>
      <c r="E356" s="116">
        <f t="shared" si="15"/>
        <v>0.8241758241758242</v>
      </c>
    </row>
    <row r="357" spans="1:5" s="62" customFormat="1" ht="12">
      <c r="A357" s="106" t="s">
        <v>175</v>
      </c>
      <c r="B357" s="118">
        <v>2</v>
      </c>
      <c r="C357" s="116">
        <f t="shared" si="14"/>
        <v>1.639344262295082</v>
      </c>
      <c r="D357" s="119">
        <v>5</v>
      </c>
      <c r="E357" s="116">
        <f t="shared" si="15"/>
        <v>1.3736263736263736</v>
      </c>
    </row>
    <row r="358" spans="1:5" s="62" customFormat="1" ht="27.75" customHeight="1" thickBot="1">
      <c r="A358" s="121" t="s">
        <v>219</v>
      </c>
      <c r="B358" s="122">
        <f>SUM(B340:B357)</f>
        <v>122</v>
      </c>
      <c r="C358" s="123">
        <f t="shared" si="14"/>
        <v>100</v>
      </c>
      <c r="D358" s="122">
        <f>SUM(D340:D357)</f>
        <v>364</v>
      </c>
      <c r="E358" s="123">
        <f t="shared" si="15"/>
        <v>100</v>
      </c>
    </row>
    <row r="360" ht="12.75">
      <c r="A360" s="125" t="s">
        <v>458</v>
      </c>
    </row>
    <row r="363" spans="1:6" s="14" customFormat="1" ht="66.75" customHeight="1" thickBot="1">
      <c r="A363" s="124" t="s">
        <v>288</v>
      </c>
      <c r="B363" s="173" t="s">
        <v>468</v>
      </c>
      <c r="C363" s="174"/>
      <c r="D363" s="174"/>
      <c r="E363" s="175"/>
      <c r="F363" s="5"/>
    </row>
    <row r="364" spans="1:5" ht="17.25" customHeight="1">
      <c r="A364" s="171" t="s">
        <v>409</v>
      </c>
      <c r="B364" s="176" t="s">
        <v>435</v>
      </c>
      <c r="C364" s="177"/>
      <c r="D364" s="176" t="s">
        <v>338</v>
      </c>
      <c r="E364" s="177"/>
    </row>
    <row r="365" spans="1:5" ht="45.75" customHeight="1">
      <c r="A365" s="172"/>
      <c r="B365" s="110" t="s">
        <v>319</v>
      </c>
      <c r="C365" s="111" t="s">
        <v>332</v>
      </c>
      <c r="D365" s="107" t="s">
        <v>319</v>
      </c>
      <c r="E365" s="111" t="s">
        <v>333</v>
      </c>
    </row>
    <row r="366" spans="1:5" s="62" customFormat="1" ht="12">
      <c r="A366" s="106" t="s">
        <v>313</v>
      </c>
      <c r="B366" s="118">
        <v>4</v>
      </c>
      <c r="C366" s="116">
        <f>B366/$B$396*100</f>
        <v>2.666666666666667</v>
      </c>
      <c r="D366" s="119">
        <v>5</v>
      </c>
      <c r="E366" s="116">
        <f>D366/$D$396*100</f>
        <v>1.3089005235602094</v>
      </c>
    </row>
    <row r="367" spans="1:5" s="62" customFormat="1" ht="12">
      <c r="A367" s="106" t="s">
        <v>314</v>
      </c>
      <c r="B367" s="118">
        <v>4</v>
      </c>
      <c r="C367" s="116">
        <f aca="true" t="shared" si="16" ref="C367:C396">B367/$B$396*100</f>
        <v>2.666666666666667</v>
      </c>
      <c r="D367" s="119">
        <v>11</v>
      </c>
      <c r="E367" s="116">
        <f aca="true" t="shared" si="17" ref="E367:E396">D367/$D$396*100</f>
        <v>2.8795811518324608</v>
      </c>
    </row>
    <row r="368" spans="1:5" s="62" customFormat="1" ht="12">
      <c r="A368" s="106" t="s">
        <v>82</v>
      </c>
      <c r="B368" s="118">
        <v>1</v>
      </c>
      <c r="C368" s="116">
        <f t="shared" si="16"/>
        <v>0.6666666666666667</v>
      </c>
      <c r="D368" s="119">
        <v>3</v>
      </c>
      <c r="E368" s="116">
        <f t="shared" si="17"/>
        <v>0.7853403141361256</v>
      </c>
    </row>
    <row r="369" spans="1:5" s="62" customFormat="1" ht="22.5">
      <c r="A369" s="129" t="s">
        <v>315</v>
      </c>
      <c r="B369" s="118">
        <v>3</v>
      </c>
      <c r="C369" s="116">
        <f t="shared" si="16"/>
        <v>2</v>
      </c>
      <c r="D369" s="119">
        <v>7</v>
      </c>
      <c r="E369" s="116">
        <f t="shared" si="17"/>
        <v>1.832460732984293</v>
      </c>
    </row>
    <row r="370" spans="1:5" s="62" customFormat="1" ht="12">
      <c r="A370" s="106" t="s">
        <v>316</v>
      </c>
      <c r="B370" s="118">
        <v>32</v>
      </c>
      <c r="C370" s="116">
        <f t="shared" si="16"/>
        <v>21.333333333333336</v>
      </c>
      <c r="D370" s="119">
        <v>88</v>
      </c>
      <c r="E370" s="116">
        <f t="shared" si="17"/>
        <v>23.036649214659686</v>
      </c>
    </row>
    <row r="371" spans="1:5" s="62" customFormat="1" ht="12">
      <c r="A371" s="106" t="s">
        <v>317</v>
      </c>
      <c r="B371" s="118">
        <v>8</v>
      </c>
      <c r="C371" s="116">
        <f t="shared" si="16"/>
        <v>5.333333333333334</v>
      </c>
      <c r="D371" s="119">
        <v>26</v>
      </c>
      <c r="E371" s="116">
        <f t="shared" si="17"/>
        <v>6.806282722513089</v>
      </c>
    </row>
    <row r="372" spans="1:5" s="62" customFormat="1" ht="12">
      <c r="A372" s="106" t="s">
        <v>312</v>
      </c>
      <c r="B372" s="118">
        <v>3</v>
      </c>
      <c r="C372" s="116">
        <f t="shared" si="16"/>
        <v>2</v>
      </c>
      <c r="D372" s="119">
        <v>4</v>
      </c>
      <c r="E372" s="116">
        <f t="shared" si="17"/>
        <v>1.0471204188481675</v>
      </c>
    </row>
    <row r="373" spans="1:5" s="62" customFormat="1" ht="12">
      <c r="A373" s="106" t="s">
        <v>81</v>
      </c>
      <c r="B373" s="118">
        <v>1</v>
      </c>
      <c r="C373" s="116">
        <f t="shared" si="16"/>
        <v>0.6666666666666667</v>
      </c>
      <c r="D373" s="119">
        <v>2</v>
      </c>
      <c r="E373" s="116">
        <f t="shared" si="17"/>
        <v>0.5235602094240838</v>
      </c>
    </row>
    <row r="374" spans="1:5" s="62" customFormat="1" ht="12">
      <c r="A374" s="106" t="s">
        <v>380</v>
      </c>
      <c r="B374" s="118">
        <v>35</v>
      </c>
      <c r="C374" s="116">
        <f t="shared" si="16"/>
        <v>23.333333333333332</v>
      </c>
      <c r="D374" s="119">
        <v>103</v>
      </c>
      <c r="E374" s="116">
        <f t="shared" si="17"/>
        <v>26.96335078534031</v>
      </c>
    </row>
    <row r="375" spans="1:5" s="62" customFormat="1" ht="12">
      <c r="A375" s="106" t="s">
        <v>200</v>
      </c>
      <c r="B375" s="118">
        <v>4</v>
      </c>
      <c r="C375" s="116">
        <f t="shared" si="16"/>
        <v>2.666666666666667</v>
      </c>
      <c r="D375" s="119">
        <v>12</v>
      </c>
      <c r="E375" s="116">
        <f t="shared" si="17"/>
        <v>3.1413612565445024</v>
      </c>
    </row>
    <row r="376" spans="1:5" s="62" customFormat="1" ht="12">
      <c r="A376" s="106" t="s">
        <v>80</v>
      </c>
      <c r="B376" s="118">
        <v>1</v>
      </c>
      <c r="C376" s="116">
        <f t="shared" si="16"/>
        <v>0.6666666666666667</v>
      </c>
      <c r="D376" s="119">
        <v>3</v>
      </c>
      <c r="E376" s="116">
        <f t="shared" si="17"/>
        <v>0.7853403141361256</v>
      </c>
    </row>
    <row r="377" spans="1:5" s="62" customFormat="1" ht="12">
      <c r="A377" s="106" t="s">
        <v>201</v>
      </c>
      <c r="B377" s="118">
        <v>3</v>
      </c>
      <c r="C377" s="116">
        <f t="shared" si="16"/>
        <v>2</v>
      </c>
      <c r="D377" s="119">
        <v>10</v>
      </c>
      <c r="E377" s="116">
        <f t="shared" si="17"/>
        <v>2.6178010471204187</v>
      </c>
    </row>
    <row r="378" spans="1:5" s="62" customFormat="1" ht="12">
      <c r="A378" s="106" t="s">
        <v>202</v>
      </c>
      <c r="B378" s="118">
        <v>5</v>
      </c>
      <c r="C378" s="116">
        <f t="shared" si="16"/>
        <v>3.3333333333333335</v>
      </c>
      <c r="D378" s="119">
        <v>9</v>
      </c>
      <c r="E378" s="116">
        <f t="shared" si="17"/>
        <v>2.356020942408377</v>
      </c>
    </row>
    <row r="379" spans="1:5" s="62" customFormat="1" ht="12">
      <c r="A379" s="106" t="s">
        <v>203</v>
      </c>
      <c r="B379" s="118">
        <v>3</v>
      </c>
      <c r="C379" s="116">
        <f t="shared" si="16"/>
        <v>2</v>
      </c>
      <c r="D379" s="119">
        <v>7</v>
      </c>
      <c r="E379" s="116">
        <f t="shared" si="17"/>
        <v>1.832460732984293</v>
      </c>
    </row>
    <row r="380" spans="1:5" s="62" customFormat="1" ht="12">
      <c r="A380" s="106" t="s">
        <v>204</v>
      </c>
      <c r="B380" s="118">
        <v>2</v>
      </c>
      <c r="C380" s="116">
        <f t="shared" si="16"/>
        <v>1.3333333333333335</v>
      </c>
      <c r="D380" s="119">
        <v>10</v>
      </c>
      <c r="E380" s="116">
        <f t="shared" si="17"/>
        <v>2.6178010471204187</v>
      </c>
    </row>
    <row r="381" spans="1:5" s="62" customFormat="1" ht="12">
      <c r="A381" s="106" t="s">
        <v>205</v>
      </c>
      <c r="B381" s="118">
        <v>4</v>
      </c>
      <c r="C381" s="116">
        <f t="shared" si="16"/>
        <v>2.666666666666667</v>
      </c>
      <c r="D381" s="119">
        <v>6</v>
      </c>
      <c r="E381" s="116">
        <f t="shared" si="17"/>
        <v>1.5706806282722512</v>
      </c>
    </row>
    <row r="382" spans="1:5" s="62" customFormat="1" ht="12">
      <c r="A382" s="106" t="s">
        <v>206</v>
      </c>
      <c r="B382" s="118">
        <v>2</v>
      </c>
      <c r="C382" s="116">
        <f t="shared" si="16"/>
        <v>1.3333333333333335</v>
      </c>
      <c r="D382" s="119">
        <v>6</v>
      </c>
      <c r="E382" s="116">
        <f t="shared" si="17"/>
        <v>1.5706806282722512</v>
      </c>
    </row>
    <row r="383" spans="1:5" s="62" customFormat="1" ht="12">
      <c r="A383" s="106" t="s">
        <v>207</v>
      </c>
      <c r="B383" s="118">
        <v>2</v>
      </c>
      <c r="C383" s="116">
        <f t="shared" si="16"/>
        <v>1.3333333333333335</v>
      </c>
      <c r="D383" s="119">
        <v>3</v>
      </c>
      <c r="E383" s="116">
        <f t="shared" si="17"/>
        <v>0.7853403141361256</v>
      </c>
    </row>
    <row r="384" spans="1:5" s="62" customFormat="1" ht="12">
      <c r="A384" s="106" t="s">
        <v>79</v>
      </c>
      <c r="B384" s="118">
        <v>1</v>
      </c>
      <c r="C384" s="116">
        <f t="shared" si="16"/>
        <v>0.6666666666666667</v>
      </c>
      <c r="D384" s="119">
        <v>1</v>
      </c>
      <c r="E384" s="116">
        <f t="shared" si="17"/>
        <v>0.2617801047120419</v>
      </c>
    </row>
    <row r="385" spans="1:5" s="62" customFormat="1" ht="12">
      <c r="A385" s="106" t="s">
        <v>208</v>
      </c>
      <c r="B385" s="118">
        <v>4</v>
      </c>
      <c r="C385" s="116">
        <f t="shared" si="16"/>
        <v>2.666666666666667</v>
      </c>
      <c r="D385" s="119">
        <v>7</v>
      </c>
      <c r="E385" s="116">
        <f t="shared" si="17"/>
        <v>1.832460732984293</v>
      </c>
    </row>
    <row r="386" spans="1:5" s="62" customFormat="1" ht="12">
      <c r="A386" s="106" t="s">
        <v>78</v>
      </c>
      <c r="B386" s="118">
        <v>1</v>
      </c>
      <c r="C386" s="116">
        <f t="shared" si="16"/>
        <v>0.6666666666666667</v>
      </c>
      <c r="D386" s="119">
        <v>1</v>
      </c>
      <c r="E386" s="116">
        <f t="shared" si="17"/>
        <v>0.2617801047120419</v>
      </c>
    </row>
    <row r="387" spans="1:5" s="62" customFormat="1" ht="12">
      <c r="A387" s="106" t="s">
        <v>209</v>
      </c>
      <c r="B387" s="118">
        <v>2</v>
      </c>
      <c r="C387" s="116">
        <f t="shared" si="16"/>
        <v>1.3333333333333335</v>
      </c>
      <c r="D387" s="119">
        <v>4</v>
      </c>
      <c r="E387" s="116">
        <f t="shared" si="17"/>
        <v>1.0471204188481675</v>
      </c>
    </row>
    <row r="388" spans="1:5" s="62" customFormat="1" ht="12">
      <c r="A388" s="106" t="s">
        <v>304</v>
      </c>
      <c r="B388" s="118">
        <v>3</v>
      </c>
      <c r="C388" s="116">
        <f t="shared" si="16"/>
        <v>2</v>
      </c>
      <c r="D388" s="119">
        <v>5</v>
      </c>
      <c r="E388" s="116">
        <f t="shared" si="17"/>
        <v>1.3089005235602094</v>
      </c>
    </row>
    <row r="389" spans="1:5" s="62" customFormat="1" ht="12">
      <c r="A389" s="106" t="s">
        <v>210</v>
      </c>
      <c r="B389" s="118">
        <v>5</v>
      </c>
      <c r="C389" s="116">
        <f t="shared" si="16"/>
        <v>3.3333333333333335</v>
      </c>
      <c r="D389" s="119">
        <v>13</v>
      </c>
      <c r="E389" s="116">
        <f t="shared" si="17"/>
        <v>3.4031413612565444</v>
      </c>
    </row>
    <row r="390" spans="1:5" s="62" customFormat="1" ht="12">
      <c r="A390" s="106" t="s">
        <v>211</v>
      </c>
      <c r="B390" s="118">
        <v>2</v>
      </c>
      <c r="C390" s="116">
        <f t="shared" si="16"/>
        <v>1.3333333333333335</v>
      </c>
      <c r="D390" s="119">
        <v>4</v>
      </c>
      <c r="E390" s="116">
        <f t="shared" si="17"/>
        <v>1.0471204188481675</v>
      </c>
    </row>
    <row r="391" spans="1:5" s="62" customFormat="1" ht="12">
      <c r="A391" s="106" t="s">
        <v>212</v>
      </c>
      <c r="B391" s="118">
        <v>4</v>
      </c>
      <c r="C391" s="116">
        <f t="shared" si="16"/>
        <v>2.666666666666667</v>
      </c>
      <c r="D391" s="119">
        <v>6</v>
      </c>
      <c r="E391" s="116">
        <f t="shared" si="17"/>
        <v>1.5706806282722512</v>
      </c>
    </row>
    <row r="392" spans="1:5" s="62" customFormat="1" ht="12">
      <c r="A392" s="106" t="s">
        <v>213</v>
      </c>
      <c r="B392" s="118">
        <v>4</v>
      </c>
      <c r="C392" s="116">
        <f t="shared" si="16"/>
        <v>2.666666666666667</v>
      </c>
      <c r="D392" s="119">
        <v>19</v>
      </c>
      <c r="E392" s="116">
        <f t="shared" si="17"/>
        <v>4.973821989528796</v>
      </c>
    </row>
    <row r="393" spans="1:5" s="62" customFormat="1" ht="12">
      <c r="A393" s="106" t="s">
        <v>310</v>
      </c>
      <c r="B393" s="118">
        <v>3</v>
      </c>
      <c r="C393" s="116">
        <f t="shared" si="16"/>
        <v>2</v>
      </c>
      <c r="D393" s="119">
        <v>3</v>
      </c>
      <c r="E393" s="116">
        <f t="shared" si="17"/>
        <v>0.7853403141361256</v>
      </c>
    </row>
    <row r="394" spans="1:5" s="62" customFormat="1" ht="12">
      <c r="A394" s="106" t="s">
        <v>305</v>
      </c>
      <c r="B394" s="118">
        <v>1</v>
      </c>
      <c r="C394" s="116">
        <f t="shared" si="16"/>
        <v>0.6666666666666667</v>
      </c>
      <c r="D394" s="119">
        <v>1</v>
      </c>
      <c r="E394" s="116">
        <f t="shared" si="17"/>
        <v>0.2617801047120419</v>
      </c>
    </row>
    <row r="395" spans="1:5" s="62" customFormat="1" ht="12">
      <c r="A395" s="106" t="s">
        <v>339</v>
      </c>
      <c r="B395" s="118">
        <v>3</v>
      </c>
      <c r="C395" s="116">
        <f t="shared" si="16"/>
        <v>2</v>
      </c>
      <c r="D395" s="119">
        <v>3</v>
      </c>
      <c r="E395" s="116">
        <f t="shared" si="17"/>
        <v>0.7853403141361256</v>
      </c>
    </row>
    <row r="396" spans="1:5" s="62" customFormat="1" ht="27.75" customHeight="1" thickBot="1">
      <c r="A396" s="121" t="s">
        <v>220</v>
      </c>
      <c r="B396" s="122">
        <f>SUM(B366:B395)</f>
        <v>150</v>
      </c>
      <c r="C396" s="123">
        <f t="shared" si="16"/>
        <v>100</v>
      </c>
      <c r="D396" s="122">
        <f>SUM(D366:D395)</f>
        <v>382</v>
      </c>
      <c r="E396" s="123">
        <f t="shared" si="17"/>
        <v>100</v>
      </c>
    </row>
    <row r="398" s="127" customFormat="1" ht="9">
      <c r="A398" s="126" t="s">
        <v>459</v>
      </c>
    </row>
    <row r="399" s="127" customFormat="1" ht="9">
      <c r="A399" s="125" t="s">
        <v>461</v>
      </c>
    </row>
    <row r="400" s="128" customFormat="1" ht="9">
      <c r="A400" s="126" t="s">
        <v>460</v>
      </c>
    </row>
    <row r="403" spans="1:6" s="14" customFormat="1" ht="66.75" customHeight="1" thickBot="1">
      <c r="A403" s="124" t="s">
        <v>288</v>
      </c>
      <c r="B403" s="173" t="s">
        <v>469</v>
      </c>
      <c r="C403" s="174"/>
      <c r="D403" s="174"/>
      <c r="E403" s="175"/>
      <c r="F403" s="5"/>
    </row>
    <row r="404" spans="1:5" ht="17.25" customHeight="1">
      <c r="A404" s="171" t="s">
        <v>409</v>
      </c>
      <c r="B404" s="176" t="s">
        <v>435</v>
      </c>
      <c r="C404" s="177"/>
      <c r="D404" s="176" t="s">
        <v>338</v>
      </c>
      <c r="E404" s="177"/>
    </row>
    <row r="405" spans="1:5" ht="45.75" customHeight="1">
      <c r="A405" s="172"/>
      <c r="B405" s="110" t="s">
        <v>319</v>
      </c>
      <c r="C405" s="111" t="s">
        <v>332</v>
      </c>
      <c r="D405" s="107" t="s">
        <v>319</v>
      </c>
      <c r="E405" s="111" t="s">
        <v>333</v>
      </c>
    </row>
    <row r="406" spans="1:5" s="62" customFormat="1" ht="12">
      <c r="A406" s="106" t="s">
        <v>452</v>
      </c>
      <c r="B406" s="118">
        <v>7</v>
      </c>
      <c r="C406" s="116">
        <f>B406/$B$427*100</f>
        <v>6.306306306306306</v>
      </c>
      <c r="D406" s="119">
        <v>22</v>
      </c>
      <c r="E406" s="116">
        <f>D406/$D$427*100</f>
        <v>7.236842105263158</v>
      </c>
    </row>
    <row r="407" spans="1:5" s="62" customFormat="1" ht="12">
      <c r="A407" s="106" t="s">
        <v>198</v>
      </c>
      <c r="B407" s="118">
        <v>5</v>
      </c>
      <c r="C407" s="116">
        <f aca="true" t="shared" si="18" ref="C407:C427">B407/$B$427*100</f>
        <v>4.504504504504505</v>
      </c>
      <c r="D407" s="119">
        <v>17</v>
      </c>
      <c r="E407" s="116">
        <f aca="true" t="shared" si="19" ref="E407:E427">D407/$D$427*100</f>
        <v>5.592105263157895</v>
      </c>
    </row>
    <row r="408" spans="1:5" s="62" customFormat="1" ht="12">
      <c r="A408" s="106" t="s">
        <v>197</v>
      </c>
      <c r="B408" s="118">
        <v>6</v>
      </c>
      <c r="C408" s="116">
        <f t="shared" si="18"/>
        <v>5.405405405405405</v>
      </c>
      <c r="D408" s="119">
        <v>12</v>
      </c>
      <c r="E408" s="116">
        <f t="shared" si="19"/>
        <v>3.9473684210526314</v>
      </c>
    </row>
    <row r="409" spans="1:5" s="62" customFormat="1" ht="12">
      <c r="A409" s="106" t="s">
        <v>89</v>
      </c>
      <c r="B409" s="118">
        <v>1</v>
      </c>
      <c r="C409" s="116">
        <f t="shared" si="18"/>
        <v>0.9009009009009009</v>
      </c>
      <c r="D409" s="119">
        <v>1</v>
      </c>
      <c r="E409" s="116">
        <f t="shared" si="19"/>
        <v>0.3289473684210526</v>
      </c>
    </row>
    <row r="410" spans="1:5" s="62" customFormat="1" ht="12">
      <c r="A410" s="106" t="s">
        <v>196</v>
      </c>
      <c r="B410" s="118">
        <v>4</v>
      </c>
      <c r="C410" s="116">
        <f t="shared" si="18"/>
        <v>3.6036036036036037</v>
      </c>
      <c r="D410" s="119">
        <v>10</v>
      </c>
      <c r="E410" s="116">
        <f t="shared" si="19"/>
        <v>3.289473684210526</v>
      </c>
    </row>
    <row r="411" spans="1:5" s="62" customFormat="1" ht="12">
      <c r="A411" s="106" t="s">
        <v>88</v>
      </c>
      <c r="B411" s="118">
        <v>1</v>
      </c>
      <c r="C411" s="116">
        <f t="shared" si="18"/>
        <v>0.9009009009009009</v>
      </c>
      <c r="D411" s="119">
        <v>2</v>
      </c>
      <c r="E411" s="116">
        <f t="shared" si="19"/>
        <v>0.6578947368421052</v>
      </c>
    </row>
    <row r="412" spans="1:5" s="62" customFormat="1" ht="12">
      <c r="A412" s="106" t="s">
        <v>340</v>
      </c>
      <c r="B412" s="118">
        <v>1</v>
      </c>
      <c r="C412" s="116">
        <f t="shared" si="18"/>
        <v>0.9009009009009009</v>
      </c>
      <c r="D412" s="119">
        <v>2</v>
      </c>
      <c r="E412" s="116">
        <f t="shared" si="19"/>
        <v>0.6578947368421052</v>
      </c>
    </row>
    <row r="413" spans="1:5" s="62" customFormat="1" ht="12">
      <c r="A413" s="106" t="s">
        <v>455</v>
      </c>
      <c r="B413" s="118">
        <v>1</v>
      </c>
      <c r="C413" s="116">
        <f t="shared" si="18"/>
        <v>0.9009009009009009</v>
      </c>
      <c r="D413" s="119">
        <v>1</v>
      </c>
      <c r="E413" s="116">
        <f t="shared" si="19"/>
        <v>0.3289473684210526</v>
      </c>
    </row>
    <row r="414" spans="1:5" s="62" customFormat="1" ht="12">
      <c r="A414" s="106" t="s">
        <v>87</v>
      </c>
      <c r="B414" s="118">
        <v>1</v>
      </c>
      <c r="C414" s="116">
        <f t="shared" si="18"/>
        <v>0.9009009009009009</v>
      </c>
      <c r="D414" s="119">
        <v>2</v>
      </c>
      <c r="E414" s="116">
        <f t="shared" si="19"/>
        <v>0.6578947368421052</v>
      </c>
    </row>
    <row r="415" spans="1:5" s="62" customFormat="1" ht="12">
      <c r="A415" s="106" t="s">
        <v>86</v>
      </c>
      <c r="B415" s="118">
        <v>1</v>
      </c>
      <c r="C415" s="116">
        <f t="shared" si="18"/>
        <v>0.9009009009009009</v>
      </c>
      <c r="D415" s="119">
        <v>2</v>
      </c>
      <c r="E415" s="116">
        <f t="shared" si="19"/>
        <v>0.6578947368421052</v>
      </c>
    </row>
    <row r="416" spans="1:5" s="62" customFormat="1" ht="12">
      <c r="A416" s="106" t="s">
        <v>195</v>
      </c>
      <c r="B416" s="118">
        <v>2</v>
      </c>
      <c r="C416" s="116">
        <f t="shared" si="18"/>
        <v>1.8018018018018018</v>
      </c>
      <c r="D416" s="119">
        <v>4</v>
      </c>
      <c r="E416" s="116">
        <f t="shared" si="19"/>
        <v>1.3157894736842104</v>
      </c>
    </row>
    <row r="417" spans="1:5" s="62" customFormat="1" ht="12">
      <c r="A417" s="106" t="s">
        <v>194</v>
      </c>
      <c r="B417" s="118">
        <v>2</v>
      </c>
      <c r="C417" s="116">
        <f t="shared" si="18"/>
        <v>1.8018018018018018</v>
      </c>
      <c r="D417" s="119">
        <v>8</v>
      </c>
      <c r="E417" s="116">
        <f t="shared" si="19"/>
        <v>2.631578947368421</v>
      </c>
    </row>
    <row r="418" spans="1:5" s="62" customFormat="1" ht="12">
      <c r="A418" s="106" t="s">
        <v>306</v>
      </c>
      <c r="B418" s="118">
        <v>1</v>
      </c>
      <c r="C418" s="116">
        <f t="shared" si="18"/>
        <v>0.9009009009009009</v>
      </c>
      <c r="D418" s="119">
        <v>4</v>
      </c>
      <c r="E418" s="116">
        <f t="shared" si="19"/>
        <v>1.3157894736842104</v>
      </c>
    </row>
    <row r="419" spans="1:5" s="62" customFormat="1" ht="12">
      <c r="A419" s="106" t="s">
        <v>193</v>
      </c>
      <c r="B419" s="118">
        <v>13</v>
      </c>
      <c r="C419" s="116">
        <f t="shared" si="18"/>
        <v>11.711711711711711</v>
      </c>
      <c r="D419" s="119">
        <v>39</v>
      </c>
      <c r="E419" s="116">
        <f t="shared" si="19"/>
        <v>12.828947368421053</v>
      </c>
    </row>
    <row r="420" spans="1:5" s="62" customFormat="1" ht="12">
      <c r="A420" s="106" t="s">
        <v>408</v>
      </c>
      <c r="B420" s="118">
        <v>47</v>
      </c>
      <c r="C420" s="116">
        <f t="shared" si="18"/>
        <v>42.34234234234234</v>
      </c>
      <c r="D420" s="119">
        <v>126</v>
      </c>
      <c r="E420" s="116">
        <f t="shared" si="19"/>
        <v>41.44736842105263</v>
      </c>
    </row>
    <row r="421" spans="1:5" s="62" customFormat="1" ht="12">
      <c r="A421" s="106" t="s">
        <v>85</v>
      </c>
      <c r="B421" s="118">
        <v>1</v>
      </c>
      <c r="C421" s="116">
        <f t="shared" si="18"/>
        <v>0.9009009009009009</v>
      </c>
      <c r="D421" s="119">
        <v>3</v>
      </c>
      <c r="E421" s="116">
        <f t="shared" si="19"/>
        <v>0.9868421052631579</v>
      </c>
    </row>
    <row r="422" spans="1:5" s="62" customFormat="1" ht="12">
      <c r="A422" s="106" t="s">
        <v>84</v>
      </c>
      <c r="B422" s="118">
        <v>1</v>
      </c>
      <c r="C422" s="116">
        <f t="shared" si="18"/>
        <v>0.9009009009009009</v>
      </c>
      <c r="D422" s="119">
        <v>4</v>
      </c>
      <c r="E422" s="116">
        <f t="shared" si="19"/>
        <v>1.3157894736842104</v>
      </c>
    </row>
    <row r="423" spans="1:5" s="62" customFormat="1" ht="12">
      <c r="A423" s="106" t="s">
        <v>453</v>
      </c>
      <c r="B423" s="118">
        <v>4</v>
      </c>
      <c r="C423" s="116">
        <f t="shared" si="18"/>
        <v>3.6036036036036037</v>
      </c>
      <c r="D423" s="119">
        <v>9</v>
      </c>
      <c r="E423" s="116">
        <f t="shared" si="19"/>
        <v>2.9605263157894735</v>
      </c>
    </row>
    <row r="424" spans="1:5" s="62" customFormat="1" ht="12">
      <c r="A424" s="106" t="s">
        <v>192</v>
      </c>
      <c r="B424" s="118">
        <v>7</v>
      </c>
      <c r="C424" s="116">
        <f t="shared" si="18"/>
        <v>6.306306306306306</v>
      </c>
      <c r="D424" s="119">
        <v>21</v>
      </c>
      <c r="E424" s="116">
        <f t="shared" si="19"/>
        <v>6.907894736842106</v>
      </c>
    </row>
    <row r="425" spans="1:5" s="62" customFormat="1" ht="12">
      <c r="A425" s="106" t="s">
        <v>83</v>
      </c>
      <c r="B425" s="118">
        <v>1</v>
      </c>
      <c r="C425" s="116">
        <f t="shared" si="18"/>
        <v>0.9009009009009009</v>
      </c>
      <c r="D425" s="119">
        <v>2</v>
      </c>
      <c r="E425" s="116">
        <f t="shared" si="19"/>
        <v>0.6578947368421052</v>
      </c>
    </row>
    <row r="426" spans="1:5" s="62" customFormat="1" ht="12">
      <c r="A426" s="106" t="s">
        <v>191</v>
      </c>
      <c r="B426" s="118">
        <v>4</v>
      </c>
      <c r="C426" s="116">
        <f t="shared" si="18"/>
        <v>3.6036036036036037</v>
      </c>
      <c r="D426" s="119">
        <v>13</v>
      </c>
      <c r="E426" s="116">
        <f t="shared" si="19"/>
        <v>4.276315789473684</v>
      </c>
    </row>
    <row r="427" spans="1:5" s="62" customFormat="1" ht="27.75" customHeight="1" thickBot="1">
      <c r="A427" s="121" t="s">
        <v>221</v>
      </c>
      <c r="B427" s="122">
        <f>SUM(B406:B426)</f>
        <v>111</v>
      </c>
      <c r="C427" s="123">
        <f t="shared" si="18"/>
        <v>100</v>
      </c>
      <c r="D427" s="122">
        <f>SUM(D406:D426)</f>
        <v>304</v>
      </c>
      <c r="E427" s="123">
        <f t="shared" si="19"/>
        <v>100</v>
      </c>
    </row>
    <row r="429" s="128" customFormat="1" ht="9">
      <c r="A429" s="126" t="s">
        <v>462</v>
      </c>
    </row>
  </sheetData>
  <sheetProtection password="C6EC" sheet="1" objects="1" scenarios="1"/>
  <mergeCells count="44">
    <mergeCell ref="B80:E80"/>
    <mergeCell ref="A81:A82"/>
    <mergeCell ref="B81:C81"/>
    <mergeCell ref="D81:E81"/>
    <mergeCell ref="B33:C33"/>
    <mergeCell ref="D33:E33"/>
    <mergeCell ref="A33:A34"/>
    <mergeCell ref="B32:E32"/>
    <mergeCell ref="D3:E3"/>
    <mergeCell ref="B1:E1"/>
    <mergeCell ref="A31:E31"/>
    <mergeCell ref="A3:A4"/>
    <mergeCell ref="B3:C3"/>
    <mergeCell ref="B131:E131"/>
    <mergeCell ref="A132:A133"/>
    <mergeCell ref="B132:C132"/>
    <mergeCell ref="D132:E132"/>
    <mergeCell ref="B183:E183"/>
    <mergeCell ref="A184:A185"/>
    <mergeCell ref="B184:C184"/>
    <mergeCell ref="D184:E184"/>
    <mergeCell ref="A293:A294"/>
    <mergeCell ref="B293:C293"/>
    <mergeCell ref="D293:E293"/>
    <mergeCell ref="B305:E305"/>
    <mergeCell ref="B236:E236"/>
    <mergeCell ref="A237:A238"/>
    <mergeCell ref="B237:C237"/>
    <mergeCell ref="D237:E237"/>
    <mergeCell ref="A404:A405"/>
    <mergeCell ref="B404:C404"/>
    <mergeCell ref="D404:E404"/>
    <mergeCell ref="B363:E363"/>
    <mergeCell ref="A364:A365"/>
    <mergeCell ref="B364:C364"/>
    <mergeCell ref="D364:E364"/>
    <mergeCell ref="B403:E403"/>
    <mergeCell ref="A306:A307"/>
    <mergeCell ref="B337:E337"/>
    <mergeCell ref="A338:A339"/>
    <mergeCell ref="B338:C338"/>
    <mergeCell ref="D338:E338"/>
    <mergeCell ref="B306:C306"/>
    <mergeCell ref="D306:E306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rowBreaks count="9" manualBreakCount="9">
    <brk id="31" max="255" man="1"/>
    <brk id="79" max="255" man="1"/>
    <brk id="130" max="255" man="1"/>
    <brk id="182" max="255" man="1"/>
    <brk id="235" max="255" man="1"/>
    <brk id="304" max="255" man="1"/>
    <brk id="336" max="255" man="1"/>
    <brk id="362" max="255" man="1"/>
    <brk id="40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9"/>
  <sheetViews>
    <sheetView zoomScale="75" zoomScaleNormal="75" workbookViewId="0" topLeftCell="A1">
      <selection activeCell="A361" sqref="A1:E361"/>
    </sheetView>
  </sheetViews>
  <sheetFormatPr defaultColWidth="9.140625" defaultRowHeight="12.75"/>
  <cols>
    <col min="1" max="1" width="29.421875" style="0" customWidth="1"/>
    <col min="2" max="2" width="11.140625" style="0" customWidth="1"/>
    <col min="3" max="3" width="10.421875" style="0" bestFit="1" customWidth="1"/>
    <col min="5" max="5" width="10.421875" style="0" bestFit="1" customWidth="1"/>
  </cols>
  <sheetData>
    <row r="1" spans="1:6" s="2" customFormat="1" ht="72.75" customHeight="1">
      <c r="A1" s="67" t="s">
        <v>289</v>
      </c>
      <c r="B1" s="193" t="s">
        <v>91</v>
      </c>
      <c r="C1" s="194"/>
      <c r="D1" s="194"/>
      <c r="E1" s="195"/>
      <c r="F1" s="1"/>
    </row>
    <row r="2" spans="1:5" s="2" customFormat="1" ht="12.75">
      <c r="A2" s="10"/>
      <c r="B2" s="17"/>
      <c r="C2" s="10"/>
      <c r="D2" s="28"/>
      <c r="E2" s="28"/>
    </row>
    <row r="3" spans="1:5" s="18" customFormat="1" ht="24.75" customHeight="1">
      <c r="A3" s="201" t="s">
        <v>411</v>
      </c>
      <c r="B3" s="203" t="s">
        <v>287</v>
      </c>
      <c r="C3" s="179"/>
      <c r="D3" s="178" t="s">
        <v>338</v>
      </c>
      <c r="E3" s="179"/>
    </row>
    <row r="4" spans="1:5" s="18" customFormat="1" ht="51.75" customHeight="1">
      <c r="A4" s="202"/>
      <c r="B4" s="23" t="s">
        <v>319</v>
      </c>
      <c r="C4" s="23" t="s">
        <v>470</v>
      </c>
      <c r="D4" s="23" t="s">
        <v>319</v>
      </c>
      <c r="E4" s="23" t="s">
        <v>333</v>
      </c>
    </row>
    <row r="5" spans="1:8" s="8" customFormat="1" ht="15" customHeight="1">
      <c r="A5" s="45" t="s">
        <v>389</v>
      </c>
      <c r="B5" s="46">
        <f>B55</f>
        <v>63</v>
      </c>
      <c r="C5" s="47">
        <f aca="true" t="shared" si="0" ref="C5:C14">B5/$B$14*100</f>
        <v>9.417040358744394</v>
      </c>
      <c r="D5" s="46">
        <f>D55</f>
        <v>151</v>
      </c>
      <c r="E5" s="47">
        <f aca="true" t="shared" si="1" ref="E5:E14">D5/$D$14*100</f>
        <v>8.166576527852893</v>
      </c>
      <c r="H5" s="18"/>
    </row>
    <row r="6" spans="1:8" s="8" customFormat="1" ht="15" customHeight="1">
      <c r="A6" s="45" t="s">
        <v>390</v>
      </c>
      <c r="B6" s="46">
        <f>B98</f>
        <v>57</v>
      </c>
      <c r="C6" s="47">
        <f t="shared" si="0"/>
        <v>8.520179372197308</v>
      </c>
      <c r="D6" s="46">
        <f>D98</f>
        <v>157</v>
      </c>
      <c r="E6" s="47">
        <f t="shared" si="1"/>
        <v>8.491076257436452</v>
      </c>
      <c r="H6" s="18"/>
    </row>
    <row r="7" spans="1:8" s="8" customFormat="1" ht="15" customHeight="1">
      <c r="A7" s="45" t="s">
        <v>286</v>
      </c>
      <c r="B7" s="46">
        <f>B136</f>
        <v>59</v>
      </c>
      <c r="C7" s="47">
        <f t="shared" si="0"/>
        <v>8.819133034379671</v>
      </c>
      <c r="D7" s="46">
        <f>D136</f>
        <v>146</v>
      </c>
      <c r="E7" s="47">
        <f t="shared" si="1"/>
        <v>7.8961600865332615</v>
      </c>
      <c r="H7" s="18"/>
    </row>
    <row r="8" spans="1:8" s="8" customFormat="1" ht="15" customHeight="1">
      <c r="A8" s="45" t="s">
        <v>391</v>
      </c>
      <c r="B8" s="46">
        <f>B188</f>
        <v>115</v>
      </c>
      <c r="C8" s="47">
        <f t="shared" si="0"/>
        <v>17.189835575485798</v>
      </c>
      <c r="D8" s="46">
        <f>D188</f>
        <v>358</v>
      </c>
      <c r="E8" s="47">
        <f t="shared" si="1"/>
        <v>19.361817198485667</v>
      </c>
      <c r="H8" s="18"/>
    </row>
    <row r="9" spans="1:8" s="8" customFormat="1" ht="15" customHeight="1">
      <c r="A9" s="45" t="s">
        <v>392</v>
      </c>
      <c r="B9" s="46">
        <f>B248</f>
        <v>147</v>
      </c>
      <c r="C9" s="47">
        <f t="shared" si="0"/>
        <v>21.973094170403588</v>
      </c>
      <c r="D9" s="46">
        <f>D248</f>
        <v>437</v>
      </c>
      <c r="E9" s="47">
        <f t="shared" si="1"/>
        <v>23.634396971335857</v>
      </c>
      <c r="H9" s="18"/>
    </row>
    <row r="10" spans="1:8" s="8" customFormat="1" ht="15" customHeight="1">
      <c r="A10" s="45" t="s">
        <v>398</v>
      </c>
      <c r="B10" s="46">
        <f>B275</f>
        <v>45</v>
      </c>
      <c r="C10" s="47">
        <f t="shared" si="0"/>
        <v>6.726457399103139</v>
      </c>
      <c r="D10" s="46">
        <f>D275</f>
        <v>99</v>
      </c>
      <c r="E10" s="47">
        <f t="shared" si="1"/>
        <v>5.354245538128718</v>
      </c>
      <c r="H10" s="18"/>
    </row>
    <row r="11" spans="1:8" s="8" customFormat="1" ht="15" customHeight="1">
      <c r="A11" s="45" t="s">
        <v>407</v>
      </c>
      <c r="B11" s="46">
        <f>B297</f>
        <v>44</v>
      </c>
      <c r="C11" s="47">
        <f t="shared" si="0"/>
        <v>6.576980568011958</v>
      </c>
      <c r="D11" s="46">
        <f>D297</f>
        <v>150</v>
      </c>
      <c r="E11" s="47">
        <f t="shared" si="1"/>
        <v>8.112493239588966</v>
      </c>
      <c r="H11" s="18"/>
    </row>
    <row r="12" spans="1:8" s="8" customFormat="1" ht="15" customHeight="1">
      <c r="A12" s="45" t="s">
        <v>318</v>
      </c>
      <c r="B12" s="46">
        <f>B333</f>
        <v>93</v>
      </c>
      <c r="C12" s="47">
        <f t="shared" si="0"/>
        <v>13.901345291479823</v>
      </c>
      <c r="D12" s="46">
        <f>D333</f>
        <v>228</v>
      </c>
      <c r="E12" s="47">
        <f t="shared" si="1"/>
        <v>12.33098972417523</v>
      </c>
      <c r="H12" s="18"/>
    </row>
    <row r="13" spans="1:8" s="8" customFormat="1" ht="15" customHeight="1">
      <c r="A13" s="51" t="s">
        <v>408</v>
      </c>
      <c r="B13" s="52">
        <f>B361</f>
        <v>46</v>
      </c>
      <c r="C13" s="53">
        <f t="shared" si="0"/>
        <v>6.87593423019432</v>
      </c>
      <c r="D13" s="52">
        <f>D361</f>
        <v>123</v>
      </c>
      <c r="E13" s="53">
        <f t="shared" si="1"/>
        <v>6.652244456462952</v>
      </c>
      <c r="H13" s="18"/>
    </row>
    <row r="14" spans="1:8" s="7" customFormat="1" ht="15" customHeight="1">
      <c r="A14" s="19" t="s">
        <v>309</v>
      </c>
      <c r="B14" s="55">
        <f>SUM(B5:B13)</f>
        <v>669</v>
      </c>
      <c r="C14" s="66">
        <f t="shared" si="0"/>
        <v>100</v>
      </c>
      <c r="D14" s="55">
        <f>SUM(D5:D13)</f>
        <v>1849</v>
      </c>
      <c r="E14" s="66">
        <f t="shared" si="1"/>
        <v>100</v>
      </c>
      <c r="H14" s="18"/>
    </row>
    <row r="15" spans="1:8" ht="12.75">
      <c r="A15" s="28"/>
      <c r="B15" s="28"/>
      <c r="C15" s="28"/>
      <c r="D15" s="28"/>
      <c r="E15" s="28"/>
      <c r="H15" s="18"/>
    </row>
    <row r="16" spans="1:8" s="3" customFormat="1" ht="43.5" customHeight="1">
      <c r="A16" s="199" t="s">
        <v>382</v>
      </c>
      <c r="B16" s="200"/>
      <c r="C16" s="200"/>
      <c r="D16" s="200"/>
      <c r="E16" s="200"/>
      <c r="H16" s="8"/>
    </row>
    <row r="17" spans="1:5" ht="12.75">
      <c r="A17" s="28"/>
      <c r="B17" s="28"/>
      <c r="C17" s="28"/>
      <c r="D17" s="28"/>
      <c r="E17" s="28"/>
    </row>
    <row r="18" spans="1:5" ht="12.75">
      <c r="A18" s="28"/>
      <c r="B18" s="28"/>
      <c r="C18" s="28"/>
      <c r="D18" s="28"/>
      <c r="E18" s="28"/>
    </row>
    <row r="19" spans="1:6" s="14" customFormat="1" ht="66.75" customHeight="1">
      <c r="A19" s="67" t="s">
        <v>289</v>
      </c>
      <c r="B19" s="193" t="s">
        <v>451</v>
      </c>
      <c r="C19" s="194"/>
      <c r="D19" s="194"/>
      <c r="E19" s="195"/>
      <c r="F19" s="5"/>
    </row>
    <row r="20" spans="1:5" s="12" customFormat="1" ht="25.5" customHeight="1">
      <c r="A20" s="187" t="s">
        <v>409</v>
      </c>
      <c r="B20" s="189" t="s">
        <v>322</v>
      </c>
      <c r="C20" s="190"/>
      <c r="D20" s="191" t="s">
        <v>338</v>
      </c>
      <c r="E20" s="192"/>
    </row>
    <row r="21" spans="1:5" s="13" customFormat="1" ht="37.5" customHeight="1">
      <c r="A21" s="188"/>
      <c r="B21" s="23" t="s">
        <v>319</v>
      </c>
      <c r="C21" s="23" t="s">
        <v>332</v>
      </c>
      <c r="D21" s="23" t="s">
        <v>319</v>
      </c>
      <c r="E21" s="23" t="s">
        <v>333</v>
      </c>
    </row>
    <row r="22" spans="1:5" s="8" customFormat="1" ht="12.75">
      <c r="A22" s="45" t="s">
        <v>297</v>
      </c>
      <c r="B22" s="46">
        <v>1</v>
      </c>
      <c r="C22" s="47">
        <f aca="true" t="shared" si="2" ref="C22:C55">B22/$B$55*100</f>
        <v>1.5873015873015872</v>
      </c>
      <c r="D22" s="46">
        <v>2</v>
      </c>
      <c r="E22" s="47">
        <f aca="true" t="shared" si="3" ref="E22:E55">D22/$D$55*100</f>
        <v>1.3245033112582782</v>
      </c>
    </row>
    <row r="23" spans="1:5" s="8" customFormat="1" ht="12.75">
      <c r="A23" s="45" t="s">
        <v>222</v>
      </c>
      <c r="B23" s="46">
        <v>2</v>
      </c>
      <c r="C23" s="47">
        <f t="shared" si="2"/>
        <v>3.1746031746031744</v>
      </c>
      <c r="D23" s="46">
        <v>3</v>
      </c>
      <c r="E23" s="47">
        <f t="shared" si="3"/>
        <v>1.9867549668874174</v>
      </c>
    </row>
    <row r="24" spans="1:5" s="8" customFormat="1" ht="12.75">
      <c r="A24" s="45" t="s">
        <v>341</v>
      </c>
      <c r="B24" s="46">
        <v>1</v>
      </c>
      <c r="C24" s="47">
        <f t="shared" si="2"/>
        <v>1.5873015873015872</v>
      </c>
      <c r="D24" s="46">
        <v>3</v>
      </c>
      <c r="E24" s="47">
        <f t="shared" si="3"/>
        <v>1.9867549668874174</v>
      </c>
    </row>
    <row r="25" spans="1:5" s="8" customFormat="1" ht="12.75">
      <c r="A25" s="45" t="s">
        <v>223</v>
      </c>
      <c r="B25" s="46">
        <v>1</v>
      </c>
      <c r="C25" s="47">
        <f t="shared" si="2"/>
        <v>1.5873015873015872</v>
      </c>
      <c r="D25" s="46">
        <v>5</v>
      </c>
      <c r="E25" s="47">
        <f t="shared" si="3"/>
        <v>3.3112582781456954</v>
      </c>
    </row>
    <row r="26" spans="1:5" s="8" customFormat="1" ht="12.75">
      <c r="A26" s="45" t="s">
        <v>342</v>
      </c>
      <c r="B26" s="46">
        <v>2</v>
      </c>
      <c r="C26" s="47">
        <f t="shared" si="2"/>
        <v>3.1746031746031744</v>
      </c>
      <c r="D26" s="46">
        <v>5</v>
      </c>
      <c r="E26" s="47">
        <f t="shared" si="3"/>
        <v>3.3112582781456954</v>
      </c>
    </row>
    <row r="27" spans="1:5" s="8" customFormat="1" ht="12.75">
      <c r="A27" s="45" t="s">
        <v>224</v>
      </c>
      <c r="B27" s="46">
        <v>1</v>
      </c>
      <c r="C27" s="47">
        <f t="shared" si="2"/>
        <v>1.5873015873015872</v>
      </c>
      <c r="D27" s="46">
        <v>4</v>
      </c>
      <c r="E27" s="47">
        <f t="shared" si="3"/>
        <v>2.6490066225165565</v>
      </c>
    </row>
    <row r="28" spans="1:5" s="8" customFormat="1" ht="12.75">
      <c r="A28" s="45" t="s">
        <v>298</v>
      </c>
      <c r="B28" s="46">
        <v>2</v>
      </c>
      <c r="C28" s="47">
        <f t="shared" si="2"/>
        <v>3.1746031746031744</v>
      </c>
      <c r="D28" s="46">
        <v>4</v>
      </c>
      <c r="E28" s="47">
        <f t="shared" si="3"/>
        <v>2.6490066225165565</v>
      </c>
    </row>
    <row r="29" spans="1:5" s="8" customFormat="1" ht="12.75">
      <c r="A29" s="45" t="s">
        <v>225</v>
      </c>
      <c r="B29" s="46">
        <v>1</v>
      </c>
      <c r="C29" s="47">
        <f t="shared" si="2"/>
        <v>1.5873015873015872</v>
      </c>
      <c r="D29" s="46">
        <v>6</v>
      </c>
      <c r="E29" s="47">
        <f t="shared" si="3"/>
        <v>3.9735099337748347</v>
      </c>
    </row>
    <row r="30" spans="1:5" s="8" customFormat="1" ht="12.75">
      <c r="A30" s="45" t="s">
        <v>343</v>
      </c>
      <c r="B30" s="46">
        <v>2</v>
      </c>
      <c r="C30" s="47">
        <f t="shared" si="2"/>
        <v>3.1746031746031744</v>
      </c>
      <c r="D30" s="46">
        <v>3</v>
      </c>
      <c r="E30" s="47">
        <f t="shared" si="3"/>
        <v>1.9867549668874174</v>
      </c>
    </row>
    <row r="31" spans="1:5" s="8" customFormat="1" ht="12.75">
      <c r="A31" s="45" t="s">
        <v>226</v>
      </c>
      <c r="B31" s="46">
        <v>1</v>
      </c>
      <c r="C31" s="47">
        <f t="shared" si="2"/>
        <v>1.5873015873015872</v>
      </c>
      <c r="D31" s="46">
        <v>2</v>
      </c>
      <c r="E31" s="47">
        <f t="shared" si="3"/>
        <v>1.3245033112582782</v>
      </c>
    </row>
    <row r="32" spans="1:5" s="8" customFormat="1" ht="12.75">
      <c r="A32" s="45" t="s">
        <v>344</v>
      </c>
      <c r="B32" s="46">
        <v>1</v>
      </c>
      <c r="C32" s="47">
        <f t="shared" si="2"/>
        <v>1.5873015873015872</v>
      </c>
      <c r="D32" s="46">
        <v>1</v>
      </c>
      <c r="E32" s="47">
        <f t="shared" si="3"/>
        <v>0.6622516556291391</v>
      </c>
    </row>
    <row r="33" spans="1:5" s="8" customFormat="1" ht="12.75">
      <c r="A33" s="45" t="s">
        <v>345</v>
      </c>
      <c r="B33" s="46">
        <v>1</v>
      </c>
      <c r="C33" s="47">
        <f t="shared" si="2"/>
        <v>1.5873015873015872</v>
      </c>
      <c r="D33" s="46">
        <v>1</v>
      </c>
      <c r="E33" s="47">
        <f t="shared" si="3"/>
        <v>0.6622516556291391</v>
      </c>
    </row>
    <row r="34" spans="1:5" s="8" customFormat="1" ht="12.75">
      <c r="A34" s="45" t="s">
        <v>346</v>
      </c>
      <c r="B34" s="46">
        <v>1</v>
      </c>
      <c r="C34" s="47">
        <f t="shared" si="2"/>
        <v>1.5873015873015872</v>
      </c>
      <c r="D34" s="46">
        <v>2</v>
      </c>
      <c r="E34" s="47">
        <f t="shared" si="3"/>
        <v>1.3245033112582782</v>
      </c>
    </row>
    <row r="35" spans="1:5" s="8" customFormat="1" ht="12.75">
      <c r="A35" s="45" t="s">
        <v>347</v>
      </c>
      <c r="B35" s="46">
        <v>1</v>
      </c>
      <c r="C35" s="47">
        <f t="shared" si="2"/>
        <v>1.5873015873015872</v>
      </c>
      <c r="D35" s="46">
        <v>1</v>
      </c>
      <c r="E35" s="47">
        <f t="shared" si="3"/>
        <v>0.6622516556291391</v>
      </c>
    </row>
    <row r="36" spans="1:5" s="8" customFormat="1" ht="12.75">
      <c r="A36" s="45" t="s">
        <v>348</v>
      </c>
      <c r="B36" s="46">
        <v>2</v>
      </c>
      <c r="C36" s="47">
        <f t="shared" si="2"/>
        <v>3.1746031746031744</v>
      </c>
      <c r="D36" s="46">
        <v>2</v>
      </c>
      <c r="E36" s="47">
        <f t="shared" si="3"/>
        <v>1.3245033112582782</v>
      </c>
    </row>
    <row r="37" spans="1:5" s="8" customFormat="1" ht="12.75">
      <c r="A37" s="45" t="s">
        <v>227</v>
      </c>
      <c r="B37" s="46">
        <v>4</v>
      </c>
      <c r="C37" s="47">
        <f t="shared" si="2"/>
        <v>6.349206349206349</v>
      </c>
      <c r="D37" s="46">
        <v>10</v>
      </c>
      <c r="E37" s="47">
        <f t="shared" si="3"/>
        <v>6.622516556291391</v>
      </c>
    </row>
    <row r="38" spans="1:5" s="8" customFormat="1" ht="12.75">
      <c r="A38" s="45" t="s">
        <v>349</v>
      </c>
      <c r="B38" s="46">
        <v>1</v>
      </c>
      <c r="C38" s="47">
        <f t="shared" si="2"/>
        <v>1.5873015873015872</v>
      </c>
      <c r="D38" s="46">
        <v>1</v>
      </c>
      <c r="E38" s="47">
        <f t="shared" si="3"/>
        <v>0.6622516556291391</v>
      </c>
    </row>
    <row r="39" spans="1:5" s="8" customFormat="1" ht="12.75">
      <c r="A39" s="45" t="s">
        <v>229</v>
      </c>
      <c r="B39" s="46">
        <v>1</v>
      </c>
      <c r="C39" s="47">
        <f t="shared" si="2"/>
        <v>1.5873015873015872</v>
      </c>
      <c r="D39" s="46">
        <v>3</v>
      </c>
      <c r="E39" s="47">
        <f t="shared" si="3"/>
        <v>1.9867549668874174</v>
      </c>
    </row>
    <row r="40" spans="1:5" s="8" customFormat="1" ht="12.75">
      <c r="A40" s="45" t="s">
        <v>350</v>
      </c>
      <c r="B40" s="46">
        <v>1</v>
      </c>
      <c r="C40" s="47">
        <f t="shared" si="2"/>
        <v>1.5873015873015872</v>
      </c>
      <c r="D40" s="46">
        <v>2</v>
      </c>
      <c r="E40" s="47">
        <f t="shared" si="3"/>
        <v>1.3245033112582782</v>
      </c>
    </row>
    <row r="41" spans="1:5" s="8" customFormat="1" ht="12.75">
      <c r="A41" s="45" t="s">
        <v>351</v>
      </c>
      <c r="B41" s="46">
        <v>2</v>
      </c>
      <c r="C41" s="47">
        <f t="shared" si="2"/>
        <v>3.1746031746031744</v>
      </c>
      <c r="D41" s="46">
        <v>2</v>
      </c>
      <c r="E41" s="47">
        <f t="shared" si="3"/>
        <v>1.3245033112582782</v>
      </c>
    </row>
    <row r="42" spans="1:5" s="8" customFormat="1" ht="12.75">
      <c r="A42" s="45" t="s">
        <v>352</v>
      </c>
      <c r="B42" s="46">
        <v>1</v>
      </c>
      <c r="C42" s="47">
        <f t="shared" si="2"/>
        <v>1.5873015873015872</v>
      </c>
      <c r="D42" s="46">
        <v>2</v>
      </c>
      <c r="E42" s="47">
        <f t="shared" si="3"/>
        <v>1.3245033112582782</v>
      </c>
    </row>
    <row r="43" spans="1:5" s="8" customFormat="1" ht="12.75">
      <c r="A43" s="45" t="s">
        <v>353</v>
      </c>
      <c r="B43" s="46">
        <v>1</v>
      </c>
      <c r="C43" s="47">
        <f t="shared" si="2"/>
        <v>1.5873015873015872</v>
      </c>
      <c r="D43" s="46">
        <v>1</v>
      </c>
      <c r="E43" s="47">
        <f t="shared" si="3"/>
        <v>0.6622516556291391</v>
      </c>
    </row>
    <row r="44" spans="1:5" s="8" customFormat="1" ht="12.75">
      <c r="A44" s="45" t="s">
        <v>354</v>
      </c>
      <c r="B44" s="46">
        <v>1</v>
      </c>
      <c r="C44" s="47">
        <f t="shared" si="2"/>
        <v>1.5873015873015872</v>
      </c>
      <c r="D44" s="46">
        <v>1</v>
      </c>
      <c r="E44" s="47">
        <f t="shared" si="3"/>
        <v>0.6622516556291391</v>
      </c>
    </row>
    <row r="45" spans="1:5" s="8" customFormat="1" ht="12.75">
      <c r="A45" s="45" t="s">
        <v>355</v>
      </c>
      <c r="B45" s="46">
        <v>1</v>
      </c>
      <c r="C45" s="47">
        <f t="shared" si="2"/>
        <v>1.5873015873015872</v>
      </c>
      <c r="D45" s="46">
        <v>1</v>
      </c>
      <c r="E45" s="47">
        <f t="shared" si="3"/>
        <v>0.6622516556291391</v>
      </c>
    </row>
    <row r="46" spans="1:5" s="8" customFormat="1" ht="12.75">
      <c r="A46" s="45" t="s">
        <v>389</v>
      </c>
      <c r="B46" s="46">
        <v>19</v>
      </c>
      <c r="C46" s="47">
        <f t="shared" si="2"/>
        <v>30.158730158730158</v>
      </c>
      <c r="D46" s="46">
        <v>58</v>
      </c>
      <c r="E46" s="47">
        <f t="shared" si="3"/>
        <v>38.41059602649007</v>
      </c>
    </row>
    <row r="47" spans="1:5" s="8" customFormat="1" ht="12.75">
      <c r="A47" s="45" t="s">
        <v>356</v>
      </c>
      <c r="B47" s="46">
        <v>1</v>
      </c>
      <c r="C47" s="47">
        <f t="shared" si="2"/>
        <v>1.5873015873015872</v>
      </c>
      <c r="D47" s="46">
        <v>2</v>
      </c>
      <c r="E47" s="47">
        <f t="shared" si="3"/>
        <v>1.3245033112582782</v>
      </c>
    </row>
    <row r="48" spans="1:5" s="8" customFormat="1" ht="12.75">
      <c r="A48" s="45" t="s">
        <v>232</v>
      </c>
      <c r="B48" s="46">
        <v>1</v>
      </c>
      <c r="C48" s="47">
        <f t="shared" si="2"/>
        <v>1.5873015873015872</v>
      </c>
      <c r="D48" s="46">
        <v>4</v>
      </c>
      <c r="E48" s="47">
        <f t="shared" si="3"/>
        <v>2.6490066225165565</v>
      </c>
    </row>
    <row r="49" spans="1:5" s="8" customFormat="1" ht="12.75">
      <c r="A49" s="45" t="s">
        <v>233</v>
      </c>
      <c r="B49" s="46">
        <v>2</v>
      </c>
      <c r="C49" s="47">
        <f t="shared" si="2"/>
        <v>3.1746031746031744</v>
      </c>
      <c r="D49" s="46">
        <v>6</v>
      </c>
      <c r="E49" s="47">
        <f t="shared" si="3"/>
        <v>3.9735099337748347</v>
      </c>
    </row>
    <row r="50" spans="1:5" s="8" customFormat="1" ht="12.75">
      <c r="A50" s="45" t="s">
        <v>234</v>
      </c>
      <c r="B50" s="46">
        <v>2</v>
      </c>
      <c r="C50" s="47">
        <f t="shared" si="2"/>
        <v>3.1746031746031744</v>
      </c>
      <c r="D50" s="46">
        <v>7</v>
      </c>
      <c r="E50" s="47">
        <f t="shared" si="3"/>
        <v>4.635761589403973</v>
      </c>
    </row>
    <row r="51" spans="1:5" s="8" customFormat="1" ht="12.75">
      <c r="A51" s="45" t="s">
        <v>357</v>
      </c>
      <c r="B51" s="46">
        <v>1</v>
      </c>
      <c r="C51" s="47">
        <f t="shared" si="2"/>
        <v>1.5873015873015872</v>
      </c>
      <c r="D51" s="46">
        <v>2</v>
      </c>
      <c r="E51" s="47">
        <f t="shared" si="3"/>
        <v>1.3245033112582782</v>
      </c>
    </row>
    <row r="52" spans="1:5" s="8" customFormat="1" ht="12.75">
      <c r="A52" s="45" t="s">
        <v>358</v>
      </c>
      <c r="B52" s="46">
        <v>1</v>
      </c>
      <c r="C52" s="47">
        <f t="shared" si="2"/>
        <v>1.5873015873015872</v>
      </c>
      <c r="D52" s="46">
        <v>1</v>
      </c>
      <c r="E52" s="47">
        <f t="shared" si="3"/>
        <v>0.6622516556291391</v>
      </c>
    </row>
    <row r="53" spans="1:5" s="8" customFormat="1" ht="12.75">
      <c r="A53" s="45" t="s">
        <v>359</v>
      </c>
      <c r="B53" s="46">
        <v>1</v>
      </c>
      <c r="C53" s="47">
        <f t="shared" si="2"/>
        <v>1.5873015873015872</v>
      </c>
      <c r="D53" s="46">
        <v>2</v>
      </c>
      <c r="E53" s="47">
        <f t="shared" si="3"/>
        <v>1.3245033112582782</v>
      </c>
    </row>
    <row r="54" spans="1:5" s="8" customFormat="1" ht="12.75">
      <c r="A54" s="45" t="s">
        <v>360</v>
      </c>
      <c r="B54" s="46">
        <v>2</v>
      </c>
      <c r="C54" s="47">
        <f t="shared" si="2"/>
        <v>3.1746031746031744</v>
      </c>
      <c r="D54" s="46">
        <v>2</v>
      </c>
      <c r="E54" s="47">
        <f t="shared" si="3"/>
        <v>1.3245033112582782</v>
      </c>
    </row>
    <row r="55" spans="1:5" s="7" customFormat="1" ht="19.5" customHeight="1">
      <c r="A55" s="31" t="s">
        <v>215</v>
      </c>
      <c r="B55" s="48">
        <f>SUM(B22:B54)</f>
        <v>63</v>
      </c>
      <c r="C55" s="91">
        <f t="shared" si="2"/>
        <v>100</v>
      </c>
      <c r="D55" s="48">
        <f>SUM(D22:D54)</f>
        <v>151</v>
      </c>
      <c r="E55" s="91">
        <f t="shared" si="3"/>
        <v>100</v>
      </c>
    </row>
    <row r="56" spans="1:5" ht="12.75">
      <c r="A56" s="28"/>
      <c r="B56" s="28"/>
      <c r="C56" s="28"/>
      <c r="D56" s="28"/>
      <c r="E56" s="28"/>
    </row>
    <row r="57" spans="1:5" ht="12.75">
      <c r="A57" s="28"/>
      <c r="B57" s="28"/>
      <c r="C57" s="28"/>
      <c r="D57" s="28"/>
      <c r="E57" s="28"/>
    </row>
    <row r="58" spans="1:6" s="14" customFormat="1" ht="66.75" customHeight="1">
      <c r="A58" s="67" t="s">
        <v>289</v>
      </c>
      <c r="B58" s="193" t="s">
        <v>445</v>
      </c>
      <c r="C58" s="194"/>
      <c r="D58" s="194"/>
      <c r="E58" s="195"/>
      <c r="F58" s="5"/>
    </row>
    <row r="59" spans="1:5" s="12" customFormat="1" ht="25.5" customHeight="1">
      <c r="A59" s="187" t="s">
        <v>409</v>
      </c>
      <c r="B59" s="189" t="s">
        <v>322</v>
      </c>
      <c r="C59" s="190"/>
      <c r="D59" s="191" t="s">
        <v>338</v>
      </c>
      <c r="E59" s="192"/>
    </row>
    <row r="60" spans="1:5" s="13" customFormat="1" ht="37.5" customHeight="1">
      <c r="A60" s="188"/>
      <c r="B60" s="23" t="s">
        <v>319</v>
      </c>
      <c r="C60" s="23" t="s">
        <v>332</v>
      </c>
      <c r="D60" s="23" t="s">
        <v>319</v>
      </c>
      <c r="E60" s="23" t="s">
        <v>333</v>
      </c>
    </row>
    <row r="61" spans="1:5" s="8" customFormat="1" ht="12.75">
      <c r="A61" s="45" t="s">
        <v>235</v>
      </c>
      <c r="B61" s="46">
        <v>1</v>
      </c>
      <c r="C61" s="47">
        <f aca="true" t="shared" si="4" ref="C61:C98">B61/$B$98*100</f>
        <v>1.7543859649122806</v>
      </c>
      <c r="D61" s="46">
        <v>3</v>
      </c>
      <c r="E61" s="47">
        <f aca="true" t="shared" si="5" ref="E61:E98">D61/$D$98*100</f>
        <v>1.910828025477707</v>
      </c>
    </row>
    <row r="62" spans="1:5" s="8" customFormat="1" ht="12.75">
      <c r="A62" s="45" t="s">
        <v>363</v>
      </c>
      <c r="B62" s="46">
        <v>1</v>
      </c>
      <c r="C62" s="47">
        <f t="shared" si="4"/>
        <v>1.7543859649122806</v>
      </c>
      <c r="D62" s="46">
        <v>1</v>
      </c>
      <c r="E62" s="47">
        <f t="shared" si="5"/>
        <v>0.6369426751592357</v>
      </c>
    </row>
    <row r="63" spans="1:5" s="8" customFormat="1" ht="12.75">
      <c r="A63" s="45" t="s">
        <v>45</v>
      </c>
      <c r="B63" s="46">
        <v>1</v>
      </c>
      <c r="C63" s="47">
        <f t="shared" si="4"/>
        <v>1.7543859649122806</v>
      </c>
      <c r="D63" s="46">
        <v>1</v>
      </c>
      <c r="E63" s="47">
        <f t="shared" si="5"/>
        <v>0.6369426751592357</v>
      </c>
    </row>
    <row r="64" spans="1:5" s="8" customFormat="1" ht="12.75">
      <c r="A64" s="45" t="s">
        <v>236</v>
      </c>
      <c r="B64" s="46">
        <v>1</v>
      </c>
      <c r="C64" s="47">
        <f t="shared" si="4"/>
        <v>1.7543859649122806</v>
      </c>
      <c r="D64" s="46">
        <v>3</v>
      </c>
      <c r="E64" s="47">
        <f t="shared" si="5"/>
        <v>1.910828025477707</v>
      </c>
    </row>
    <row r="65" spans="1:5" s="8" customFormat="1" ht="12.75">
      <c r="A65" s="45" t="s">
        <v>238</v>
      </c>
      <c r="B65" s="46">
        <v>3</v>
      </c>
      <c r="C65" s="47">
        <f t="shared" si="4"/>
        <v>5.263157894736842</v>
      </c>
      <c r="D65" s="46">
        <v>9</v>
      </c>
      <c r="E65" s="47">
        <f t="shared" si="5"/>
        <v>5.7324840764331215</v>
      </c>
    </row>
    <row r="66" spans="1:5" s="8" customFormat="1" ht="12.75">
      <c r="A66" s="45" t="s">
        <v>239</v>
      </c>
      <c r="B66" s="46">
        <v>1</v>
      </c>
      <c r="C66" s="47">
        <f t="shared" si="4"/>
        <v>1.7543859649122806</v>
      </c>
      <c r="D66" s="46">
        <v>7</v>
      </c>
      <c r="E66" s="47">
        <f t="shared" si="5"/>
        <v>4.45859872611465</v>
      </c>
    </row>
    <row r="67" spans="1:5" s="8" customFormat="1" ht="12.75">
      <c r="A67" s="45" t="s">
        <v>46</v>
      </c>
      <c r="B67" s="46">
        <v>1</v>
      </c>
      <c r="C67" s="47">
        <f t="shared" si="4"/>
        <v>1.7543859649122806</v>
      </c>
      <c r="D67" s="46">
        <v>1</v>
      </c>
      <c r="E67" s="47">
        <f t="shared" si="5"/>
        <v>0.6369426751592357</v>
      </c>
    </row>
    <row r="68" spans="1:5" s="8" customFormat="1" ht="12.75">
      <c r="A68" s="45" t="s">
        <v>365</v>
      </c>
      <c r="B68" s="46">
        <v>2</v>
      </c>
      <c r="C68" s="47">
        <f t="shared" si="4"/>
        <v>3.508771929824561</v>
      </c>
      <c r="D68" s="46">
        <v>2</v>
      </c>
      <c r="E68" s="47">
        <f t="shared" si="5"/>
        <v>1.2738853503184715</v>
      </c>
    </row>
    <row r="69" spans="1:5" s="8" customFormat="1" ht="12.75">
      <c r="A69" s="45" t="s">
        <v>240</v>
      </c>
      <c r="B69" s="46">
        <v>2</v>
      </c>
      <c r="C69" s="47">
        <f t="shared" si="4"/>
        <v>3.508771929824561</v>
      </c>
      <c r="D69" s="46">
        <v>8</v>
      </c>
      <c r="E69" s="47">
        <f t="shared" si="5"/>
        <v>5.095541401273886</v>
      </c>
    </row>
    <row r="70" spans="1:5" s="8" customFormat="1" ht="12.75">
      <c r="A70" s="45" t="s">
        <v>241</v>
      </c>
      <c r="B70" s="46">
        <v>3</v>
      </c>
      <c r="C70" s="47">
        <f t="shared" si="4"/>
        <v>5.263157894736842</v>
      </c>
      <c r="D70" s="46">
        <v>13</v>
      </c>
      <c r="E70" s="47">
        <f t="shared" si="5"/>
        <v>8.280254777070063</v>
      </c>
    </row>
    <row r="71" spans="1:5" s="8" customFormat="1" ht="12.75">
      <c r="A71" s="45" t="s">
        <v>47</v>
      </c>
      <c r="B71" s="46">
        <v>1</v>
      </c>
      <c r="C71" s="47">
        <f t="shared" si="4"/>
        <v>1.7543859649122806</v>
      </c>
      <c r="D71" s="46">
        <v>5</v>
      </c>
      <c r="E71" s="47">
        <f t="shared" si="5"/>
        <v>3.1847133757961785</v>
      </c>
    </row>
    <row r="72" spans="1:5" s="8" customFormat="1" ht="12.75">
      <c r="A72" s="45" t="s">
        <v>242</v>
      </c>
      <c r="B72" s="46">
        <v>1</v>
      </c>
      <c r="C72" s="47">
        <f t="shared" si="4"/>
        <v>1.7543859649122806</v>
      </c>
      <c r="D72" s="46">
        <v>2</v>
      </c>
      <c r="E72" s="47">
        <f t="shared" si="5"/>
        <v>1.2738853503184715</v>
      </c>
    </row>
    <row r="73" spans="1:5" s="8" customFormat="1" ht="12.75">
      <c r="A73" s="45" t="s">
        <v>243</v>
      </c>
      <c r="B73" s="46">
        <v>1</v>
      </c>
      <c r="C73" s="47">
        <f t="shared" si="4"/>
        <v>1.7543859649122806</v>
      </c>
      <c r="D73" s="46">
        <v>2</v>
      </c>
      <c r="E73" s="47">
        <f t="shared" si="5"/>
        <v>1.2738853503184715</v>
      </c>
    </row>
    <row r="74" spans="1:5" s="8" customFormat="1" ht="12.75">
      <c r="A74" s="45" t="s">
        <v>244</v>
      </c>
      <c r="B74" s="46">
        <v>2</v>
      </c>
      <c r="C74" s="47">
        <f t="shared" si="4"/>
        <v>3.508771929824561</v>
      </c>
      <c r="D74" s="46">
        <v>7</v>
      </c>
      <c r="E74" s="47">
        <f t="shared" si="5"/>
        <v>4.45859872611465</v>
      </c>
    </row>
    <row r="75" spans="1:5" s="8" customFormat="1" ht="12.75">
      <c r="A75" s="45" t="s">
        <v>245</v>
      </c>
      <c r="B75" s="46">
        <v>1</v>
      </c>
      <c r="C75" s="47">
        <f t="shared" si="4"/>
        <v>1.7543859649122806</v>
      </c>
      <c r="D75" s="46">
        <v>3</v>
      </c>
      <c r="E75" s="47">
        <f t="shared" si="5"/>
        <v>1.910828025477707</v>
      </c>
    </row>
    <row r="76" spans="1:5" s="8" customFormat="1" ht="12.75">
      <c r="A76" s="45" t="s">
        <v>366</v>
      </c>
      <c r="B76" s="46">
        <v>2</v>
      </c>
      <c r="C76" s="47">
        <f t="shared" si="4"/>
        <v>3.508771929824561</v>
      </c>
      <c r="D76" s="46">
        <v>4</v>
      </c>
      <c r="E76" s="47">
        <f t="shared" si="5"/>
        <v>2.547770700636943</v>
      </c>
    </row>
    <row r="77" spans="1:5" s="8" customFormat="1" ht="12.75">
      <c r="A77" s="45" t="s">
        <v>48</v>
      </c>
      <c r="B77" s="46">
        <v>1</v>
      </c>
      <c r="C77" s="47">
        <f t="shared" si="4"/>
        <v>1.7543859649122806</v>
      </c>
      <c r="D77" s="46">
        <v>1</v>
      </c>
      <c r="E77" s="47">
        <f t="shared" si="5"/>
        <v>0.6369426751592357</v>
      </c>
    </row>
    <row r="78" spans="1:5" s="8" customFormat="1" ht="12.75">
      <c r="A78" s="45" t="s">
        <v>246</v>
      </c>
      <c r="B78" s="46">
        <v>1</v>
      </c>
      <c r="C78" s="47">
        <f t="shared" si="4"/>
        <v>1.7543859649122806</v>
      </c>
      <c r="D78" s="46">
        <v>3</v>
      </c>
      <c r="E78" s="47">
        <f t="shared" si="5"/>
        <v>1.910828025477707</v>
      </c>
    </row>
    <row r="79" spans="1:5" s="8" customFormat="1" ht="12.75">
      <c r="A79" s="45" t="s">
        <v>300</v>
      </c>
      <c r="B79" s="46">
        <v>2</v>
      </c>
      <c r="C79" s="47">
        <f t="shared" si="4"/>
        <v>3.508771929824561</v>
      </c>
      <c r="D79" s="46">
        <v>3</v>
      </c>
      <c r="E79" s="47">
        <f t="shared" si="5"/>
        <v>1.910828025477707</v>
      </c>
    </row>
    <row r="80" spans="1:5" s="8" customFormat="1" ht="12.75">
      <c r="A80" s="45" t="s">
        <v>247</v>
      </c>
      <c r="B80" s="46">
        <v>1</v>
      </c>
      <c r="C80" s="47">
        <f t="shared" si="4"/>
        <v>1.7543859649122806</v>
      </c>
      <c r="D80" s="46">
        <v>5</v>
      </c>
      <c r="E80" s="47">
        <f t="shared" si="5"/>
        <v>3.1847133757961785</v>
      </c>
    </row>
    <row r="81" spans="1:5" s="8" customFormat="1" ht="12.75">
      <c r="A81" s="45" t="s">
        <v>390</v>
      </c>
      <c r="B81" s="46">
        <v>9</v>
      </c>
      <c r="C81" s="47">
        <f t="shared" si="4"/>
        <v>15.789473684210526</v>
      </c>
      <c r="D81" s="46">
        <v>24</v>
      </c>
      <c r="E81" s="47">
        <f t="shared" si="5"/>
        <v>15.286624203821656</v>
      </c>
    </row>
    <row r="82" spans="1:5" s="8" customFormat="1" ht="12.75">
      <c r="A82" s="45" t="s">
        <v>49</v>
      </c>
      <c r="B82" s="46">
        <v>1</v>
      </c>
      <c r="C82" s="47">
        <f t="shared" si="4"/>
        <v>1.7543859649122806</v>
      </c>
      <c r="D82" s="46">
        <v>1</v>
      </c>
      <c r="E82" s="47">
        <f t="shared" si="5"/>
        <v>0.6369426751592357</v>
      </c>
    </row>
    <row r="83" spans="1:5" s="8" customFormat="1" ht="12.75">
      <c r="A83" s="45" t="s">
        <v>50</v>
      </c>
      <c r="B83" s="46">
        <v>1</v>
      </c>
      <c r="C83" s="47">
        <f t="shared" si="4"/>
        <v>1.7543859649122806</v>
      </c>
      <c r="D83" s="46">
        <v>1</v>
      </c>
      <c r="E83" s="47">
        <f t="shared" si="5"/>
        <v>0.6369426751592357</v>
      </c>
    </row>
    <row r="84" spans="1:5" s="8" customFormat="1" ht="12.75">
      <c r="A84" s="45" t="s">
        <v>51</v>
      </c>
      <c r="B84" s="46">
        <v>1</v>
      </c>
      <c r="C84" s="47">
        <f t="shared" si="4"/>
        <v>1.7543859649122806</v>
      </c>
      <c r="D84" s="46">
        <v>3</v>
      </c>
      <c r="E84" s="47">
        <f t="shared" si="5"/>
        <v>1.910828025477707</v>
      </c>
    </row>
    <row r="85" spans="1:5" s="8" customFormat="1" ht="12.75">
      <c r="A85" s="45" t="s">
        <v>248</v>
      </c>
      <c r="B85" s="46">
        <v>2</v>
      </c>
      <c r="C85" s="47">
        <f t="shared" si="4"/>
        <v>3.508771929824561</v>
      </c>
      <c r="D85" s="46">
        <v>10</v>
      </c>
      <c r="E85" s="47">
        <f t="shared" si="5"/>
        <v>6.369426751592357</v>
      </c>
    </row>
    <row r="86" spans="1:5" s="8" customFormat="1" ht="12.75">
      <c r="A86" s="45" t="s">
        <v>249</v>
      </c>
      <c r="B86" s="46">
        <v>1</v>
      </c>
      <c r="C86" s="47">
        <f t="shared" si="4"/>
        <v>1.7543859649122806</v>
      </c>
      <c r="D86" s="46">
        <v>4</v>
      </c>
      <c r="E86" s="47">
        <f t="shared" si="5"/>
        <v>2.547770700636943</v>
      </c>
    </row>
    <row r="87" spans="1:5" s="8" customFormat="1" ht="12.75">
      <c r="A87" s="45" t="s">
        <v>52</v>
      </c>
      <c r="B87" s="46">
        <v>1</v>
      </c>
      <c r="C87" s="47">
        <f t="shared" si="4"/>
        <v>1.7543859649122806</v>
      </c>
      <c r="D87" s="46">
        <v>1</v>
      </c>
      <c r="E87" s="47">
        <f t="shared" si="5"/>
        <v>0.6369426751592357</v>
      </c>
    </row>
    <row r="88" spans="1:5" s="8" customFormat="1" ht="12.75">
      <c r="A88" s="45" t="s">
        <v>53</v>
      </c>
      <c r="B88" s="46">
        <v>1</v>
      </c>
      <c r="C88" s="47">
        <f t="shared" si="4"/>
        <v>1.7543859649122806</v>
      </c>
      <c r="D88" s="46">
        <v>4</v>
      </c>
      <c r="E88" s="47">
        <f t="shared" si="5"/>
        <v>2.547770700636943</v>
      </c>
    </row>
    <row r="89" spans="1:5" s="8" customFormat="1" ht="12.75">
      <c r="A89" s="45" t="s">
        <v>250</v>
      </c>
      <c r="B89" s="46">
        <v>1</v>
      </c>
      <c r="C89" s="47">
        <f t="shared" si="4"/>
        <v>1.7543859649122806</v>
      </c>
      <c r="D89" s="46">
        <v>4</v>
      </c>
      <c r="E89" s="47">
        <f t="shared" si="5"/>
        <v>2.547770700636943</v>
      </c>
    </row>
    <row r="90" spans="1:5" s="8" customFormat="1" ht="12.75">
      <c r="A90" s="45" t="s">
        <v>54</v>
      </c>
      <c r="B90" s="46">
        <v>2</v>
      </c>
      <c r="C90" s="47">
        <f t="shared" si="4"/>
        <v>3.508771929824561</v>
      </c>
      <c r="D90" s="46">
        <v>2</v>
      </c>
      <c r="E90" s="47">
        <f t="shared" si="5"/>
        <v>1.2738853503184715</v>
      </c>
    </row>
    <row r="91" spans="1:5" s="8" customFormat="1" ht="12.75">
      <c r="A91" s="45" t="s">
        <v>55</v>
      </c>
      <c r="B91" s="46">
        <v>2</v>
      </c>
      <c r="C91" s="47">
        <f t="shared" si="4"/>
        <v>3.508771929824561</v>
      </c>
      <c r="D91" s="46">
        <v>2</v>
      </c>
      <c r="E91" s="47">
        <f t="shared" si="5"/>
        <v>1.2738853503184715</v>
      </c>
    </row>
    <row r="92" spans="1:5" s="8" customFormat="1" ht="12.75">
      <c r="A92" s="45" t="s">
        <v>251</v>
      </c>
      <c r="B92" s="46">
        <v>1</v>
      </c>
      <c r="C92" s="47">
        <f t="shared" si="4"/>
        <v>1.7543859649122806</v>
      </c>
      <c r="D92" s="46">
        <v>7</v>
      </c>
      <c r="E92" s="47">
        <f t="shared" si="5"/>
        <v>4.45859872611465</v>
      </c>
    </row>
    <row r="93" spans="1:5" s="8" customFormat="1" ht="12.75">
      <c r="A93" s="45" t="s">
        <v>252</v>
      </c>
      <c r="B93" s="46">
        <v>1</v>
      </c>
      <c r="C93" s="47">
        <f t="shared" si="4"/>
        <v>1.7543859649122806</v>
      </c>
      <c r="D93" s="46">
        <v>3</v>
      </c>
      <c r="E93" s="47">
        <f t="shared" si="5"/>
        <v>1.910828025477707</v>
      </c>
    </row>
    <row r="94" spans="1:5" s="8" customFormat="1" ht="12.75">
      <c r="A94" s="45" t="s">
        <v>371</v>
      </c>
      <c r="B94" s="46">
        <v>1</v>
      </c>
      <c r="C94" s="47">
        <f t="shared" si="4"/>
        <v>1.7543859649122806</v>
      </c>
      <c r="D94" s="46">
        <v>2</v>
      </c>
      <c r="E94" s="47">
        <f t="shared" si="5"/>
        <v>1.2738853503184715</v>
      </c>
    </row>
    <row r="95" spans="1:5" s="8" customFormat="1" ht="12.75">
      <c r="A95" s="45" t="s">
        <v>56</v>
      </c>
      <c r="B95" s="46">
        <v>1</v>
      </c>
      <c r="C95" s="47">
        <f t="shared" si="4"/>
        <v>1.7543859649122806</v>
      </c>
      <c r="D95" s="46">
        <v>3</v>
      </c>
      <c r="E95" s="47">
        <f t="shared" si="5"/>
        <v>1.910828025477707</v>
      </c>
    </row>
    <row r="96" spans="1:5" s="8" customFormat="1" ht="12.75">
      <c r="A96" s="45" t="s">
        <v>57</v>
      </c>
      <c r="B96" s="46">
        <v>1</v>
      </c>
      <c r="C96" s="47">
        <f t="shared" si="4"/>
        <v>1.7543859649122806</v>
      </c>
      <c r="D96" s="46">
        <v>1</v>
      </c>
      <c r="E96" s="47">
        <f t="shared" si="5"/>
        <v>0.6369426751592357</v>
      </c>
    </row>
    <row r="97" spans="1:5" s="8" customFormat="1" ht="12.75">
      <c r="A97" s="45" t="s">
        <v>372</v>
      </c>
      <c r="B97" s="46">
        <v>1</v>
      </c>
      <c r="C97" s="47">
        <f t="shared" si="4"/>
        <v>1.7543859649122806</v>
      </c>
      <c r="D97" s="46">
        <v>2</v>
      </c>
      <c r="E97" s="47">
        <f t="shared" si="5"/>
        <v>1.2738853503184715</v>
      </c>
    </row>
    <row r="98" spans="1:5" s="7" customFormat="1" ht="19.5" customHeight="1">
      <c r="A98" s="31" t="s">
        <v>90</v>
      </c>
      <c r="B98" s="48">
        <f>SUM(B61:B97)</f>
        <v>57</v>
      </c>
      <c r="C98" s="91">
        <f t="shared" si="4"/>
        <v>100</v>
      </c>
      <c r="D98" s="48">
        <f>SUM(D61:D97)</f>
        <v>157</v>
      </c>
      <c r="E98" s="91">
        <f t="shared" si="5"/>
        <v>100</v>
      </c>
    </row>
    <row r="99" spans="1:5" ht="12.75">
      <c r="A99" s="28"/>
      <c r="B99" s="28"/>
      <c r="C99" s="28"/>
      <c r="D99" s="28"/>
      <c r="E99" s="28"/>
    </row>
    <row r="100" spans="1:5" ht="12.75">
      <c r="A100" s="28"/>
      <c r="B100" s="28"/>
      <c r="C100" s="28"/>
      <c r="D100" s="28"/>
      <c r="E100" s="28"/>
    </row>
    <row r="101" spans="1:5" ht="12.75">
      <c r="A101" s="28"/>
      <c r="B101" s="28"/>
      <c r="C101" s="28"/>
      <c r="D101" s="28"/>
      <c r="E101" s="28"/>
    </row>
    <row r="102" spans="1:6" s="14" customFormat="1" ht="66.75" customHeight="1">
      <c r="A102" s="67" t="s">
        <v>289</v>
      </c>
      <c r="B102" s="193" t="s">
        <v>92</v>
      </c>
      <c r="C102" s="194"/>
      <c r="D102" s="194"/>
      <c r="E102" s="195"/>
      <c r="F102" s="5"/>
    </row>
    <row r="103" spans="1:5" s="12" customFormat="1" ht="25.5" customHeight="1">
      <c r="A103" s="187" t="s">
        <v>409</v>
      </c>
      <c r="B103" s="189" t="s">
        <v>322</v>
      </c>
      <c r="C103" s="190"/>
      <c r="D103" s="191" t="s">
        <v>338</v>
      </c>
      <c r="E103" s="192"/>
    </row>
    <row r="104" spans="1:5" s="13" customFormat="1" ht="37.5" customHeight="1">
      <c r="A104" s="188"/>
      <c r="B104" s="23" t="s">
        <v>319</v>
      </c>
      <c r="C104" s="23" t="s">
        <v>332</v>
      </c>
      <c r="D104" s="23" t="s">
        <v>319</v>
      </c>
      <c r="E104" s="23" t="s">
        <v>333</v>
      </c>
    </row>
    <row r="105" spans="1:5" s="13" customFormat="1" ht="15" customHeight="1">
      <c r="A105" s="63" t="s">
        <v>99</v>
      </c>
      <c r="B105" s="99">
        <v>1</v>
      </c>
      <c r="C105" s="50">
        <f>B105/$B$136*100</f>
        <v>1.694915254237288</v>
      </c>
      <c r="D105" s="99">
        <v>4</v>
      </c>
      <c r="E105" s="50">
        <f aca="true" t="shared" si="6" ref="E105:E135">D105/$D$136*100</f>
        <v>2.73972602739726</v>
      </c>
    </row>
    <row r="106" spans="1:5" s="13" customFormat="1" ht="15" customHeight="1">
      <c r="A106" s="63" t="s">
        <v>100</v>
      </c>
      <c r="B106" s="99">
        <v>3</v>
      </c>
      <c r="C106" s="50">
        <f aca="true" t="shared" si="7" ref="C106:C135">B106/$B$136*100</f>
        <v>5.084745762711865</v>
      </c>
      <c r="D106" s="99">
        <v>4</v>
      </c>
      <c r="E106" s="50">
        <f t="shared" si="6"/>
        <v>2.73972602739726</v>
      </c>
    </row>
    <row r="107" spans="1:5" s="13" customFormat="1" ht="15" customHeight="1">
      <c r="A107" s="63" t="s">
        <v>101</v>
      </c>
      <c r="B107" s="99">
        <v>1</v>
      </c>
      <c r="C107" s="50">
        <f t="shared" si="7"/>
        <v>1.694915254237288</v>
      </c>
      <c r="D107" s="99">
        <v>1</v>
      </c>
      <c r="E107" s="50">
        <f t="shared" si="6"/>
        <v>0.684931506849315</v>
      </c>
    </row>
    <row r="108" spans="1:5" s="13" customFormat="1" ht="15" customHeight="1">
      <c r="A108" s="63" t="s">
        <v>102</v>
      </c>
      <c r="B108" s="99">
        <v>1</v>
      </c>
      <c r="C108" s="50">
        <f t="shared" si="7"/>
        <v>1.694915254237288</v>
      </c>
      <c r="D108" s="99">
        <v>1</v>
      </c>
      <c r="E108" s="50">
        <f t="shared" si="6"/>
        <v>0.684931506849315</v>
      </c>
    </row>
    <row r="109" spans="1:5" s="13" customFormat="1" ht="15" customHeight="1">
      <c r="A109" s="63" t="s">
        <v>103</v>
      </c>
      <c r="B109" s="99">
        <v>2</v>
      </c>
      <c r="C109" s="50">
        <f t="shared" si="7"/>
        <v>3.389830508474576</v>
      </c>
      <c r="D109" s="99">
        <v>3</v>
      </c>
      <c r="E109" s="50">
        <f t="shared" si="6"/>
        <v>2.054794520547945</v>
      </c>
    </row>
    <row r="110" spans="1:5" s="13" customFormat="1" ht="15" customHeight="1">
      <c r="A110" s="63" t="s">
        <v>104</v>
      </c>
      <c r="B110" s="99">
        <v>1</v>
      </c>
      <c r="C110" s="50">
        <f t="shared" si="7"/>
        <v>1.694915254237288</v>
      </c>
      <c r="D110" s="99">
        <v>6</v>
      </c>
      <c r="E110" s="50">
        <f t="shared" si="6"/>
        <v>4.10958904109589</v>
      </c>
    </row>
    <row r="111" spans="1:5" s="13" customFormat="1" ht="15" customHeight="1">
      <c r="A111" s="63" t="s">
        <v>105</v>
      </c>
      <c r="B111" s="99">
        <v>2</v>
      </c>
      <c r="C111" s="50">
        <f t="shared" si="7"/>
        <v>3.389830508474576</v>
      </c>
      <c r="D111" s="99">
        <v>3</v>
      </c>
      <c r="E111" s="50">
        <f t="shared" si="6"/>
        <v>2.054794520547945</v>
      </c>
    </row>
    <row r="112" spans="1:5" s="13" customFormat="1" ht="15" customHeight="1">
      <c r="A112" s="63" t="s">
        <v>106</v>
      </c>
      <c r="B112" s="99">
        <v>2</v>
      </c>
      <c r="C112" s="50">
        <f t="shared" si="7"/>
        <v>3.389830508474576</v>
      </c>
      <c r="D112" s="99">
        <v>9</v>
      </c>
      <c r="E112" s="50">
        <f t="shared" si="6"/>
        <v>6.164383561643835</v>
      </c>
    </row>
    <row r="113" spans="1:5" s="13" customFormat="1" ht="15" customHeight="1">
      <c r="A113" s="63" t="s">
        <v>107</v>
      </c>
      <c r="B113" s="99">
        <v>2</v>
      </c>
      <c r="C113" s="50">
        <f t="shared" si="7"/>
        <v>3.389830508474576</v>
      </c>
      <c r="D113" s="99">
        <v>7</v>
      </c>
      <c r="E113" s="50">
        <f t="shared" si="6"/>
        <v>4.794520547945205</v>
      </c>
    </row>
    <row r="114" spans="1:5" s="13" customFormat="1" ht="15" customHeight="1">
      <c r="A114" s="63" t="s">
        <v>108</v>
      </c>
      <c r="B114" s="99">
        <v>1</v>
      </c>
      <c r="C114" s="50">
        <f t="shared" si="7"/>
        <v>1.694915254237288</v>
      </c>
      <c r="D114" s="99">
        <v>1</v>
      </c>
      <c r="E114" s="50">
        <f t="shared" si="6"/>
        <v>0.684931506849315</v>
      </c>
    </row>
    <row r="115" spans="1:5" s="13" customFormat="1" ht="15" customHeight="1">
      <c r="A115" s="63" t="s">
        <v>109</v>
      </c>
      <c r="B115" s="99">
        <v>1</v>
      </c>
      <c r="C115" s="50">
        <f t="shared" si="7"/>
        <v>1.694915254237288</v>
      </c>
      <c r="D115" s="99">
        <v>5</v>
      </c>
      <c r="E115" s="50">
        <f t="shared" si="6"/>
        <v>3.4246575342465753</v>
      </c>
    </row>
    <row r="116" spans="1:5" s="13" customFormat="1" ht="15" customHeight="1">
      <c r="A116" s="63" t="s">
        <v>110</v>
      </c>
      <c r="B116" s="99">
        <v>1</v>
      </c>
      <c r="C116" s="50">
        <f t="shared" si="7"/>
        <v>1.694915254237288</v>
      </c>
      <c r="D116" s="99">
        <v>2</v>
      </c>
      <c r="E116" s="50">
        <f t="shared" si="6"/>
        <v>1.36986301369863</v>
      </c>
    </row>
    <row r="117" spans="1:5" s="13" customFormat="1" ht="15" customHeight="1">
      <c r="A117" s="63" t="s">
        <v>111</v>
      </c>
      <c r="B117" s="99">
        <v>2</v>
      </c>
      <c r="C117" s="50">
        <f t="shared" si="7"/>
        <v>3.389830508474576</v>
      </c>
      <c r="D117" s="99">
        <v>3</v>
      </c>
      <c r="E117" s="50">
        <f t="shared" si="6"/>
        <v>2.054794520547945</v>
      </c>
    </row>
    <row r="118" spans="1:5" s="13" customFormat="1" ht="15" customHeight="1">
      <c r="A118" s="63" t="s">
        <v>112</v>
      </c>
      <c r="B118" s="99">
        <v>1</v>
      </c>
      <c r="C118" s="50">
        <f t="shared" si="7"/>
        <v>1.694915254237288</v>
      </c>
      <c r="D118" s="99">
        <v>1</v>
      </c>
      <c r="E118" s="50">
        <f t="shared" si="6"/>
        <v>0.684931506849315</v>
      </c>
    </row>
    <row r="119" spans="1:5" s="13" customFormat="1" ht="15" customHeight="1">
      <c r="A119" s="63" t="s">
        <v>113</v>
      </c>
      <c r="B119" s="99">
        <v>4</v>
      </c>
      <c r="C119" s="50">
        <f t="shared" si="7"/>
        <v>6.779661016949152</v>
      </c>
      <c r="D119" s="99">
        <v>6</v>
      </c>
      <c r="E119" s="50">
        <f t="shared" si="6"/>
        <v>4.10958904109589</v>
      </c>
    </row>
    <row r="120" spans="1:5" s="13" customFormat="1" ht="15" customHeight="1">
      <c r="A120" s="63" t="s">
        <v>114</v>
      </c>
      <c r="B120" s="99">
        <v>1</v>
      </c>
      <c r="C120" s="50">
        <f t="shared" si="7"/>
        <v>1.694915254237288</v>
      </c>
      <c r="D120" s="99">
        <v>3</v>
      </c>
      <c r="E120" s="50">
        <f t="shared" si="6"/>
        <v>2.054794520547945</v>
      </c>
    </row>
    <row r="121" spans="1:5" s="13" customFormat="1" ht="15" customHeight="1">
      <c r="A121" s="63" t="s">
        <v>115</v>
      </c>
      <c r="B121" s="99">
        <v>1</v>
      </c>
      <c r="C121" s="50">
        <f t="shared" si="7"/>
        <v>1.694915254237288</v>
      </c>
      <c r="D121" s="99">
        <v>4</v>
      </c>
      <c r="E121" s="50">
        <f t="shared" si="6"/>
        <v>2.73972602739726</v>
      </c>
    </row>
    <row r="122" spans="1:5" s="13" customFormat="1" ht="15" customHeight="1">
      <c r="A122" s="63" t="s">
        <v>116</v>
      </c>
      <c r="B122" s="99">
        <v>1</v>
      </c>
      <c r="C122" s="50">
        <f t="shared" si="7"/>
        <v>1.694915254237288</v>
      </c>
      <c r="D122" s="99">
        <v>3</v>
      </c>
      <c r="E122" s="50">
        <f t="shared" si="6"/>
        <v>2.054794520547945</v>
      </c>
    </row>
    <row r="123" spans="1:5" s="13" customFormat="1" ht="15" customHeight="1">
      <c r="A123" s="63" t="s">
        <v>117</v>
      </c>
      <c r="B123" s="99">
        <v>1</v>
      </c>
      <c r="C123" s="50">
        <f t="shared" si="7"/>
        <v>1.694915254237288</v>
      </c>
      <c r="D123" s="99">
        <v>1</v>
      </c>
      <c r="E123" s="50">
        <f t="shared" si="6"/>
        <v>0.684931506849315</v>
      </c>
    </row>
    <row r="124" spans="1:5" s="13" customFormat="1" ht="15" customHeight="1">
      <c r="A124" s="63" t="s">
        <v>118</v>
      </c>
      <c r="B124" s="99">
        <v>12</v>
      </c>
      <c r="C124" s="50">
        <f t="shared" si="7"/>
        <v>20.33898305084746</v>
      </c>
      <c r="D124" s="99">
        <v>34</v>
      </c>
      <c r="E124" s="50">
        <f t="shared" si="6"/>
        <v>23.28767123287671</v>
      </c>
    </row>
    <row r="125" spans="1:5" s="13" customFormat="1" ht="15" customHeight="1">
      <c r="A125" s="63" t="s">
        <v>119</v>
      </c>
      <c r="B125" s="99">
        <v>2</v>
      </c>
      <c r="C125" s="50">
        <f t="shared" si="7"/>
        <v>3.389830508474576</v>
      </c>
      <c r="D125" s="99">
        <v>6</v>
      </c>
      <c r="E125" s="50">
        <f t="shared" si="6"/>
        <v>4.10958904109589</v>
      </c>
    </row>
    <row r="126" spans="1:5" s="13" customFormat="1" ht="15" customHeight="1">
      <c r="A126" s="63" t="s">
        <v>120</v>
      </c>
      <c r="B126" s="99">
        <v>1</v>
      </c>
      <c r="C126" s="50">
        <f t="shared" si="7"/>
        <v>1.694915254237288</v>
      </c>
      <c r="D126" s="99">
        <v>4</v>
      </c>
      <c r="E126" s="50">
        <f t="shared" si="6"/>
        <v>2.73972602739726</v>
      </c>
    </row>
    <row r="127" spans="1:5" s="13" customFormat="1" ht="15" customHeight="1">
      <c r="A127" s="63" t="s">
        <v>121</v>
      </c>
      <c r="B127" s="99">
        <v>1</v>
      </c>
      <c r="C127" s="50">
        <f t="shared" si="7"/>
        <v>1.694915254237288</v>
      </c>
      <c r="D127" s="99">
        <v>2</v>
      </c>
      <c r="E127" s="50">
        <f t="shared" si="6"/>
        <v>1.36986301369863</v>
      </c>
    </row>
    <row r="128" spans="1:5" s="13" customFormat="1" ht="15" customHeight="1">
      <c r="A128" s="63" t="s">
        <v>122</v>
      </c>
      <c r="B128" s="99">
        <v>3</v>
      </c>
      <c r="C128" s="50">
        <f t="shared" si="7"/>
        <v>5.084745762711865</v>
      </c>
      <c r="D128" s="99">
        <v>8</v>
      </c>
      <c r="E128" s="50">
        <f t="shared" si="6"/>
        <v>5.47945205479452</v>
      </c>
    </row>
    <row r="129" spans="1:5" s="13" customFormat="1" ht="15" customHeight="1">
      <c r="A129" s="63" t="s">
        <v>123</v>
      </c>
      <c r="B129" s="99">
        <v>1</v>
      </c>
      <c r="C129" s="50">
        <f t="shared" si="7"/>
        <v>1.694915254237288</v>
      </c>
      <c r="D129" s="99">
        <v>3</v>
      </c>
      <c r="E129" s="50">
        <f t="shared" si="6"/>
        <v>2.054794520547945</v>
      </c>
    </row>
    <row r="130" spans="1:5" s="13" customFormat="1" ht="15" customHeight="1">
      <c r="A130" s="63" t="s">
        <v>124</v>
      </c>
      <c r="B130" s="99">
        <v>1</v>
      </c>
      <c r="C130" s="50">
        <f>B130/$B$136*100</f>
        <v>1.694915254237288</v>
      </c>
      <c r="D130" s="99">
        <v>4</v>
      </c>
      <c r="E130" s="50">
        <f t="shared" si="6"/>
        <v>2.73972602739726</v>
      </c>
    </row>
    <row r="131" spans="1:5" s="13" customFormat="1" ht="15" customHeight="1">
      <c r="A131" s="63" t="s">
        <v>125</v>
      </c>
      <c r="B131" s="99">
        <v>2</v>
      </c>
      <c r="C131" s="50">
        <f t="shared" si="7"/>
        <v>3.389830508474576</v>
      </c>
      <c r="D131" s="99">
        <v>7</v>
      </c>
      <c r="E131" s="50">
        <f t="shared" si="6"/>
        <v>4.794520547945205</v>
      </c>
    </row>
    <row r="132" spans="1:5" s="13" customFormat="1" ht="15" customHeight="1">
      <c r="A132" s="63" t="s">
        <v>126</v>
      </c>
      <c r="B132" s="99">
        <v>3</v>
      </c>
      <c r="C132" s="50">
        <f t="shared" si="7"/>
        <v>5.084745762711865</v>
      </c>
      <c r="D132" s="99">
        <v>5</v>
      </c>
      <c r="E132" s="50">
        <f t="shared" si="6"/>
        <v>3.4246575342465753</v>
      </c>
    </row>
    <row r="133" spans="1:5" s="13" customFormat="1" ht="15" customHeight="1">
      <c r="A133" s="63" t="s">
        <v>127</v>
      </c>
      <c r="B133" s="99">
        <v>1</v>
      </c>
      <c r="C133" s="50">
        <f t="shared" si="7"/>
        <v>1.694915254237288</v>
      </c>
      <c r="D133" s="99">
        <v>2</v>
      </c>
      <c r="E133" s="50">
        <f t="shared" si="6"/>
        <v>1.36986301369863</v>
      </c>
    </row>
    <row r="134" spans="1:5" s="13" customFormat="1" ht="15" customHeight="1">
      <c r="A134" s="63" t="s">
        <v>128</v>
      </c>
      <c r="B134" s="99">
        <v>1</v>
      </c>
      <c r="C134" s="50">
        <f t="shared" si="7"/>
        <v>1.694915254237288</v>
      </c>
      <c r="D134" s="99">
        <v>2</v>
      </c>
      <c r="E134" s="50">
        <f t="shared" si="6"/>
        <v>1.36986301369863</v>
      </c>
    </row>
    <row r="135" spans="1:5" s="13" customFormat="1" ht="15" customHeight="1">
      <c r="A135" s="63" t="s">
        <v>129</v>
      </c>
      <c r="B135" s="99">
        <v>2</v>
      </c>
      <c r="C135" s="50">
        <f t="shared" si="7"/>
        <v>3.389830508474576</v>
      </c>
      <c r="D135" s="99">
        <v>2</v>
      </c>
      <c r="E135" s="50">
        <f t="shared" si="6"/>
        <v>1.36986301369863</v>
      </c>
    </row>
    <row r="136" spans="1:5" s="10" customFormat="1" ht="21.75" customHeight="1">
      <c r="A136" s="31" t="s">
        <v>217</v>
      </c>
      <c r="B136" s="100">
        <f>SUM(B105:B135)</f>
        <v>59</v>
      </c>
      <c r="C136" s="81">
        <f>B136/$B$136*100</f>
        <v>100</v>
      </c>
      <c r="D136" s="100">
        <f>SUM(D105:D135)</f>
        <v>146</v>
      </c>
      <c r="E136" s="81">
        <f>D136/$D$136*100</f>
        <v>100</v>
      </c>
    </row>
    <row r="137" spans="1:5" ht="12.75">
      <c r="A137" s="28"/>
      <c r="B137" s="28"/>
      <c r="C137" s="28"/>
      <c r="D137" s="28"/>
      <c r="E137" s="28"/>
    </row>
    <row r="138" spans="1:6" s="14" customFormat="1" ht="66.75" customHeight="1">
      <c r="A138" s="67" t="s">
        <v>289</v>
      </c>
      <c r="B138" s="193" t="s">
        <v>93</v>
      </c>
      <c r="C138" s="194"/>
      <c r="D138" s="194"/>
      <c r="E138" s="195"/>
      <c r="F138" s="5"/>
    </row>
    <row r="139" spans="1:5" s="12" customFormat="1" ht="25.5" customHeight="1">
      <c r="A139" s="187" t="s">
        <v>409</v>
      </c>
      <c r="B139" s="189" t="s">
        <v>322</v>
      </c>
      <c r="C139" s="190"/>
      <c r="D139" s="191" t="s">
        <v>338</v>
      </c>
      <c r="E139" s="192"/>
    </row>
    <row r="140" spans="1:5" s="13" customFormat="1" ht="37.5" customHeight="1">
      <c r="A140" s="188"/>
      <c r="B140" s="23" t="s">
        <v>319</v>
      </c>
      <c r="C140" s="23" t="s">
        <v>332</v>
      </c>
      <c r="D140" s="23" t="s">
        <v>319</v>
      </c>
      <c r="E140" s="23" t="s">
        <v>333</v>
      </c>
    </row>
    <row r="141" spans="1:5" s="13" customFormat="1" ht="15" customHeight="1">
      <c r="A141" s="63" t="s">
        <v>174</v>
      </c>
      <c r="B141" s="49">
        <v>1</v>
      </c>
      <c r="C141" s="50">
        <f aca="true" t="shared" si="8" ref="C141:C188">B141/$B$188*100</f>
        <v>0.8695652173913043</v>
      </c>
      <c r="D141" s="49">
        <v>3</v>
      </c>
      <c r="E141" s="50">
        <f aca="true" t="shared" si="9" ref="E141:E188">D141/$D$188*100</f>
        <v>0.8379888268156425</v>
      </c>
    </row>
    <row r="142" spans="1:5" s="13" customFormat="1" ht="15" customHeight="1">
      <c r="A142" s="63" t="s">
        <v>173</v>
      </c>
      <c r="B142" s="49">
        <v>1</v>
      </c>
      <c r="C142" s="50">
        <f t="shared" si="8"/>
        <v>0.8695652173913043</v>
      </c>
      <c r="D142" s="49">
        <v>3</v>
      </c>
      <c r="E142" s="50">
        <f t="shared" si="9"/>
        <v>0.8379888268156425</v>
      </c>
    </row>
    <row r="143" spans="1:5" s="13" customFormat="1" ht="15" customHeight="1">
      <c r="A143" s="63" t="s">
        <v>172</v>
      </c>
      <c r="B143" s="49">
        <v>1</v>
      </c>
      <c r="C143" s="50">
        <f t="shared" si="8"/>
        <v>0.8695652173913043</v>
      </c>
      <c r="D143" s="49">
        <v>4</v>
      </c>
      <c r="E143" s="50">
        <f t="shared" si="9"/>
        <v>1.1173184357541899</v>
      </c>
    </row>
    <row r="144" spans="1:5" s="13" customFormat="1" ht="15" customHeight="1">
      <c r="A144" s="63" t="s">
        <v>58</v>
      </c>
      <c r="B144" s="49">
        <v>1</v>
      </c>
      <c r="C144" s="50">
        <f t="shared" si="8"/>
        <v>0.8695652173913043</v>
      </c>
      <c r="D144" s="49">
        <v>4</v>
      </c>
      <c r="E144" s="50">
        <f t="shared" si="9"/>
        <v>1.1173184357541899</v>
      </c>
    </row>
    <row r="145" spans="1:5" s="13" customFormat="1" ht="15" customHeight="1">
      <c r="A145" s="63" t="s">
        <v>171</v>
      </c>
      <c r="B145" s="49">
        <v>10</v>
      </c>
      <c r="C145" s="50">
        <f t="shared" si="8"/>
        <v>8.695652173913043</v>
      </c>
      <c r="D145" s="49">
        <v>27</v>
      </c>
      <c r="E145" s="50">
        <f t="shared" si="9"/>
        <v>7.5418994413407825</v>
      </c>
    </row>
    <row r="146" spans="1:5" s="13" customFormat="1" ht="15" customHeight="1">
      <c r="A146" s="63" t="s">
        <v>170</v>
      </c>
      <c r="B146" s="49">
        <v>6</v>
      </c>
      <c r="C146" s="50">
        <f t="shared" si="8"/>
        <v>5.217391304347826</v>
      </c>
      <c r="D146" s="49">
        <v>13</v>
      </c>
      <c r="E146" s="50">
        <f t="shared" si="9"/>
        <v>3.6312849162011176</v>
      </c>
    </row>
    <row r="147" spans="1:5" s="13" customFormat="1" ht="15" customHeight="1">
      <c r="A147" s="63" t="s">
        <v>169</v>
      </c>
      <c r="B147" s="49">
        <v>2</v>
      </c>
      <c r="C147" s="50">
        <f t="shared" si="8"/>
        <v>1.7391304347826086</v>
      </c>
      <c r="D147" s="49">
        <v>9</v>
      </c>
      <c r="E147" s="50">
        <f t="shared" si="9"/>
        <v>2.5139664804469275</v>
      </c>
    </row>
    <row r="148" spans="1:5" s="13" customFormat="1" ht="15" customHeight="1">
      <c r="A148" s="63" t="s">
        <v>168</v>
      </c>
      <c r="B148" s="49">
        <v>2</v>
      </c>
      <c r="C148" s="50">
        <f t="shared" si="8"/>
        <v>1.7391304347826086</v>
      </c>
      <c r="D148" s="49">
        <v>8</v>
      </c>
      <c r="E148" s="50">
        <f t="shared" si="9"/>
        <v>2.2346368715083798</v>
      </c>
    </row>
    <row r="149" spans="1:5" s="13" customFormat="1" ht="15" customHeight="1">
      <c r="A149" s="63" t="s">
        <v>167</v>
      </c>
      <c r="B149" s="49">
        <v>1</v>
      </c>
      <c r="C149" s="50">
        <f t="shared" si="8"/>
        <v>0.8695652173913043</v>
      </c>
      <c r="D149" s="49">
        <v>4</v>
      </c>
      <c r="E149" s="50">
        <f t="shared" si="9"/>
        <v>1.1173184357541899</v>
      </c>
    </row>
    <row r="150" spans="1:5" s="13" customFormat="1" ht="15" customHeight="1">
      <c r="A150" s="63" t="s">
        <v>166</v>
      </c>
      <c r="B150" s="49">
        <v>1</v>
      </c>
      <c r="C150" s="50">
        <f t="shared" si="8"/>
        <v>0.8695652173913043</v>
      </c>
      <c r="D150" s="49">
        <v>3</v>
      </c>
      <c r="E150" s="50">
        <f t="shared" si="9"/>
        <v>0.8379888268156425</v>
      </c>
    </row>
    <row r="151" spans="1:5" s="13" customFormat="1" ht="15" customHeight="1">
      <c r="A151" s="63" t="s">
        <v>59</v>
      </c>
      <c r="B151" s="49">
        <v>1</v>
      </c>
      <c r="C151" s="50">
        <f t="shared" si="8"/>
        <v>0.8695652173913043</v>
      </c>
      <c r="D151" s="49">
        <v>3</v>
      </c>
      <c r="E151" s="50">
        <f t="shared" si="9"/>
        <v>0.8379888268156425</v>
      </c>
    </row>
    <row r="152" spans="1:5" s="13" customFormat="1" ht="15" customHeight="1">
      <c r="A152" s="63" t="s">
        <v>165</v>
      </c>
      <c r="B152" s="49">
        <v>2</v>
      </c>
      <c r="C152" s="50">
        <f t="shared" si="8"/>
        <v>1.7391304347826086</v>
      </c>
      <c r="D152" s="49">
        <v>9</v>
      </c>
      <c r="E152" s="50">
        <f t="shared" si="9"/>
        <v>2.5139664804469275</v>
      </c>
    </row>
    <row r="153" spans="1:5" s="13" customFormat="1" ht="15" customHeight="1">
      <c r="A153" s="63" t="s">
        <v>164</v>
      </c>
      <c r="B153" s="49">
        <v>3</v>
      </c>
      <c r="C153" s="50">
        <f t="shared" si="8"/>
        <v>2.608695652173913</v>
      </c>
      <c r="D153" s="49">
        <v>12</v>
      </c>
      <c r="E153" s="50">
        <f t="shared" si="9"/>
        <v>3.35195530726257</v>
      </c>
    </row>
    <row r="154" spans="1:5" s="13" customFormat="1" ht="15" customHeight="1">
      <c r="A154" s="63" t="s">
        <v>163</v>
      </c>
      <c r="B154" s="49">
        <v>5</v>
      </c>
      <c r="C154" s="50">
        <f t="shared" si="8"/>
        <v>4.3478260869565215</v>
      </c>
      <c r="D154" s="49">
        <v>21</v>
      </c>
      <c r="E154" s="50">
        <f t="shared" si="9"/>
        <v>5.865921787709497</v>
      </c>
    </row>
    <row r="155" spans="1:5" s="13" customFormat="1" ht="15" customHeight="1">
      <c r="A155" s="63" t="s">
        <v>162</v>
      </c>
      <c r="B155" s="49">
        <v>2</v>
      </c>
      <c r="C155" s="50">
        <f t="shared" si="8"/>
        <v>1.7391304347826086</v>
      </c>
      <c r="D155" s="49">
        <v>3</v>
      </c>
      <c r="E155" s="50">
        <f t="shared" si="9"/>
        <v>0.8379888268156425</v>
      </c>
    </row>
    <row r="156" spans="1:5" s="13" customFormat="1" ht="15" customHeight="1">
      <c r="A156" s="63" t="s">
        <v>161</v>
      </c>
      <c r="B156" s="49">
        <v>2</v>
      </c>
      <c r="C156" s="50">
        <f t="shared" si="8"/>
        <v>1.7391304347826086</v>
      </c>
      <c r="D156" s="49">
        <v>3</v>
      </c>
      <c r="E156" s="50">
        <f t="shared" si="9"/>
        <v>0.8379888268156425</v>
      </c>
    </row>
    <row r="157" spans="1:5" s="13" customFormat="1" ht="15" customHeight="1">
      <c r="A157" s="63" t="s">
        <v>60</v>
      </c>
      <c r="B157" s="49">
        <v>1</v>
      </c>
      <c r="C157" s="50">
        <f t="shared" si="8"/>
        <v>0.8695652173913043</v>
      </c>
      <c r="D157" s="49">
        <v>3</v>
      </c>
      <c r="E157" s="50">
        <f t="shared" si="9"/>
        <v>0.8379888268156425</v>
      </c>
    </row>
    <row r="158" spans="1:5" s="13" customFormat="1" ht="15" customHeight="1">
      <c r="A158" s="63" t="s">
        <v>160</v>
      </c>
      <c r="B158" s="49">
        <v>4</v>
      </c>
      <c r="C158" s="50">
        <f t="shared" si="8"/>
        <v>3.4782608695652173</v>
      </c>
      <c r="D158" s="49">
        <v>16</v>
      </c>
      <c r="E158" s="50">
        <f t="shared" si="9"/>
        <v>4.4692737430167595</v>
      </c>
    </row>
    <row r="159" spans="1:5" s="13" customFormat="1" ht="15" customHeight="1">
      <c r="A159" s="63" t="s">
        <v>159</v>
      </c>
      <c r="B159" s="49">
        <v>1</v>
      </c>
      <c r="C159" s="50">
        <f t="shared" si="8"/>
        <v>0.8695652173913043</v>
      </c>
      <c r="D159" s="49">
        <v>4</v>
      </c>
      <c r="E159" s="50">
        <f t="shared" si="9"/>
        <v>1.1173184357541899</v>
      </c>
    </row>
    <row r="160" spans="1:5" s="13" customFormat="1" ht="15" customHeight="1">
      <c r="A160" s="63" t="s">
        <v>157</v>
      </c>
      <c r="B160" s="49">
        <v>5</v>
      </c>
      <c r="C160" s="50">
        <f t="shared" si="8"/>
        <v>4.3478260869565215</v>
      </c>
      <c r="D160" s="49">
        <v>14</v>
      </c>
      <c r="E160" s="50">
        <f t="shared" si="9"/>
        <v>3.910614525139665</v>
      </c>
    </row>
    <row r="161" spans="1:5" s="13" customFormat="1" ht="15" customHeight="1">
      <c r="A161" s="63" t="s">
        <v>391</v>
      </c>
      <c r="B161" s="49">
        <v>10</v>
      </c>
      <c r="C161" s="50">
        <f t="shared" si="8"/>
        <v>8.695652173913043</v>
      </c>
      <c r="D161" s="49">
        <v>34</v>
      </c>
      <c r="E161" s="50">
        <f t="shared" si="9"/>
        <v>9.497206703910614</v>
      </c>
    </row>
    <row r="162" spans="1:5" s="13" customFormat="1" ht="15" customHeight="1">
      <c r="A162" s="63" t="s">
        <v>61</v>
      </c>
      <c r="B162" s="49">
        <v>1</v>
      </c>
      <c r="C162" s="50">
        <f t="shared" si="8"/>
        <v>0.8695652173913043</v>
      </c>
      <c r="D162" s="49">
        <v>1</v>
      </c>
      <c r="E162" s="50">
        <f t="shared" si="9"/>
        <v>0.27932960893854747</v>
      </c>
    </row>
    <row r="163" spans="1:5" s="13" customFormat="1" ht="15" customHeight="1">
      <c r="A163" s="63" t="s">
        <v>62</v>
      </c>
      <c r="B163" s="49">
        <v>1</v>
      </c>
      <c r="C163" s="50">
        <f t="shared" si="8"/>
        <v>0.8695652173913043</v>
      </c>
      <c r="D163" s="49">
        <v>2</v>
      </c>
      <c r="E163" s="50">
        <f t="shared" si="9"/>
        <v>0.5586592178770949</v>
      </c>
    </row>
    <row r="164" spans="1:5" s="13" customFormat="1" ht="15" customHeight="1">
      <c r="A164" s="63" t="s">
        <v>63</v>
      </c>
      <c r="B164" s="49">
        <v>1</v>
      </c>
      <c r="C164" s="50">
        <f t="shared" si="8"/>
        <v>0.8695652173913043</v>
      </c>
      <c r="D164" s="49">
        <v>3</v>
      </c>
      <c r="E164" s="50">
        <f t="shared" si="9"/>
        <v>0.8379888268156425</v>
      </c>
    </row>
    <row r="165" spans="1:5" s="13" customFormat="1" ht="15" customHeight="1">
      <c r="A165" s="63" t="s">
        <v>156</v>
      </c>
      <c r="B165" s="49">
        <v>2</v>
      </c>
      <c r="C165" s="50">
        <f t="shared" si="8"/>
        <v>1.7391304347826086</v>
      </c>
      <c r="D165" s="49">
        <v>8</v>
      </c>
      <c r="E165" s="50">
        <f t="shared" si="9"/>
        <v>2.2346368715083798</v>
      </c>
    </row>
    <row r="166" spans="1:5" s="13" customFormat="1" ht="15" customHeight="1">
      <c r="A166" s="63" t="s">
        <v>155</v>
      </c>
      <c r="B166" s="49">
        <v>2</v>
      </c>
      <c r="C166" s="50">
        <f t="shared" si="8"/>
        <v>1.7391304347826086</v>
      </c>
      <c r="D166" s="49">
        <v>9</v>
      </c>
      <c r="E166" s="50">
        <f t="shared" si="9"/>
        <v>2.5139664804469275</v>
      </c>
    </row>
    <row r="167" spans="1:5" s="13" customFormat="1" ht="15" customHeight="1">
      <c r="A167" s="63" t="s">
        <v>64</v>
      </c>
      <c r="B167" s="49">
        <v>2</v>
      </c>
      <c r="C167" s="50">
        <f t="shared" si="8"/>
        <v>1.7391304347826086</v>
      </c>
      <c r="D167" s="49">
        <v>3</v>
      </c>
      <c r="E167" s="50">
        <f t="shared" si="9"/>
        <v>0.8379888268156425</v>
      </c>
    </row>
    <row r="168" spans="1:5" s="13" customFormat="1" ht="15" customHeight="1">
      <c r="A168" s="63" t="s">
        <v>154</v>
      </c>
      <c r="B168" s="49">
        <v>4</v>
      </c>
      <c r="C168" s="50">
        <f t="shared" si="8"/>
        <v>3.4782608695652173</v>
      </c>
      <c r="D168" s="49">
        <v>12</v>
      </c>
      <c r="E168" s="50">
        <f t="shared" si="9"/>
        <v>3.35195530726257</v>
      </c>
    </row>
    <row r="169" spans="1:5" s="13" customFormat="1" ht="15" customHeight="1">
      <c r="A169" s="63" t="s">
        <v>65</v>
      </c>
      <c r="B169" s="49">
        <v>1</v>
      </c>
      <c r="C169" s="50">
        <f t="shared" si="8"/>
        <v>0.8695652173913043</v>
      </c>
      <c r="D169" s="49">
        <v>2</v>
      </c>
      <c r="E169" s="50">
        <f t="shared" si="9"/>
        <v>0.5586592178770949</v>
      </c>
    </row>
    <row r="170" spans="1:5" s="13" customFormat="1" ht="15" customHeight="1">
      <c r="A170" s="63" t="s">
        <v>66</v>
      </c>
      <c r="B170" s="49">
        <v>1</v>
      </c>
      <c r="C170" s="50">
        <f t="shared" si="8"/>
        <v>0.8695652173913043</v>
      </c>
      <c r="D170" s="49">
        <v>2</v>
      </c>
      <c r="E170" s="50">
        <f t="shared" si="9"/>
        <v>0.5586592178770949</v>
      </c>
    </row>
    <row r="171" spans="1:5" s="13" customFormat="1" ht="15" customHeight="1">
      <c r="A171" s="63" t="s">
        <v>67</v>
      </c>
      <c r="B171" s="49">
        <v>5</v>
      </c>
      <c r="C171" s="50">
        <f t="shared" si="8"/>
        <v>4.3478260869565215</v>
      </c>
      <c r="D171" s="49">
        <v>6</v>
      </c>
      <c r="E171" s="50">
        <f t="shared" si="9"/>
        <v>1.675977653631285</v>
      </c>
    </row>
    <row r="172" spans="1:5" s="13" customFormat="1" ht="15" customHeight="1">
      <c r="A172" s="63" t="s">
        <v>153</v>
      </c>
      <c r="B172" s="49">
        <v>1</v>
      </c>
      <c r="C172" s="50">
        <f t="shared" si="8"/>
        <v>0.8695652173913043</v>
      </c>
      <c r="D172" s="49">
        <v>5</v>
      </c>
      <c r="E172" s="50">
        <f t="shared" si="9"/>
        <v>1.3966480446927374</v>
      </c>
    </row>
    <row r="173" spans="1:5" s="13" customFormat="1" ht="15" customHeight="1">
      <c r="A173" s="63" t="s">
        <v>68</v>
      </c>
      <c r="B173" s="49">
        <v>1</v>
      </c>
      <c r="C173" s="50">
        <f t="shared" si="8"/>
        <v>0.8695652173913043</v>
      </c>
      <c r="D173" s="49">
        <v>1</v>
      </c>
      <c r="E173" s="50">
        <f t="shared" si="9"/>
        <v>0.27932960893854747</v>
      </c>
    </row>
    <row r="174" spans="1:5" s="13" customFormat="1" ht="15" customHeight="1">
      <c r="A174" s="63" t="s">
        <v>152</v>
      </c>
      <c r="B174" s="49">
        <v>1</v>
      </c>
      <c r="C174" s="50">
        <f t="shared" si="8"/>
        <v>0.8695652173913043</v>
      </c>
      <c r="D174" s="49">
        <v>3</v>
      </c>
      <c r="E174" s="50">
        <f t="shared" si="9"/>
        <v>0.8379888268156425</v>
      </c>
    </row>
    <row r="175" spans="1:5" s="13" customFormat="1" ht="15" customHeight="1">
      <c r="A175" s="63" t="s">
        <v>151</v>
      </c>
      <c r="B175" s="49">
        <v>2</v>
      </c>
      <c r="C175" s="50">
        <f t="shared" si="8"/>
        <v>1.7391304347826086</v>
      </c>
      <c r="D175" s="49">
        <v>6</v>
      </c>
      <c r="E175" s="50">
        <f t="shared" si="9"/>
        <v>1.675977653631285</v>
      </c>
    </row>
    <row r="176" spans="1:5" s="13" customFormat="1" ht="15" customHeight="1">
      <c r="A176" s="63" t="s">
        <v>150</v>
      </c>
      <c r="B176" s="49">
        <v>1</v>
      </c>
      <c r="C176" s="50">
        <f t="shared" si="8"/>
        <v>0.8695652173913043</v>
      </c>
      <c r="D176" s="49">
        <v>3</v>
      </c>
      <c r="E176" s="50">
        <f t="shared" si="9"/>
        <v>0.8379888268156425</v>
      </c>
    </row>
    <row r="177" spans="1:5" s="13" customFormat="1" ht="15" customHeight="1">
      <c r="A177" s="63" t="s">
        <v>149</v>
      </c>
      <c r="B177" s="49">
        <v>1</v>
      </c>
      <c r="C177" s="50">
        <f t="shared" si="8"/>
        <v>0.8695652173913043</v>
      </c>
      <c r="D177" s="49">
        <v>2</v>
      </c>
      <c r="E177" s="50">
        <f t="shared" si="9"/>
        <v>0.5586592178770949</v>
      </c>
    </row>
    <row r="178" spans="1:5" s="13" customFormat="1" ht="15" customHeight="1">
      <c r="A178" s="63" t="s">
        <v>148</v>
      </c>
      <c r="B178" s="49">
        <v>9</v>
      </c>
      <c r="C178" s="50">
        <f t="shared" si="8"/>
        <v>7.82608695652174</v>
      </c>
      <c r="D178" s="49">
        <v>34</v>
      </c>
      <c r="E178" s="50">
        <f t="shared" si="9"/>
        <v>9.497206703910614</v>
      </c>
    </row>
    <row r="179" spans="1:5" s="13" customFormat="1" ht="15" customHeight="1">
      <c r="A179" s="63" t="s">
        <v>147</v>
      </c>
      <c r="B179" s="49">
        <v>3</v>
      </c>
      <c r="C179" s="50">
        <f t="shared" si="8"/>
        <v>2.608695652173913</v>
      </c>
      <c r="D179" s="49">
        <v>9</v>
      </c>
      <c r="E179" s="50">
        <f t="shared" si="9"/>
        <v>2.5139664804469275</v>
      </c>
    </row>
    <row r="180" spans="1:5" s="12" customFormat="1" ht="25.5" customHeight="1">
      <c r="A180" s="187" t="s">
        <v>409</v>
      </c>
      <c r="B180" s="189" t="s">
        <v>322</v>
      </c>
      <c r="C180" s="190"/>
      <c r="D180" s="191" t="s">
        <v>338</v>
      </c>
      <c r="E180" s="192"/>
    </row>
    <row r="181" spans="1:5" s="13" customFormat="1" ht="37.5" customHeight="1">
      <c r="A181" s="188"/>
      <c r="B181" s="23" t="s">
        <v>319</v>
      </c>
      <c r="C181" s="23" t="s">
        <v>332</v>
      </c>
      <c r="D181" s="23" t="s">
        <v>319</v>
      </c>
      <c r="E181" s="23" t="s">
        <v>333</v>
      </c>
    </row>
    <row r="182" spans="1:5" s="13" customFormat="1" ht="15" customHeight="1">
      <c r="A182" s="63" t="s">
        <v>69</v>
      </c>
      <c r="B182" s="49">
        <v>2</v>
      </c>
      <c r="C182" s="50">
        <f t="shared" si="8"/>
        <v>1.7391304347826086</v>
      </c>
      <c r="D182" s="49">
        <v>7</v>
      </c>
      <c r="E182" s="50">
        <f t="shared" si="9"/>
        <v>1.9553072625698324</v>
      </c>
    </row>
    <row r="183" spans="1:5" s="13" customFormat="1" ht="15" customHeight="1">
      <c r="A183" s="63" t="s">
        <v>277</v>
      </c>
      <c r="B183" s="49">
        <v>1</v>
      </c>
      <c r="C183" s="50">
        <f t="shared" si="8"/>
        <v>0.8695652173913043</v>
      </c>
      <c r="D183" s="49">
        <v>1</v>
      </c>
      <c r="E183" s="50">
        <f t="shared" si="9"/>
        <v>0.27932960893854747</v>
      </c>
    </row>
    <row r="184" spans="1:5" s="13" customFormat="1" ht="15" customHeight="1">
      <c r="A184" s="63" t="s">
        <v>146</v>
      </c>
      <c r="B184" s="49">
        <v>2</v>
      </c>
      <c r="C184" s="50">
        <f t="shared" si="8"/>
        <v>1.7391304347826086</v>
      </c>
      <c r="D184" s="49">
        <v>9</v>
      </c>
      <c r="E184" s="50">
        <f t="shared" si="9"/>
        <v>2.5139664804469275</v>
      </c>
    </row>
    <row r="185" spans="1:5" s="13" customFormat="1" ht="15" customHeight="1">
      <c r="A185" s="63" t="s">
        <v>145</v>
      </c>
      <c r="B185" s="49">
        <v>2</v>
      </c>
      <c r="C185" s="50">
        <f t="shared" si="8"/>
        <v>1.7391304347826086</v>
      </c>
      <c r="D185" s="49">
        <v>7</v>
      </c>
      <c r="E185" s="50">
        <f t="shared" si="9"/>
        <v>1.9553072625698324</v>
      </c>
    </row>
    <row r="186" spans="1:5" s="13" customFormat="1" ht="15" customHeight="1">
      <c r="A186" s="63" t="s">
        <v>144</v>
      </c>
      <c r="B186" s="49">
        <v>5</v>
      </c>
      <c r="C186" s="50">
        <f t="shared" si="8"/>
        <v>4.3478260869565215</v>
      </c>
      <c r="D186" s="49">
        <v>19</v>
      </c>
      <c r="E186" s="50">
        <f t="shared" si="9"/>
        <v>5.307262569832402</v>
      </c>
    </row>
    <row r="187" spans="1:5" s="13" customFormat="1" ht="15" customHeight="1">
      <c r="A187" s="63" t="s">
        <v>301</v>
      </c>
      <c r="B187" s="49">
        <v>2</v>
      </c>
      <c r="C187" s="50">
        <f t="shared" si="8"/>
        <v>1.7391304347826086</v>
      </c>
      <c r="D187" s="49">
        <v>4</v>
      </c>
      <c r="E187" s="50">
        <f t="shared" si="9"/>
        <v>1.1173184357541899</v>
      </c>
    </row>
    <row r="188" spans="1:5" s="11" customFormat="1" ht="15" customHeight="1">
      <c r="A188" s="54" t="s">
        <v>218</v>
      </c>
      <c r="B188" s="59">
        <f>SUM(B141:B187)</f>
        <v>115</v>
      </c>
      <c r="C188" s="71">
        <f t="shared" si="8"/>
        <v>100</v>
      </c>
      <c r="D188" s="59">
        <f>SUM(D141:D187)</f>
        <v>358</v>
      </c>
      <c r="E188" s="72">
        <f t="shared" si="9"/>
        <v>100</v>
      </c>
    </row>
    <row r="189" spans="1:5" ht="12.75">
      <c r="A189" s="28"/>
      <c r="B189" s="28"/>
      <c r="C189" s="28"/>
      <c r="D189" s="28"/>
      <c r="E189" s="28"/>
    </row>
    <row r="190" spans="1:6" s="14" customFormat="1" ht="75" customHeight="1">
      <c r="A190" s="67" t="s">
        <v>289</v>
      </c>
      <c r="B190" s="193" t="s">
        <v>94</v>
      </c>
      <c r="C190" s="194"/>
      <c r="D190" s="194"/>
      <c r="E190" s="195"/>
      <c r="F190" s="5"/>
    </row>
    <row r="191" spans="1:5" s="12" customFormat="1" ht="25.5" customHeight="1">
      <c r="A191" s="187" t="s">
        <v>409</v>
      </c>
      <c r="B191" s="189" t="s">
        <v>322</v>
      </c>
      <c r="C191" s="190"/>
      <c r="D191" s="191" t="s">
        <v>338</v>
      </c>
      <c r="E191" s="192"/>
    </row>
    <row r="192" spans="1:5" s="13" customFormat="1" ht="37.5" customHeight="1">
      <c r="A192" s="188"/>
      <c r="B192" s="23" t="s">
        <v>319</v>
      </c>
      <c r="C192" s="23" t="s">
        <v>332</v>
      </c>
      <c r="D192" s="23" t="s">
        <v>319</v>
      </c>
      <c r="E192" s="23" t="s">
        <v>333</v>
      </c>
    </row>
    <row r="193" spans="1:5" s="13" customFormat="1" ht="15" customHeight="1">
      <c r="A193" s="63" t="s">
        <v>415</v>
      </c>
      <c r="B193" s="49">
        <v>3</v>
      </c>
      <c r="C193" s="50">
        <f aca="true" t="shared" si="10" ref="C193:C224">B193/$B$248*100</f>
        <v>2.0408163265306123</v>
      </c>
      <c r="D193" s="49">
        <v>6</v>
      </c>
      <c r="E193" s="50">
        <f aca="true" t="shared" si="11" ref="E193:E224">D193/$D$248*100</f>
        <v>1.3729977116704806</v>
      </c>
    </row>
    <row r="194" spans="1:5" s="13" customFormat="1" ht="15" customHeight="1">
      <c r="A194" s="63" t="s">
        <v>44</v>
      </c>
      <c r="B194" s="49">
        <v>2</v>
      </c>
      <c r="C194" s="50">
        <f t="shared" si="10"/>
        <v>1.3605442176870748</v>
      </c>
      <c r="D194" s="49">
        <v>7</v>
      </c>
      <c r="E194" s="50">
        <f t="shared" si="11"/>
        <v>1.6018306636155606</v>
      </c>
    </row>
    <row r="195" spans="1:5" s="13" customFormat="1" ht="15" customHeight="1">
      <c r="A195" s="63" t="s">
        <v>43</v>
      </c>
      <c r="B195" s="49">
        <v>1</v>
      </c>
      <c r="C195" s="50">
        <f t="shared" si="10"/>
        <v>0.6802721088435374</v>
      </c>
      <c r="D195" s="49">
        <v>1</v>
      </c>
      <c r="E195" s="50">
        <f t="shared" si="11"/>
        <v>0.2288329519450801</v>
      </c>
    </row>
    <row r="196" spans="1:5" s="13" customFormat="1" ht="15" customHeight="1">
      <c r="A196" s="63" t="s">
        <v>42</v>
      </c>
      <c r="B196" s="49">
        <v>1</v>
      </c>
      <c r="C196" s="50">
        <f t="shared" si="10"/>
        <v>0.6802721088435374</v>
      </c>
      <c r="D196" s="49">
        <v>4</v>
      </c>
      <c r="E196" s="50">
        <f t="shared" si="11"/>
        <v>0.9153318077803204</v>
      </c>
    </row>
    <row r="197" spans="1:5" s="13" customFormat="1" ht="15" customHeight="1">
      <c r="A197" s="63" t="s">
        <v>41</v>
      </c>
      <c r="B197" s="49">
        <v>2</v>
      </c>
      <c r="C197" s="50">
        <f t="shared" si="10"/>
        <v>1.3605442176870748</v>
      </c>
      <c r="D197" s="49">
        <v>5</v>
      </c>
      <c r="E197" s="50">
        <f t="shared" si="11"/>
        <v>1.1441647597254003</v>
      </c>
    </row>
    <row r="198" spans="1:5" s="13" customFormat="1" ht="15" customHeight="1">
      <c r="A198" s="63" t="s">
        <v>392</v>
      </c>
      <c r="B198" s="49">
        <v>20</v>
      </c>
      <c r="C198" s="50">
        <f t="shared" si="10"/>
        <v>13.60544217687075</v>
      </c>
      <c r="D198" s="49">
        <v>53</v>
      </c>
      <c r="E198" s="50">
        <f t="shared" si="11"/>
        <v>12.128146453089245</v>
      </c>
    </row>
    <row r="199" spans="1:5" s="13" customFormat="1" ht="15" customHeight="1">
      <c r="A199" s="63" t="s">
        <v>39</v>
      </c>
      <c r="B199" s="49">
        <v>5</v>
      </c>
      <c r="C199" s="50">
        <f t="shared" si="10"/>
        <v>3.4013605442176873</v>
      </c>
      <c r="D199" s="49">
        <v>12</v>
      </c>
      <c r="E199" s="50">
        <f t="shared" si="11"/>
        <v>2.745995423340961</v>
      </c>
    </row>
    <row r="200" spans="1:5" s="13" customFormat="1" ht="15" customHeight="1">
      <c r="A200" s="63" t="s">
        <v>38</v>
      </c>
      <c r="B200" s="49">
        <v>2</v>
      </c>
      <c r="C200" s="50">
        <f t="shared" si="10"/>
        <v>1.3605442176870748</v>
      </c>
      <c r="D200" s="49">
        <v>5</v>
      </c>
      <c r="E200" s="50">
        <f t="shared" si="11"/>
        <v>1.1441647597254003</v>
      </c>
    </row>
    <row r="201" spans="1:5" s="13" customFormat="1" ht="15" customHeight="1">
      <c r="A201" s="63" t="s">
        <v>70</v>
      </c>
      <c r="B201" s="49">
        <v>1</v>
      </c>
      <c r="C201" s="50">
        <f t="shared" si="10"/>
        <v>0.6802721088435374</v>
      </c>
      <c r="D201" s="49">
        <v>2</v>
      </c>
      <c r="E201" s="50">
        <f t="shared" si="11"/>
        <v>0.4576659038901602</v>
      </c>
    </row>
    <row r="202" spans="1:5" s="13" customFormat="1" ht="15" customHeight="1">
      <c r="A202" s="63" t="s">
        <v>37</v>
      </c>
      <c r="B202" s="49">
        <v>7</v>
      </c>
      <c r="C202" s="50">
        <f t="shared" si="10"/>
        <v>4.761904761904762</v>
      </c>
      <c r="D202" s="49">
        <v>29</v>
      </c>
      <c r="E202" s="50">
        <f t="shared" si="11"/>
        <v>6.636155606407322</v>
      </c>
    </row>
    <row r="203" spans="1:5" s="13" customFormat="1" ht="15" customHeight="1">
      <c r="A203" s="63" t="s">
        <v>36</v>
      </c>
      <c r="B203" s="49">
        <v>2</v>
      </c>
      <c r="C203" s="50">
        <f t="shared" si="10"/>
        <v>1.3605442176870748</v>
      </c>
      <c r="D203" s="49">
        <v>2</v>
      </c>
      <c r="E203" s="50">
        <f t="shared" si="11"/>
        <v>0.4576659038901602</v>
      </c>
    </row>
    <row r="204" spans="1:5" s="13" customFormat="1" ht="15" customHeight="1">
      <c r="A204" s="63" t="s">
        <v>71</v>
      </c>
      <c r="B204" s="49">
        <v>1</v>
      </c>
      <c r="C204" s="50">
        <f t="shared" si="10"/>
        <v>0.6802721088435374</v>
      </c>
      <c r="D204" s="49">
        <v>2</v>
      </c>
      <c r="E204" s="50">
        <f t="shared" si="11"/>
        <v>0.4576659038901602</v>
      </c>
    </row>
    <row r="205" spans="1:5" s="13" customFormat="1" ht="15" customHeight="1">
      <c r="A205" s="63" t="s">
        <v>72</v>
      </c>
      <c r="B205" s="49">
        <v>2</v>
      </c>
      <c r="C205" s="50">
        <f t="shared" si="10"/>
        <v>1.3605442176870748</v>
      </c>
      <c r="D205" s="49">
        <v>3</v>
      </c>
      <c r="E205" s="50">
        <f t="shared" si="11"/>
        <v>0.6864988558352403</v>
      </c>
    </row>
    <row r="206" spans="1:5" s="13" customFormat="1" ht="15" customHeight="1">
      <c r="A206" s="63" t="s">
        <v>35</v>
      </c>
      <c r="B206" s="49">
        <v>5</v>
      </c>
      <c r="C206" s="50">
        <f t="shared" si="10"/>
        <v>3.4013605442176873</v>
      </c>
      <c r="D206" s="49">
        <v>11</v>
      </c>
      <c r="E206" s="50">
        <f t="shared" si="11"/>
        <v>2.517162471395881</v>
      </c>
    </row>
    <row r="207" spans="1:5" s="13" customFormat="1" ht="15" customHeight="1">
      <c r="A207" s="63" t="s">
        <v>34</v>
      </c>
      <c r="B207" s="49">
        <v>2</v>
      </c>
      <c r="C207" s="50">
        <f t="shared" si="10"/>
        <v>1.3605442176870748</v>
      </c>
      <c r="D207" s="49">
        <v>16</v>
      </c>
      <c r="E207" s="50">
        <f t="shared" si="11"/>
        <v>3.6613272311212817</v>
      </c>
    </row>
    <row r="208" spans="1:5" s="13" customFormat="1" ht="15" customHeight="1">
      <c r="A208" s="63" t="s">
        <v>32</v>
      </c>
      <c r="B208" s="49">
        <v>1</v>
      </c>
      <c r="C208" s="50">
        <f t="shared" si="10"/>
        <v>0.6802721088435374</v>
      </c>
      <c r="D208" s="49">
        <v>4</v>
      </c>
      <c r="E208" s="50">
        <f t="shared" si="11"/>
        <v>0.9153318077803204</v>
      </c>
    </row>
    <row r="209" spans="1:5" s="13" customFormat="1" ht="15" customHeight="1">
      <c r="A209" s="63" t="s">
        <v>31</v>
      </c>
      <c r="B209" s="49">
        <v>4</v>
      </c>
      <c r="C209" s="50">
        <f t="shared" si="10"/>
        <v>2.7210884353741496</v>
      </c>
      <c r="D209" s="49">
        <v>13</v>
      </c>
      <c r="E209" s="50">
        <f t="shared" si="11"/>
        <v>2.9748283752860414</v>
      </c>
    </row>
    <row r="210" spans="1:5" s="13" customFormat="1" ht="15" customHeight="1">
      <c r="A210" s="63" t="s">
        <v>311</v>
      </c>
      <c r="B210" s="49">
        <v>3</v>
      </c>
      <c r="C210" s="50">
        <f t="shared" si="10"/>
        <v>2.0408163265306123</v>
      </c>
      <c r="D210" s="49">
        <v>7</v>
      </c>
      <c r="E210" s="50">
        <f t="shared" si="11"/>
        <v>1.6018306636155606</v>
      </c>
    </row>
    <row r="211" spans="1:5" s="13" customFormat="1" ht="15" customHeight="1">
      <c r="A211" s="63" t="s">
        <v>30</v>
      </c>
      <c r="B211" s="49">
        <v>1</v>
      </c>
      <c r="C211" s="50">
        <f t="shared" si="10"/>
        <v>0.6802721088435374</v>
      </c>
      <c r="D211" s="49">
        <v>7</v>
      </c>
      <c r="E211" s="50">
        <f t="shared" si="11"/>
        <v>1.6018306636155606</v>
      </c>
    </row>
    <row r="212" spans="1:5" s="13" customFormat="1" ht="15" customHeight="1">
      <c r="A212" s="63" t="s">
        <v>29</v>
      </c>
      <c r="B212" s="49">
        <v>3</v>
      </c>
      <c r="C212" s="50">
        <f t="shared" si="10"/>
        <v>2.0408163265306123</v>
      </c>
      <c r="D212" s="49">
        <v>9</v>
      </c>
      <c r="E212" s="50">
        <f t="shared" si="11"/>
        <v>2.059496567505721</v>
      </c>
    </row>
    <row r="213" spans="1:5" s="13" customFormat="1" ht="15" customHeight="1">
      <c r="A213" s="63" t="s">
        <v>28</v>
      </c>
      <c r="B213" s="49">
        <v>2</v>
      </c>
      <c r="C213" s="50">
        <f t="shared" si="10"/>
        <v>1.3605442176870748</v>
      </c>
      <c r="D213" s="49">
        <v>4</v>
      </c>
      <c r="E213" s="50">
        <f t="shared" si="11"/>
        <v>0.9153318077803204</v>
      </c>
    </row>
    <row r="214" spans="1:5" s="13" customFormat="1" ht="15" customHeight="1">
      <c r="A214" s="63" t="s">
        <v>73</v>
      </c>
      <c r="B214" s="49">
        <v>1</v>
      </c>
      <c r="C214" s="50">
        <f t="shared" si="10"/>
        <v>0.6802721088435374</v>
      </c>
      <c r="D214" s="49">
        <v>2</v>
      </c>
      <c r="E214" s="50">
        <f t="shared" si="11"/>
        <v>0.4576659038901602</v>
      </c>
    </row>
    <row r="215" spans="1:5" s="13" customFormat="1" ht="15" customHeight="1">
      <c r="A215" s="63" t="s">
        <v>74</v>
      </c>
      <c r="B215" s="49">
        <v>2</v>
      </c>
      <c r="C215" s="50">
        <f t="shared" si="10"/>
        <v>1.3605442176870748</v>
      </c>
      <c r="D215" s="49">
        <v>6</v>
      </c>
      <c r="E215" s="50">
        <f t="shared" si="11"/>
        <v>1.3729977116704806</v>
      </c>
    </row>
    <row r="216" spans="1:5" s="13" customFormat="1" ht="15" customHeight="1">
      <c r="A216" s="63" t="s">
        <v>75</v>
      </c>
      <c r="B216" s="49">
        <v>1</v>
      </c>
      <c r="C216" s="50">
        <f t="shared" si="10"/>
        <v>0.6802721088435374</v>
      </c>
      <c r="D216" s="49">
        <v>2</v>
      </c>
      <c r="E216" s="50">
        <f t="shared" si="11"/>
        <v>0.4576659038901602</v>
      </c>
    </row>
    <row r="217" spans="1:5" s="13" customFormat="1" ht="15" customHeight="1">
      <c r="A217" s="63" t="s">
        <v>26</v>
      </c>
      <c r="B217" s="49">
        <v>2</v>
      </c>
      <c r="C217" s="50">
        <f t="shared" si="10"/>
        <v>1.3605442176870748</v>
      </c>
      <c r="D217" s="49">
        <v>6</v>
      </c>
      <c r="E217" s="50">
        <f t="shared" si="11"/>
        <v>1.3729977116704806</v>
      </c>
    </row>
    <row r="218" spans="1:5" s="13" customFormat="1" ht="15" customHeight="1">
      <c r="A218" s="63" t="s">
        <v>25</v>
      </c>
      <c r="B218" s="49">
        <v>3</v>
      </c>
      <c r="C218" s="50">
        <f t="shared" si="10"/>
        <v>2.0408163265306123</v>
      </c>
      <c r="D218" s="49">
        <v>6</v>
      </c>
      <c r="E218" s="50">
        <f t="shared" si="11"/>
        <v>1.3729977116704806</v>
      </c>
    </row>
    <row r="219" spans="1:5" s="13" customFormat="1" ht="15" customHeight="1">
      <c r="A219" s="63" t="s">
        <v>24</v>
      </c>
      <c r="B219" s="49">
        <v>8</v>
      </c>
      <c r="C219" s="50">
        <f t="shared" si="10"/>
        <v>5.442176870748299</v>
      </c>
      <c r="D219" s="49">
        <v>27</v>
      </c>
      <c r="E219" s="50">
        <f t="shared" si="11"/>
        <v>6.178489702517163</v>
      </c>
    </row>
    <row r="220" spans="1:5" s="13" customFormat="1" ht="15" customHeight="1">
      <c r="A220" s="63" t="s">
        <v>323</v>
      </c>
      <c r="B220" s="49">
        <v>1</v>
      </c>
      <c r="C220" s="50">
        <f t="shared" si="10"/>
        <v>0.6802721088435374</v>
      </c>
      <c r="D220" s="49">
        <v>1</v>
      </c>
      <c r="E220" s="50">
        <f t="shared" si="11"/>
        <v>0.2288329519450801</v>
      </c>
    </row>
    <row r="221" spans="1:5" s="13" customFormat="1" ht="15" customHeight="1">
      <c r="A221" s="63" t="s">
        <v>76</v>
      </c>
      <c r="B221" s="49">
        <v>1</v>
      </c>
      <c r="C221" s="50">
        <f t="shared" si="10"/>
        <v>0.6802721088435374</v>
      </c>
      <c r="D221" s="49">
        <v>4</v>
      </c>
      <c r="E221" s="50">
        <f t="shared" si="11"/>
        <v>0.9153318077803204</v>
      </c>
    </row>
    <row r="222" spans="1:5" s="13" customFormat="1" ht="15" customHeight="1">
      <c r="A222" s="63" t="s">
        <v>23</v>
      </c>
      <c r="B222" s="49">
        <v>2</v>
      </c>
      <c r="C222" s="50">
        <f t="shared" si="10"/>
        <v>1.3605442176870748</v>
      </c>
      <c r="D222" s="49">
        <v>6</v>
      </c>
      <c r="E222" s="50">
        <f t="shared" si="11"/>
        <v>1.3729977116704806</v>
      </c>
    </row>
    <row r="223" spans="1:5" s="13" customFormat="1" ht="15" customHeight="1">
      <c r="A223" s="63" t="s">
        <v>22</v>
      </c>
      <c r="B223" s="49">
        <v>3</v>
      </c>
      <c r="C223" s="50">
        <f t="shared" si="10"/>
        <v>2.0408163265306123</v>
      </c>
      <c r="D223" s="49">
        <v>6</v>
      </c>
      <c r="E223" s="50">
        <f t="shared" si="11"/>
        <v>1.3729977116704806</v>
      </c>
    </row>
    <row r="224" spans="1:5" s="13" customFormat="1" ht="15" customHeight="1">
      <c r="A224" s="63" t="s">
        <v>21</v>
      </c>
      <c r="B224" s="49">
        <v>2</v>
      </c>
      <c r="C224" s="50">
        <f t="shared" si="10"/>
        <v>1.3605442176870748</v>
      </c>
      <c r="D224" s="49">
        <v>8</v>
      </c>
      <c r="E224" s="50">
        <f t="shared" si="11"/>
        <v>1.8306636155606408</v>
      </c>
    </row>
    <row r="225" spans="1:5" s="13" customFormat="1" ht="15" customHeight="1">
      <c r="A225" s="63" t="s">
        <v>20</v>
      </c>
      <c r="B225" s="49">
        <v>2</v>
      </c>
      <c r="C225" s="50">
        <f aca="true" t="shared" si="12" ref="C225:C248">B225/$B$248*100</f>
        <v>1.3605442176870748</v>
      </c>
      <c r="D225" s="49">
        <v>7</v>
      </c>
      <c r="E225" s="50">
        <f aca="true" t="shared" si="13" ref="E225:E248">D225/$D$248*100</f>
        <v>1.6018306636155606</v>
      </c>
    </row>
    <row r="226" spans="1:5" s="13" customFormat="1" ht="15" customHeight="1">
      <c r="A226" s="63" t="s">
        <v>19</v>
      </c>
      <c r="B226" s="49">
        <v>5</v>
      </c>
      <c r="C226" s="50">
        <f t="shared" si="12"/>
        <v>3.4013605442176873</v>
      </c>
      <c r="D226" s="49">
        <v>13</v>
      </c>
      <c r="E226" s="50">
        <f t="shared" si="13"/>
        <v>2.9748283752860414</v>
      </c>
    </row>
    <row r="227" spans="1:5" s="13" customFormat="1" ht="15" customHeight="1">
      <c r="A227" s="63" t="s">
        <v>77</v>
      </c>
      <c r="B227" s="49">
        <v>1</v>
      </c>
      <c r="C227" s="50">
        <f t="shared" si="12"/>
        <v>0.6802721088435374</v>
      </c>
      <c r="D227" s="49">
        <v>5</v>
      </c>
      <c r="E227" s="50">
        <f t="shared" si="13"/>
        <v>1.1441647597254003</v>
      </c>
    </row>
    <row r="228" spans="1:5" s="13" customFormat="1" ht="15" customHeight="1">
      <c r="A228" s="63" t="s">
        <v>18</v>
      </c>
      <c r="B228" s="49">
        <v>3</v>
      </c>
      <c r="C228" s="50">
        <f t="shared" si="12"/>
        <v>2.0408163265306123</v>
      </c>
      <c r="D228" s="49">
        <v>6</v>
      </c>
      <c r="E228" s="50">
        <f t="shared" si="13"/>
        <v>1.3729977116704806</v>
      </c>
    </row>
    <row r="229" spans="1:5" s="13" customFormat="1" ht="15" customHeight="1">
      <c r="A229" s="63" t="s">
        <v>17</v>
      </c>
      <c r="B229" s="49">
        <v>2</v>
      </c>
      <c r="C229" s="50">
        <f t="shared" si="12"/>
        <v>1.3605442176870748</v>
      </c>
      <c r="D229" s="49">
        <v>5</v>
      </c>
      <c r="E229" s="50">
        <f t="shared" si="13"/>
        <v>1.1441647597254003</v>
      </c>
    </row>
    <row r="230" spans="1:5" s="13" customFormat="1" ht="15" customHeight="1">
      <c r="A230" s="63" t="s">
        <v>16</v>
      </c>
      <c r="B230" s="49">
        <v>1</v>
      </c>
      <c r="C230" s="50">
        <f t="shared" si="12"/>
        <v>0.6802721088435374</v>
      </c>
      <c r="D230" s="49">
        <v>6</v>
      </c>
      <c r="E230" s="50">
        <f t="shared" si="13"/>
        <v>1.3729977116704806</v>
      </c>
    </row>
    <row r="231" spans="1:5" s="12" customFormat="1" ht="25.5" customHeight="1">
      <c r="A231" s="187" t="s">
        <v>409</v>
      </c>
      <c r="B231" s="189" t="s">
        <v>322</v>
      </c>
      <c r="C231" s="190"/>
      <c r="D231" s="191" t="s">
        <v>338</v>
      </c>
      <c r="E231" s="192"/>
    </row>
    <row r="232" spans="1:5" s="13" customFormat="1" ht="37.5" customHeight="1">
      <c r="A232" s="188"/>
      <c r="B232" s="23" t="s">
        <v>319</v>
      </c>
      <c r="C232" s="23" t="s">
        <v>332</v>
      </c>
      <c r="D232" s="23" t="s">
        <v>319</v>
      </c>
      <c r="E232" s="23" t="s">
        <v>333</v>
      </c>
    </row>
    <row r="233" spans="1:5" s="13" customFormat="1" ht="15" customHeight="1">
      <c r="A233" s="63" t="s">
        <v>15</v>
      </c>
      <c r="B233" s="49">
        <v>2</v>
      </c>
      <c r="C233" s="50">
        <f t="shared" si="12"/>
        <v>1.3605442176870748</v>
      </c>
      <c r="D233" s="49">
        <v>5</v>
      </c>
      <c r="E233" s="50">
        <f t="shared" si="13"/>
        <v>1.1441647597254003</v>
      </c>
    </row>
    <row r="234" spans="1:5" s="13" customFormat="1" ht="15" customHeight="1">
      <c r="A234" s="63" t="s">
        <v>13</v>
      </c>
      <c r="B234" s="49">
        <v>2</v>
      </c>
      <c r="C234" s="50">
        <f t="shared" si="12"/>
        <v>1.3605442176870748</v>
      </c>
      <c r="D234" s="49">
        <v>7</v>
      </c>
      <c r="E234" s="50">
        <f t="shared" si="13"/>
        <v>1.6018306636155606</v>
      </c>
    </row>
    <row r="235" spans="1:5" s="13" customFormat="1" ht="15" customHeight="1">
      <c r="A235" s="63" t="s">
        <v>12</v>
      </c>
      <c r="B235" s="49">
        <v>4</v>
      </c>
      <c r="C235" s="50">
        <f t="shared" si="12"/>
        <v>2.7210884353741496</v>
      </c>
      <c r="D235" s="49">
        <v>13</v>
      </c>
      <c r="E235" s="50">
        <f t="shared" si="13"/>
        <v>2.9748283752860414</v>
      </c>
    </row>
    <row r="236" spans="1:5" s="13" customFormat="1" ht="15" customHeight="1">
      <c r="A236" s="63" t="s">
        <v>11</v>
      </c>
      <c r="B236" s="49">
        <v>1</v>
      </c>
      <c r="C236" s="50">
        <f t="shared" si="12"/>
        <v>0.6802721088435374</v>
      </c>
      <c r="D236" s="49">
        <v>7</v>
      </c>
      <c r="E236" s="50">
        <f t="shared" si="13"/>
        <v>1.6018306636155606</v>
      </c>
    </row>
    <row r="237" spans="1:5" s="13" customFormat="1" ht="15" customHeight="1">
      <c r="A237" s="63" t="s">
        <v>10</v>
      </c>
      <c r="B237" s="49">
        <v>1</v>
      </c>
      <c r="C237" s="50">
        <f t="shared" si="12"/>
        <v>0.6802721088435374</v>
      </c>
      <c r="D237" s="49">
        <v>3</v>
      </c>
      <c r="E237" s="50">
        <f t="shared" si="13"/>
        <v>0.6864988558352403</v>
      </c>
    </row>
    <row r="238" spans="1:5" s="13" customFormat="1" ht="15" customHeight="1">
      <c r="A238" s="63" t="s">
        <v>9</v>
      </c>
      <c r="B238" s="49">
        <v>3</v>
      </c>
      <c r="C238" s="50">
        <f t="shared" si="12"/>
        <v>2.0408163265306123</v>
      </c>
      <c r="D238" s="49">
        <v>7</v>
      </c>
      <c r="E238" s="50">
        <f t="shared" si="13"/>
        <v>1.6018306636155606</v>
      </c>
    </row>
    <row r="239" spans="1:5" s="13" customFormat="1" ht="15" customHeight="1">
      <c r="A239" s="63" t="s">
        <v>280</v>
      </c>
      <c r="B239" s="49">
        <v>3</v>
      </c>
      <c r="C239" s="50">
        <f t="shared" si="12"/>
        <v>2.0408163265306123</v>
      </c>
      <c r="D239" s="49">
        <v>4</v>
      </c>
      <c r="E239" s="50">
        <f t="shared" si="13"/>
        <v>0.9153318077803204</v>
      </c>
    </row>
    <row r="240" spans="1:5" s="13" customFormat="1" ht="15" customHeight="1">
      <c r="A240" s="63" t="s">
        <v>7</v>
      </c>
      <c r="B240" s="49">
        <v>3</v>
      </c>
      <c r="C240" s="50">
        <f t="shared" si="12"/>
        <v>2.0408163265306123</v>
      </c>
      <c r="D240" s="49">
        <v>12</v>
      </c>
      <c r="E240" s="50">
        <f t="shared" si="13"/>
        <v>2.745995423340961</v>
      </c>
    </row>
    <row r="241" spans="1:5" s="13" customFormat="1" ht="15" customHeight="1">
      <c r="A241" s="63" t="s">
        <v>6</v>
      </c>
      <c r="B241" s="49">
        <v>7</v>
      </c>
      <c r="C241" s="50">
        <f t="shared" si="12"/>
        <v>4.761904761904762</v>
      </c>
      <c r="D241" s="49">
        <v>20</v>
      </c>
      <c r="E241" s="50">
        <f t="shared" si="13"/>
        <v>4.576659038901601</v>
      </c>
    </row>
    <row r="242" spans="1:5" s="13" customFormat="1" ht="15" customHeight="1">
      <c r="A242" s="63" t="s">
        <v>5</v>
      </c>
      <c r="B242" s="49">
        <v>1</v>
      </c>
      <c r="C242" s="50">
        <f t="shared" si="12"/>
        <v>0.6802721088435374</v>
      </c>
      <c r="D242" s="49">
        <v>1</v>
      </c>
      <c r="E242" s="50">
        <f t="shared" si="13"/>
        <v>0.2288329519450801</v>
      </c>
    </row>
    <row r="243" spans="1:5" s="13" customFormat="1" ht="15" customHeight="1">
      <c r="A243" s="63" t="s">
        <v>378</v>
      </c>
      <c r="B243" s="49">
        <v>1</v>
      </c>
      <c r="C243" s="50">
        <f t="shared" si="12"/>
        <v>0.6802721088435374</v>
      </c>
      <c r="D243" s="49">
        <v>7</v>
      </c>
      <c r="E243" s="50">
        <f t="shared" si="13"/>
        <v>1.6018306636155606</v>
      </c>
    </row>
    <row r="244" spans="1:5" s="13" customFormat="1" ht="15" customHeight="1">
      <c r="A244" s="63" t="s">
        <v>4</v>
      </c>
      <c r="B244" s="49">
        <v>3</v>
      </c>
      <c r="C244" s="50">
        <f t="shared" si="12"/>
        <v>2.0408163265306123</v>
      </c>
      <c r="D244" s="49">
        <v>13</v>
      </c>
      <c r="E244" s="50">
        <f t="shared" si="13"/>
        <v>2.9748283752860414</v>
      </c>
    </row>
    <row r="245" spans="1:5" s="13" customFormat="1" ht="15" customHeight="1">
      <c r="A245" s="63" t="s">
        <v>279</v>
      </c>
      <c r="B245" s="49">
        <v>1</v>
      </c>
      <c r="C245" s="50">
        <f t="shared" si="12"/>
        <v>0.6802721088435374</v>
      </c>
      <c r="D245" s="49">
        <v>2</v>
      </c>
      <c r="E245" s="50">
        <f t="shared" si="13"/>
        <v>0.4576659038901602</v>
      </c>
    </row>
    <row r="246" spans="1:5" s="13" customFormat="1" ht="15" customHeight="1">
      <c r="A246" s="63" t="s">
        <v>3</v>
      </c>
      <c r="B246" s="49">
        <v>1</v>
      </c>
      <c r="C246" s="50">
        <f t="shared" si="12"/>
        <v>0.6802721088435374</v>
      </c>
      <c r="D246" s="49">
        <v>4</v>
      </c>
      <c r="E246" s="50">
        <f t="shared" si="13"/>
        <v>0.9153318077803204</v>
      </c>
    </row>
    <row r="247" spans="1:5" s="13" customFormat="1" ht="15" customHeight="1">
      <c r="A247" s="63" t="s">
        <v>2</v>
      </c>
      <c r="B247" s="49">
        <v>4</v>
      </c>
      <c r="C247" s="50">
        <f t="shared" si="12"/>
        <v>2.7210884353741496</v>
      </c>
      <c r="D247" s="49">
        <v>14</v>
      </c>
      <c r="E247" s="50">
        <f t="shared" si="13"/>
        <v>3.203661327231121</v>
      </c>
    </row>
    <row r="248" spans="1:5" s="11" customFormat="1" ht="15" customHeight="1">
      <c r="A248" s="54" t="s">
        <v>214</v>
      </c>
      <c r="B248" s="59">
        <f>SUM(B193:B247)</f>
        <v>147</v>
      </c>
      <c r="C248" s="71">
        <f t="shared" si="12"/>
        <v>100</v>
      </c>
      <c r="D248" s="59">
        <f>SUM(D193:D247)</f>
        <v>437</v>
      </c>
      <c r="E248" s="72">
        <f t="shared" si="13"/>
        <v>100</v>
      </c>
    </row>
    <row r="249" spans="1:5" ht="12.75">
      <c r="A249" s="28"/>
      <c r="B249" s="28"/>
      <c r="C249" s="28"/>
      <c r="D249" s="28"/>
      <c r="E249" s="28"/>
    </row>
    <row r="250" spans="1:5" ht="12.75">
      <c r="A250" s="28"/>
      <c r="B250" s="28"/>
      <c r="C250" s="28"/>
      <c r="D250" s="28"/>
      <c r="E250" s="28"/>
    </row>
    <row r="251" spans="1:6" s="14" customFormat="1" ht="73.5" customHeight="1">
      <c r="A251" s="67" t="s">
        <v>289</v>
      </c>
      <c r="B251" s="193" t="s">
        <v>95</v>
      </c>
      <c r="C251" s="194"/>
      <c r="D251" s="194"/>
      <c r="E251" s="195"/>
      <c r="F251" s="5"/>
    </row>
    <row r="252" spans="1:5" s="12" customFormat="1" ht="25.5" customHeight="1">
      <c r="A252" s="187" t="s">
        <v>409</v>
      </c>
      <c r="B252" s="189" t="s">
        <v>322</v>
      </c>
      <c r="C252" s="190"/>
      <c r="D252" s="191" t="s">
        <v>338</v>
      </c>
      <c r="E252" s="192"/>
    </row>
    <row r="253" spans="1:5" s="13" customFormat="1" ht="37.5" customHeight="1">
      <c r="A253" s="188"/>
      <c r="B253" s="23" t="s">
        <v>319</v>
      </c>
      <c r="C253" s="23" t="s">
        <v>332</v>
      </c>
      <c r="D253" s="23" t="s">
        <v>319</v>
      </c>
      <c r="E253" s="23" t="s">
        <v>333</v>
      </c>
    </row>
    <row r="254" spans="1:5" s="13" customFormat="1" ht="15" customHeight="1">
      <c r="A254" s="63" t="s">
        <v>393</v>
      </c>
      <c r="B254" s="49">
        <v>4</v>
      </c>
      <c r="C254" s="50">
        <f aca="true" t="shared" si="14" ref="C254:C275">B254/$B$275*100</f>
        <v>8.88888888888889</v>
      </c>
      <c r="D254" s="49">
        <v>10</v>
      </c>
      <c r="E254" s="50">
        <f aca="true" t="shared" si="15" ref="E254:E275">D254/$D$275*100</f>
        <v>10.1010101010101</v>
      </c>
    </row>
    <row r="255" spans="1:5" s="13" customFormat="1" ht="15" customHeight="1">
      <c r="A255" s="63" t="s">
        <v>394</v>
      </c>
      <c r="B255" s="49">
        <v>2</v>
      </c>
      <c r="C255" s="50">
        <f t="shared" si="14"/>
        <v>4.444444444444445</v>
      </c>
      <c r="D255" s="49">
        <v>3</v>
      </c>
      <c r="E255" s="50">
        <f t="shared" si="15"/>
        <v>3.0303030303030303</v>
      </c>
    </row>
    <row r="256" spans="1:5" s="13" customFormat="1" ht="15" customHeight="1">
      <c r="A256" s="63" t="s">
        <v>395</v>
      </c>
      <c r="B256" s="49">
        <v>2</v>
      </c>
      <c r="C256" s="50">
        <f t="shared" si="14"/>
        <v>4.444444444444445</v>
      </c>
      <c r="D256" s="49">
        <v>5</v>
      </c>
      <c r="E256" s="50">
        <f t="shared" si="15"/>
        <v>5.05050505050505</v>
      </c>
    </row>
    <row r="257" spans="1:5" s="13" customFormat="1" ht="15" customHeight="1">
      <c r="A257" s="63" t="s">
        <v>410</v>
      </c>
      <c r="B257" s="49">
        <v>12</v>
      </c>
      <c r="C257" s="50">
        <f t="shared" si="14"/>
        <v>26.666666666666668</v>
      </c>
      <c r="D257" s="49">
        <v>22</v>
      </c>
      <c r="E257" s="50">
        <f t="shared" si="15"/>
        <v>22.22222222222222</v>
      </c>
    </row>
    <row r="258" spans="1:5" s="13" customFormat="1" ht="15" customHeight="1">
      <c r="A258" s="63" t="s">
        <v>396</v>
      </c>
      <c r="B258" s="49">
        <v>2</v>
      </c>
      <c r="C258" s="50">
        <f t="shared" si="14"/>
        <v>4.444444444444445</v>
      </c>
      <c r="D258" s="49">
        <v>5</v>
      </c>
      <c r="E258" s="50">
        <f t="shared" si="15"/>
        <v>5.05050505050505</v>
      </c>
    </row>
    <row r="259" spans="1:5" s="13" customFormat="1" ht="15" customHeight="1">
      <c r="A259" s="63" t="s">
        <v>303</v>
      </c>
      <c r="B259" s="49">
        <v>2</v>
      </c>
      <c r="C259" s="50">
        <f t="shared" si="14"/>
        <v>4.444444444444445</v>
      </c>
      <c r="D259" s="49">
        <v>5</v>
      </c>
      <c r="E259" s="50">
        <f t="shared" si="15"/>
        <v>5.05050505050505</v>
      </c>
    </row>
    <row r="260" spans="1:5" s="13" customFormat="1" ht="15" customHeight="1">
      <c r="A260" s="63" t="s">
        <v>397</v>
      </c>
      <c r="B260" s="49">
        <v>2</v>
      </c>
      <c r="C260" s="50">
        <f t="shared" si="14"/>
        <v>4.444444444444445</v>
      </c>
      <c r="D260" s="49">
        <v>3</v>
      </c>
      <c r="E260" s="50">
        <f t="shared" si="15"/>
        <v>3.0303030303030303</v>
      </c>
    </row>
    <row r="261" spans="1:5" s="13" customFormat="1" ht="15" customHeight="1">
      <c r="A261" s="63" t="s">
        <v>398</v>
      </c>
      <c r="B261" s="49">
        <v>2</v>
      </c>
      <c r="C261" s="50">
        <f t="shared" si="14"/>
        <v>4.444444444444445</v>
      </c>
      <c r="D261" s="49">
        <v>6</v>
      </c>
      <c r="E261" s="50">
        <f t="shared" si="15"/>
        <v>6.0606060606060606</v>
      </c>
    </row>
    <row r="262" spans="1:5" s="13" customFormat="1" ht="15" customHeight="1">
      <c r="A262" s="63" t="s">
        <v>400</v>
      </c>
      <c r="B262" s="49">
        <v>1</v>
      </c>
      <c r="C262" s="50">
        <f t="shared" si="14"/>
        <v>2.2222222222222223</v>
      </c>
      <c r="D262" s="49">
        <v>2</v>
      </c>
      <c r="E262" s="50">
        <f t="shared" si="15"/>
        <v>2.0202020202020203</v>
      </c>
    </row>
    <row r="263" spans="1:5" s="13" customFormat="1" ht="15" customHeight="1">
      <c r="A263" s="63" t="s">
        <v>328</v>
      </c>
      <c r="B263" s="49">
        <v>1</v>
      </c>
      <c r="C263" s="50">
        <f t="shared" si="14"/>
        <v>2.2222222222222223</v>
      </c>
      <c r="D263" s="49">
        <v>1</v>
      </c>
      <c r="E263" s="50">
        <f t="shared" si="15"/>
        <v>1.0101010101010102</v>
      </c>
    </row>
    <row r="264" spans="1:5" s="13" customFormat="1" ht="15" customHeight="1">
      <c r="A264" s="63" t="s">
        <v>327</v>
      </c>
      <c r="B264" s="49">
        <v>1</v>
      </c>
      <c r="C264" s="50">
        <f t="shared" si="14"/>
        <v>2.2222222222222223</v>
      </c>
      <c r="D264" s="49">
        <v>3</v>
      </c>
      <c r="E264" s="50">
        <f t="shared" si="15"/>
        <v>3.0303030303030303</v>
      </c>
    </row>
    <row r="265" spans="1:5" s="13" customFormat="1" ht="15" customHeight="1">
      <c r="A265" s="63" t="s">
        <v>401</v>
      </c>
      <c r="B265" s="49">
        <v>1</v>
      </c>
      <c r="C265" s="50">
        <f t="shared" si="14"/>
        <v>2.2222222222222223</v>
      </c>
      <c r="D265" s="49">
        <v>3</v>
      </c>
      <c r="E265" s="50">
        <f t="shared" si="15"/>
        <v>3.0303030303030303</v>
      </c>
    </row>
    <row r="266" spans="1:5" s="13" customFormat="1" ht="15" customHeight="1">
      <c r="A266" s="63" t="s">
        <v>402</v>
      </c>
      <c r="B266" s="49">
        <v>2</v>
      </c>
      <c r="C266" s="50">
        <f t="shared" si="14"/>
        <v>4.444444444444445</v>
      </c>
      <c r="D266" s="49">
        <v>3</v>
      </c>
      <c r="E266" s="50">
        <f t="shared" si="15"/>
        <v>3.0303030303030303</v>
      </c>
    </row>
    <row r="267" spans="1:5" s="13" customFormat="1" ht="15" customHeight="1">
      <c r="A267" s="63" t="s">
        <v>199</v>
      </c>
      <c r="B267" s="49">
        <v>2</v>
      </c>
      <c r="C267" s="50">
        <f t="shared" si="14"/>
        <v>4.444444444444445</v>
      </c>
      <c r="D267" s="49">
        <v>4</v>
      </c>
      <c r="E267" s="50">
        <f t="shared" si="15"/>
        <v>4.040404040404041</v>
      </c>
    </row>
    <row r="268" spans="1:5" s="13" customFormat="1" ht="15" customHeight="1">
      <c r="A268" s="63" t="s">
        <v>326</v>
      </c>
      <c r="B268" s="49">
        <v>1</v>
      </c>
      <c r="C268" s="50">
        <f t="shared" si="14"/>
        <v>2.2222222222222223</v>
      </c>
      <c r="D268" s="49">
        <v>2</v>
      </c>
      <c r="E268" s="50">
        <f t="shared" si="15"/>
        <v>2.0202020202020203</v>
      </c>
    </row>
    <row r="269" spans="1:5" s="13" customFormat="1" ht="15" customHeight="1">
      <c r="A269" s="63" t="s">
        <v>403</v>
      </c>
      <c r="B269" s="49">
        <v>1</v>
      </c>
      <c r="C269" s="50">
        <f t="shared" si="14"/>
        <v>2.2222222222222223</v>
      </c>
      <c r="D269" s="49">
        <v>1</v>
      </c>
      <c r="E269" s="50">
        <f t="shared" si="15"/>
        <v>1.0101010101010102</v>
      </c>
    </row>
    <row r="270" spans="1:5" s="13" customFormat="1" ht="15" customHeight="1">
      <c r="A270" s="63" t="s">
        <v>0</v>
      </c>
      <c r="B270" s="49">
        <v>2</v>
      </c>
      <c r="C270" s="50">
        <f t="shared" si="14"/>
        <v>4.444444444444445</v>
      </c>
      <c r="D270" s="49">
        <v>6</v>
      </c>
      <c r="E270" s="50">
        <f t="shared" si="15"/>
        <v>6.0606060606060606</v>
      </c>
    </row>
    <row r="271" spans="1:5" s="13" customFormat="1" ht="15" customHeight="1">
      <c r="A271" s="63" t="s">
        <v>404</v>
      </c>
      <c r="B271" s="49">
        <v>2</v>
      </c>
      <c r="C271" s="50">
        <f t="shared" si="14"/>
        <v>4.444444444444445</v>
      </c>
      <c r="D271" s="49">
        <v>7</v>
      </c>
      <c r="E271" s="50">
        <f t="shared" si="15"/>
        <v>7.07070707070707</v>
      </c>
    </row>
    <row r="272" spans="1:5" s="13" customFormat="1" ht="15" customHeight="1">
      <c r="A272" s="63" t="s">
        <v>440</v>
      </c>
      <c r="B272" s="49">
        <v>1</v>
      </c>
      <c r="C272" s="50">
        <f t="shared" si="14"/>
        <v>2.2222222222222223</v>
      </c>
      <c r="D272" s="49">
        <v>2</v>
      </c>
      <c r="E272" s="50">
        <f t="shared" si="15"/>
        <v>2.0202020202020203</v>
      </c>
    </row>
    <row r="273" spans="1:5" s="13" customFormat="1" ht="15" customHeight="1">
      <c r="A273" s="63" t="s">
        <v>406</v>
      </c>
      <c r="B273" s="49">
        <v>1</v>
      </c>
      <c r="C273" s="50">
        <f t="shared" si="14"/>
        <v>2.2222222222222223</v>
      </c>
      <c r="D273" s="49">
        <v>3</v>
      </c>
      <c r="E273" s="50">
        <f t="shared" si="15"/>
        <v>3.0303030303030303</v>
      </c>
    </row>
    <row r="274" spans="1:5" s="13" customFormat="1" ht="15" customHeight="1">
      <c r="A274" s="63" t="s">
        <v>325</v>
      </c>
      <c r="B274" s="49">
        <v>1</v>
      </c>
      <c r="C274" s="50">
        <f t="shared" si="14"/>
        <v>2.2222222222222223</v>
      </c>
      <c r="D274" s="49">
        <v>3</v>
      </c>
      <c r="E274" s="50">
        <f t="shared" si="15"/>
        <v>3.0303030303030303</v>
      </c>
    </row>
    <row r="275" spans="1:5" s="11" customFormat="1" ht="15" customHeight="1">
      <c r="A275" s="54" t="s">
        <v>1</v>
      </c>
      <c r="B275" s="59">
        <f>SUM(B254:B274)</f>
        <v>45</v>
      </c>
      <c r="C275" s="71">
        <f t="shared" si="14"/>
        <v>100</v>
      </c>
      <c r="D275" s="59">
        <f>SUM(D254:D274)</f>
        <v>99</v>
      </c>
      <c r="E275" s="72">
        <f t="shared" si="15"/>
        <v>100</v>
      </c>
    </row>
    <row r="276" spans="1:5" ht="15">
      <c r="A276" s="92"/>
      <c r="B276" s="93"/>
      <c r="C276" s="28"/>
      <c r="D276" s="93"/>
      <c r="E276" s="28"/>
    </row>
    <row r="277" spans="1:5" ht="15">
      <c r="A277" s="92"/>
      <c r="B277" s="93"/>
      <c r="C277" s="28"/>
      <c r="D277" s="93"/>
      <c r="E277" s="28"/>
    </row>
    <row r="278" spans="1:5" ht="15">
      <c r="A278" s="92"/>
      <c r="B278" s="93"/>
      <c r="C278" s="28"/>
      <c r="D278" s="28"/>
      <c r="E278" s="28"/>
    </row>
    <row r="279" spans="1:6" s="14" customFormat="1" ht="81" customHeight="1">
      <c r="A279" s="67" t="s">
        <v>289</v>
      </c>
      <c r="B279" s="193" t="s">
        <v>96</v>
      </c>
      <c r="C279" s="194"/>
      <c r="D279" s="194"/>
      <c r="E279" s="195"/>
      <c r="F279" s="5"/>
    </row>
    <row r="280" spans="1:5" s="12" customFormat="1" ht="25.5" customHeight="1">
      <c r="A280" s="187" t="s">
        <v>409</v>
      </c>
      <c r="B280" s="189" t="s">
        <v>322</v>
      </c>
      <c r="C280" s="190"/>
      <c r="D280" s="191" t="s">
        <v>338</v>
      </c>
      <c r="E280" s="192"/>
    </row>
    <row r="281" spans="1:5" s="13" customFormat="1" ht="37.5" customHeight="1">
      <c r="A281" s="188"/>
      <c r="B281" s="23" t="s">
        <v>319</v>
      </c>
      <c r="C281" s="23" t="s">
        <v>332</v>
      </c>
      <c r="D281" s="23" t="s">
        <v>319</v>
      </c>
      <c r="E281" s="23" t="s">
        <v>333</v>
      </c>
    </row>
    <row r="282" spans="1:5" s="13" customFormat="1" ht="15" customHeight="1">
      <c r="A282" s="63" t="s">
        <v>190</v>
      </c>
      <c r="B282" s="49">
        <v>2</v>
      </c>
      <c r="C282" s="50">
        <f aca="true" t="shared" si="16" ref="C282:C297">B282/$B$297*100</f>
        <v>4.545454545454546</v>
      </c>
      <c r="D282" s="49">
        <v>6</v>
      </c>
      <c r="E282" s="50">
        <f aca="true" t="shared" si="17" ref="E282:E297">D282/$D$297*100</f>
        <v>4</v>
      </c>
    </row>
    <row r="283" spans="1:5" s="13" customFormat="1" ht="15" customHeight="1">
      <c r="A283" s="63" t="s">
        <v>189</v>
      </c>
      <c r="B283" s="49">
        <v>1</v>
      </c>
      <c r="C283" s="50">
        <f t="shared" si="16"/>
        <v>2.272727272727273</v>
      </c>
      <c r="D283" s="49">
        <v>9</v>
      </c>
      <c r="E283" s="50">
        <f t="shared" si="17"/>
        <v>6</v>
      </c>
    </row>
    <row r="284" spans="1:5" s="13" customFormat="1" ht="15" customHeight="1">
      <c r="A284" s="63" t="s">
        <v>187</v>
      </c>
      <c r="B284" s="49">
        <v>3</v>
      </c>
      <c r="C284" s="50">
        <f t="shared" si="16"/>
        <v>6.8181818181818175</v>
      </c>
      <c r="D284" s="49">
        <v>5</v>
      </c>
      <c r="E284" s="50">
        <f t="shared" si="17"/>
        <v>3.3333333333333335</v>
      </c>
    </row>
    <row r="285" spans="1:5" s="13" customFormat="1" ht="15" customHeight="1">
      <c r="A285" s="63" t="s">
        <v>186</v>
      </c>
      <c r="B285" s="49">
        <v>1</v>
      </c>
      <c r="C285" s="50">
        <f t="shared" si="16"/>
        <v>2.272727272727273</v>
      </c>
      <c r="D285" s="49">
        <v>2</v>
      </c>
      <c r="E285" s="50">
        <f t="shared" si="17"/>
        <v>1.3333333333333335</v>
      </c>
    </row>
    <row r="286" spans="1:5" s="13" customFormat="1" ht="15" customHeight="1">
      <c r="A286" s="63" t="s">
        <v>185</v>
      </c>
      <c r="B286" s="49">
        <v>1</v>
      </c>
      <c r="C286" s="50">
        <f t="shared" si="16"/>
        <v>2.272727272727273</v>
      </c>
      <c r="D286" s="49">
        <v>6</v>
      </c>
      <c r="E286" s="50">
        <f t="shared" si="17"/>
        <v>4</v>
      </c>
    </row>
    <row r="287" spans="1:5" s="13" customFormat="1" ht="15" customHeight="1">
      <c r="A287" s="63" t="s">
        <v>184</v>
      </c>
      <c r="B287" s="49">
        <v>7</v>
      </c>
      <c r="C287" s="50">
        <f t="shared" si="16"/>
        <v>15.909090909090908</v>
      </c>
      <c r="D287" s="49">
        <v>23</v>
      </c>
      <c r="E287" s="50">
        <f t="shared" si="17"/>
        <v>15.333333333333332</v>
      </c>
    </row>
    <row r="288" spans="1:5" s="13" customFormat="1" ht="15" customHeight="1">
      <c r="A288" s="63" t="s">
        <v>183</v>
      </c>
      <c r="B288" s="49">
        <v>2</v>
      </c>
      <c r="C288" s="50">
        <f t="shared" si="16"/>
        <v>4.545454545454546</v>
      </c>
      <c r="D288" s="49">
        <v>8</v>
      </c>
      <c r="E288" s="50">
        <f t="shared" si="17"/>
        <v>5.333333333333334</v>
      </c>
    </row>
    <row r="289" spans="1:5" s="13" customFormat="1" ht="15" customHeight="1">
      <c r="A289" s="63" t="s">
        <v>182</v>
      </c>
      <c r="B289" s="49">
        <v>2</v>
      </c>
      <c r="C289" s="50">
        <f t="shared" si="16"/>
        <v>4.545454545454546</v>
      </c>
      <c r="D289" s="49">
        <v>6</v>
      </c>
      <c r="E289" s="50">
        <f t="shared" si="17"/>
        <v>4</v>
      </c>
    </row>
    <row r="290" spans="1:5" s="13" customFormat="1" ht="15" customHeight="1">
      <c r="A290" s="63" t="s">
        <v>181</v>
      </c>
      <c r="B290" s="49">
        <v>7</v>
      </c>
      <c r="C290" s="50">
        <f t="shared" si="16"/>
        <v>15.909090909090908</v>
      </c>
      <c r="D290" s="49">
        <v>33</v>
      </c>
      <c r="E290" s="50">
        <f t="shared" si="17"/>
        <v>22</v>
      </c>
    </row>
    <row r="291" spans="1:5" s="13" customFormat="1" ht="15" customHeight="1">
      <c r="A291" s="63" t="s">
        <v>180</v>
      </c>
      <c r="B291" s="49">
        <v>1</v>
      </c>
      <c r="C291" s="50">
        <f t="shared" si="16"/>
        <v>2.272727272727273</v>
      </c>
      <c r="D291" s="49">
        <v>4</v>
      </c>
      <c r="E291" s="50">
        <f t="shared" si="17"/>
        <v>2.666666666666667</v>
      </c>
    </row>
    <row r="292" spans="1:5" s="13" customFormat="1" ht="15" customHeight="1">
      <c r="A292" s="63" t="s">
        <v>379</v>
      </c>
      <c r="B292" s="49">
        <v>5</v>
      </c>
      <c r="C292" s="50">
        <f t="shared" si="16"/>
        <v>11.363636363636363</v>
      </c>
      <c r="D292" s="49">
        <v>12</v>
      </c>
      <c r="E292" s="50">
        <f t="shared" si="17"/>
        <v>8</v>
      </c>
    </row>
    <row r="293" spans="1:5" s="13" customFormat="1" ht="15" customHeight="1">
      <c r="A293" s="63" t="s">
        <v>407</v>
      </c>
      <c r="B293" s="49">
        <v>9</v>
      </c>
      <c r="C293" s="50">
        <f t="shared" si="16"/>
        <v>20.454545454545457</v>
      </c>
      <c r="D293" s="49">
        <v>26</v>
      </c>
      <c r="E293" s="50">
        <f t="shared" si="17"/>
        <v>17.333333333333336</v>
      </c>
    </row>
    <row r="294" spans="1:5" s="13" customFormat="1" ht="15" customHeight="1">
      <c r="A294" s="63" t="s">
        <v>178</v>
      </c>
      <c r="B294" s="49">
        <v>1</v>
      </c>
      <c r="C294" s="50">
        <f t="shared" si="16"/>
        <v>2.272727272727273</v>
      </c>
      <c r="D294" s="49">
        <v>4</v>
      </c>
      <c r="E294" s="50">
        <f t="shared" si="17"/>
        <v>2.666666666666667</v>
      </c>
    </row>
    <row r="295" spans="1:5" s="13" customFormat="1" ht="15" customHeight="1">
      <c r="A295" s="63" t="s">
        <v>177</v>
      </c>
      <c r="B295" s="49">
        <v>1</v>
      </c>
      <c r="C295" s="50">
        <f t="shared" si="16"/>
        <v>2.272727272727273</v>
      </c>
      <c r="D295" s="49">
        <v>3</v>
      </c>
      <c r="E295" s="50">
        <f t="shared" si="17"/>
        <v>2</v>
      </c>
    </row>
    <row r="296" spans="1:5" s="13" customFormat="1" ht="15" customHeight="1">
      <c r="A296" s="63" t="s">
        <v>175</v>
      </c>
      <c r="B296" s="49">
        <v>1</v>
      </c>
      <c r="C296" s="50">
        <f t="shared" si="16"/>
        <v>2.272727272727273</v>
      </c>
      <c r="D296" s="49">
        <v>3</v>
      </c>
      <c r="E296" s="50">
        <f t="shared" si="17"/>
        <v>2</v>
      </c>
    </row>
    <row r="297" spans="1:5" s="11" customFormat="1" ht="15" customHeight="1">
      <c r="A297" s="54" t="s">
        <v>219</v>
      </c>
      <c r="B297" s="59">
        <f>SUM(B282:B296)</f>
        <v>44</v>
      </c>
      <c r="C297" s="71">
        <f t="shared" si="16"/>
        <v>100</v>
      </c>
      <c r="D297" s="59">
        <f>SUM(D282:D296)</f>
        <v>150</v>
      </c>
      <c r="E297" s="72">
        <f t="shared" si="17"/>
        <v>100</v>
      </c>
    </row>
    <row r="298" spans="1:5" ht="12.75">
      <c r="A298" s="25"/>
      <c r="B298" s="15"/>
      <c r="C298" s="28"/>
      <c r="D298" s="15"/>
      <c r="E298" s="94"/>
    </row>
    <row r="299" spans="1:5" ht="12.75">
      <c r="A299" s="28"/>
      <c r="B299" s="28"/>
      <c r="C299" s="28"/>
      <c r="D299" s="28"/>
      <c r="E299" s="28"/>
    </row>
    <row r="300" spans="1:6" s="14" customFormat="1" ht="72" customHeight="1">
      <c r="A300" s="67" t="s">
        <v>289</v>
      </c>
      <c r="B300" s="193" t="s">
        <v>97</v>
      </c>
      <c r="C300" s="194"/>
      <c r="D300" s="194"/>
      <c r="E300" s="195"/>
      <c r="F300" s="5"/>
    </row>
    <row r="301" spans="1:5" s="12" customFormat="1" ht="25.5" customHeight="1">
      <c r="A301" s="196" t="s">
        <v>409</v>
      </c>
      <c r="B301" s="197" t="s">
        <v>322</v>
      </c>
      <c r="C301" s="197"/>
      <c r="D301" s="198" t="s">
        <v>338</v>
      </c>
      <c r="E301" s="198"/>
    </row>
    <row r="302" spans="1:5" s="13" customFormat="1" ht="37.5" customHeight="1">
      <c r="A302" s="196"/>
      <c r="B302" s="23" t="s">
        <v>319</v>
      </c>
      <c r="C302" s="23" t="s">
        <v>332</v>
      </c>
      <c r="D302" s="23" t="s">
        <v>319</v>
      </c>
      <c r="E302" s="23" t="s">
        <v>333</v>
      </c>
    </row>
    <row r="303" spans="1:5" s="13" customFormat="1" ht="15" customHeight="1">
      <c r="A303" s="63" t="s">
        <v>313</v>
      </c>
      <c r="B303" s="49">
        <v>3</v>
      </c>
      <c r="C303" s="50">
        <f aca="true" t="shared" si="18" ref="C303:C333">B303/$B$333*100</f>
        <v>3.225806451612903</v>
      </c>
      <c r="D303" s="49">
        <v>3</v>
      </c>
      <c r="E303" s="50">
        <f aca="true" t="shared" si="19" ref="E303:E333">D303/$D$333*100</f>
        <v>1.3157894736842104</v>
      </c>
    </row>
    <row r="304" spans="1:5" s="13" customFormat="1" ht="15" customHeight="1">
      <c r="A304" s="63" t="s">
        <v>314</v>
      </c>
      <c r="B304" s="49">
        <v>3</v>
      </c>
      <c r="C304" s="50">
        <f t="shared" si="18"/>
        <v>3.225806451612903</v>
      </c>
      <c r="D304" s="49">
        <v>8</v>
      </c>
      <c r="E304" s="50">
        <f t="shared" si="19"/>
        <v>3.508771929824561</v>
      </c>
    </row>
    <row r="305" spans="1:5" s="13" customFormat="1" ht="15" customHeight="1">
      <c r="A305" s="63" t="s">
        <v>82</v>
      </c>
      <c r="B305" s="49">
        <v>1</v>
      </c>
      <c r="C305" s="50">
        <f t="shared" si="18"/>
        <v>1.0752688172043012</v>
      </c>
      <c r="D305" s="49">
        <v>3</v>
      </c>
      <c r="E305" s="50">
        <f t="shared" si="19"/>
        <v>1.3157894736842104</v>
      </c>
    </row>
    <row r="306" spans="1:5" s="13" customFormat="1" ht="15" customHeight="1">
      <c r="A306" s="63" t="s">
        <v>315</v>
      </c>
      <c r="B306" s="49">
        <v>1</v>
      </c>
      <c r="C306" s="50">
        <f t="shared" si="18"/>
        <v>1.0752688172043012</v>
      </c>
      <c r="D306" s="49">
        <v>3</v>
      </c>
      <c r="E306" s="50">
        <f t="shared" si="19"/>
        <v>1.3157894736842104</v>
      </c>
    </row>
    <row r="307" spans="1:5" s="13" customFormat="1" ht="15" customHeight="1">
      <c r="A307" s="63" t="s">
        <v>316</v>
      </c>
      <c r="B307" s="49">
        <v>18</v>
      </c>
      <c r="C307" s="50">
        <f t="shared" si="18"/>
        <v>19.35483870967742</v>
      </c>
      <c r="D307" s="49">
        <v>49</v>
      </c>
      <c r="E307" s="50">
        <f t="shared" si="19"/>
        <v>21.49122807017544</v>
      </c>
    </row>
    <row r="308" spans="1:5" s="13" customFormat="1" ht="15" customHeight="1">
      <c r="A308" s="63" t="s">
        <v>317</v>
      </c>
      <c r="B308" s="49">
        <v>6</v>
      </c>
      <c r="C308" s="50">
        <f t="shared" si="18"/>
        <v>6.451612903225806</v>
      </c>
      <c r="D308" s="49">
        <v>21</v>
      </c>
      <c r="E308" s="50">
        <f t="shared" si="19"/>
        <v>9.210526315789473</v>
      </c>
    </row>
    <row r="309" spans="1:5" s="13" customFormat="1" ht="15" customHeight="1">
      <c r="A309" s="63" t="s">
        <v>312</v>
      </c>
      <c r="B309" s="49">
        <v>1</v>
      </c>
      <c r="C309" s="50">
        <f t="shared" si="18"/>
        <v>1.0752688172043012</v>
      </c>
      <c r="D309" s="49">
        <v>1</v>
      </c>
      <c r="E309" s="50">
        <f t="shared" si="19"/>
        <v>0.43859649122807015</v>
      </c>
    </row>
    <row r="310" spans="1:5" s="13" customFormat="1" ht="15" customHeight="1">
      <c r="A310" s="63" t="s">
        <v>81</v>
      </c>
      <c r="B310" s="49">
        <v>1</v>
      </c>
      <c r="C310" s="50">
        <f t="shared" si="18"/>
        <v>1.0752688172043012</v>
      </c>
      <c r="D310" s="49">
        <v>2</v>
      </c>
      <c r="E310" s="50">
        <f t="shared" si="19"/>
        <v>0.8771929824561403</v>
      </c>
    </row>
    <row r="311" spans="1:5" s="13" customFormat="1" ht="15" customHeight="1">
      <c r="A311" s="63" t="s">
        <v>380</v>
      </c>
      <c r="B311" s="49">
        <v>13</v>
      </c>
      <c r="C311" s="50">
        <f t="shared" si="18"/>
        <v>13.978494623655912</v>
      </c>
      <c r="D311" s="49">
        <v>36</v>
      </c>
      <c r="E311" s="50">
        <f t="shared" si="19"/>
        <v>15.789473684210526</v>
      </c>
    </row>
    <row r="312" spans="1:5" s="13" customFormat="1" ht="15" customHeight="1">
      <c r="A312" s="63" t="s">
        <v>200</v>
      </c>
      <c r="B312" s="49">
        <v>3</v>
      </c>
      <c r="C312" s="50">
        <f t="shared" si="18"/>
        <v>3.225806451612903</v>
      </c>
      <c r="D312" s="49">
        <v>9</v>
      </c>
      <c r="E312" s="50">
        <f t="shared" si="19"/>
        <v>3.9473684210526314</v>
      </c>
    </row>
    <row r="313" spans="1:5" s="13" customFormat="1" ht="15" customHeight="1">
      <c r="A313" s="63" t="s">
        <v>80</v>
      </c>
      <c r="B313" s="49">
        <v>1</v>
      </c>
      <c r="C313" s="50">
        <f t="shared" si="18"/>
        <v>1.0752688172043012</v>
      </c>
      <c r="D313" s="49">
        <v>3</v>
      </c>
      <c r="E313" s="50">
        <f t="shared" si="19"/>
        <v>1.3157894736842104</v>
      </c>
    </row>
    <row r="314" spans="1:5" s="13" customFormat="1" ht="15" customHeight="1">
      <c r="A314" s="63" t="s">
        <v>201</v>
      </c>
      <c r="B314" s="49">
        <v>3</v>
      </c>
      <c r="C314" s="50">
        <f t="shared" si="18"/>
        <v>3.225806451612903</v>
      </c>
      <c r="D314" s="49">
        <v>10</v>
      </c>
      <c r="E314" s="50">
        <f t="shared" si="19"/>
        <v>4.385964912280701</v>
      </c>
    </row>
    <row r="315" spans="1:5" s="13" customFormat="1" ht="15" customHeight="1">
      <c r="A315" s="63" t="s">
        <v>202</v>
      </c>
      <c r="B315" s="49">
        <v>3</v>
      </c>
      <c r="C315" s="50">
        <f t="shared" si="18"/>
        <v>3.225806451612903</v>
      </c>
      <c r="D315" s="49">
        <v>4</v>
      </c>
      <c r="E315" s="50">
        <f t="shared" si="19"/>
        <v>1.7543859649122806</v>
      </c>
    </row>
    <row r="316" spans="1:5" s="13" customFormat="1" ht="15" customHeight="1">
      <c r="A316" s="63" t="s">
        <v>203</v>
      </c>
      <c r="B316" s="49">
        <v>3</v>
      </c>
      <c r="C316" s="50">
        <f t="shared" si="18"/>
        <v>3.225806451612903</v>
      </c>
      <c r="D316" s="49">
        <v>7</v>
      </c>
      <c r="E316" s="50">
        <f t="shared" si="19"/>
        <v>3.070175438596491</v>
      </c>
    </row>
    <row r="317" spans="1:5" s="13" customFormat="1" ht="15" customHeight="1">
      <c r="A317" s="63" t="s">
        <v>204</v>
      </c>
      <c r="B317" s="49">
        <v>1</v>
      </c>
      <c r="C317" s="50">
        <f t="shared" si="18"/>
        <v>1.0752688172043012</v>
      </c>
      <c r="D317" s="49">
        <v>7</v>
      </c>
      <c r="E317" s="50">
        <f t="shared" si="19"/>
        <v>3.070175438596491</v>
      </c>
    </row>
    <row r="318" spans="1:5" s="13" customFormat="1" ht="15" customHeight="1">
      <c r="A318" s="63" t="s">
        <v>205</v>
      </c>
      <c r="B318" s="49">
        <v>4</v>
      </c>
      <c r="C318" s="50">
        <f t="shared" si="18"/>
        <v>4.301075268817205</v>
      </c>
      <c r="D318" s="49">
        <v>6</v>
      </c>
      <c r="E318" s="50">
        <f t="shared" si="19"/>
        <v>2.631578947368421</v>
      </c>
    </row>
    <row r="319" spans="1:5" s="13" customFormat="1" ht="15" customHeight="1">
      <c r="A319" s="63" t="s">
        <v>206</v>
      </c>
      <c r="B319" s="49">
        <v>1</v>
      </c>
      <c r="C319" s="50">
        <f t="shared" si="18"/>
        <v>1.0752688172043012</v>
      </c>
      <c r="D319" s="49">
        <v>4</v>
      </c>
      <c r="E319" s="50">
        <f t="shared" si="19"/>
        <v>1.7543859649122806</v>
      </c>
    </row>
    <row r="320" spans="1:5" s="13" customFormat="1" ht="15" customHeight="1">
      <c r="A320" s="63" t="s">
        <v>207</v>
      </c>
      <c r="B320" s="49">
        <v>1</v>
      </c>
      <c r="C320" s="50">
        <f t="shared" si="18"/>
        <v>1.0752688172043012</v>
      </c>
      <c r="D320" s="49">
        <v>2</v>
      </c>
      <c r="E320" s="50">
        <f t="shared" si="19"/>
        <v>0.8771929824561403</v>
      </c>
    </row>
    <row r="321" spans="1:5" s="13" customFormat="1" ht="15" customHeight="1">
      <c r="A321" s="63" t="s">
        <v>79</v>
      </c>
      <c r="B321" s="49">
        <v>1</v>
      </c>
      <c r="C321" s="50">
        <f t="shared" si="18"/>
        <v>1.0752688172043012</v>
      </c>
      <c r="D321" s="49">
        <v>1</v>
      </c>
      <c r="E321" s="50">
        <f t="shared" si="19"/>
        <v>0.43859649122807015</v>
      </c>
    </row>
    <row r="322" spans="1:5" s="13" customFormat="1" ht="15" customHeight="1">
      <c r="A322" s="63" t="s">
        <v>208</v>
      </c>
      <c r="B322" s="49">
        <v>3</v>
      </c>
      <c r="C322" s="50">
        <f t="shared" si="18"/>
        <v>3.225806451612903</v>
      </c>
      <c r="D322" s="49">
        <v>5</v>
      </c>
      <c r="E322" s="50">
        <f t="shared" si="19"/>
        <v>2.1929824561403506</v>
      </c>
    </row>
    <row r="323" spans="1:5" s="13" customFormat="1" ht="15" customHeight="1">
      <c r="A323" s="63" t="s">
        <v>78</v>
      </c>
      <c r="B323" s="49">
        <v>1</v>
      </c>
      <c r="C323" s="50">
        <f t="shared" si="18"/>
        <v>1.0752688172043012</v>
      </c>
      <c r="D323" s="49">
        <v>1</v>
      </c>
      <c r="E323" s="50">
        <f t="shared" si="19"/>
        <v>0.43859649122807015</v>
      </c>
    </row>
    <row r="324" spans="1:5" s="13" customFormat="1" ht="15" customHeight="1">
      <c r="A324" s="63" t="s">
        <v>209</v>
      </c>
      <c r="B324" s="49">
        <v>1</v>
      </c>
      <c r="C324" s="50">
        <f t="shared" si="18"/>
        <v>1.0752688172043012</v>
      </c>
      <c r="D324" s="49">
        <v>1</v>
      </c>
      <c r="E324" s="50">
        <f t="shared" si="19"/>
        <v>0.43859649122807015</v>
      </c>
    </row>
    <row r="325" spans="1:5" s="13" customFormat="1" ht="15" customHeight="1">
      <c r="A325" s="63" t="s">
        <v>304</v>
      </c>
      <c r="B325" s="49">
        <v>2</v>
      </c>
      <c r="C325" s="50">
        <f t="shared" si="18"/>
        <v>2.1505376344086025</v>
      </c>
      <c r="D325" s="49">
        <v>3</v>
      </c>
      <c r="E325" s="50">
        <f t="shared" si="19"/>
        <v>1.3157894736842104</v>
      </c>
    </row>
    <row r="326" spans="1:5" s="13" customFormat="1" ht="15" customHeight="1">
      <c r="A326" s="63" t="s">
        <v>210</v>
      </c>
      <c r="B326" s="49">
        <v>4</v>
      </c>
      <c r="C326" s="50">
        <f t="shared" si="18"/>
        <v>4.301075268817205</v>
      </c>
      <c r="D326" s="49">
        <v>10</v>
      </c>
      <c r="E326" s="50">
        <f t="shared" si="19"/>
        <v>4.385964912280701</v>
      </c>
    </row>
    <row r="327" spans="1:5" s="13" customFormat="1" ht="15" customHeight="1">
      <c r="A327" s="63" t="s">
        <v>211</v>
      </c>
      <c r="B327" s="49">
        <v>2</v>
      </c>
      <c r="C327" s="50">
        <f t="shared" si="18"/>
        <v>2.1505376344086025</v>
      </c>
      <c r="D327" s="49">
        <v>4</v>
      </c>
      <c r="E327" s="50">
        <f t="shared" si="19"/>
        <v>1.7543859649122806</v>
      </c>
    </row>
    <row r="328" spans="1:5" s="13" customFormat="1" ht="15" customHeight="1">
      <c r="A328" s="63" t="s">
        <v>212</v>
      </c>
      <c r="B328" s="49">
        <v>3</v>
      </c>
      <c r="C328" s="50">
        <f t="shared" si="18"/>
        <v>3.225806451612903</v>
      </c>
      <c r="D328" s="49">
        <v>4</v>
      </c>
      <c r="E328" s="50">
        <f t="shared" si="19"/>
        <v>1.7543859649122806</v>
      </c>
    </row>
    <row r="329" spans="1:5" s="13" customFormat="1" ht="15" customHeight="1">
      <c r="A329" s="63" t="s">
        <v>213</v>
      </c>
      <c r="B329" s="49">
        <v>3</v>
      </c>
      <c r="C329" s="50">
        <f t="shared" si="18"/>
        <v>3.225806451612903</v>
      </c>
      <c r="D329" s="49">
        <v>15</v>
      </c>
      <c r="E329" s="50">
        <f t="shared" si="19"/>
        <v>6.578947368421052</v>
      </c>
    </row>
    <row r="330" spans="1:5" s="13" customFormat="1" ht="15" customHeight="1">
      <c r="A330" s="63" t="s">
        <v>310</v>
      </c>
      <c r="B330" s="49">
        <v>3</v>
      </c>
      <c r="C330" s="50">
        <f t="shared" si="18"/>
        <v>3.225806451612903</v>
      </c>
      <c r="D330" s="49">
        <v>3</v>
      </c>
      <c r="E330" s="50">
        <f t="shared" si="19"/>
        <v>1.3157894736842104</v>
      </c>
    </row>
    <row r="331" spans="1:5" s="13" customFormat="1" ht="15" customHeight="1">
      <c r="A331" s="63" t="s">
        <v>305</v>
      </c>
      <c r="B331" s="49">
        <v>1</v>
      </c>
      <c r="C331" s="50">
        <f t="shared" si="18"/>
        <v>1.0752688172043012</v>
      </c>
      <c r="D331" s="49">
        <v>1</v>
      </c>
      <c r="E331" s="50">
        <f t="shared" si="19"/>
        <v>0.43859649122807015</v>
      </c>
    </row>
    <row r="332" spans="1:5" s="13" customFormat="1" ht="15" customHeight="1">
      <c r="A332" s="63" t="s">
        <v>339</v>
      </c>
      <c r="B332" s="49">
        <v>2</v>
      </c>
      <c r="C332" s="50">
        <f t="shared" si="18"/>
        <v>2.1505376344086025</v>
      </c>
      <c r="D332" s="49">
        <v>2</v>
      </c>
      <c r="E332" s="50">
        <f t="shared" si="19"/>
        <v>0.8771929824561403</v>
      </c>
    </row>
    <row r="333" spans="1:5" s="11" customFormat="1" ht="15" customHeight="1">
      <c r="A333" s="54" t="s">
        <v>220</v>
      </c>
      <c r="B333" s="59">
        <f>SUM(B303:B332)</f>
        <v>93</v>
      </c>
      <c r="C333" s="71">
        <f t="shared" si="18"/>
        <v>100</v>
      </c>
      <c r="D333" s="59">
        <f>SUM(D303:D332)</f>
        <v>228</v>
      </c>
      <c r="E333" s="72">
        <f t="shared" si="19"/>
        <v>100</v>
      </c>
    </row>
    <row r="334" spans="1:5" ht="12.75">
      <c r="A334" s="61"/>
      <c r="B334" s="28"/>
      <c r="C334" s="28"/>
      <c r="D334" s="28"/>
      <c r="E334" s="28"/>
    </row>
    <row r="335" s="32" customFormat="1" ht="12.75">
      <c r="A335" s="102" t="s">
        <v>442</v>
      </c>
    </row>
    <row r="336" s="32" customFormat="1" ht="12.75">
      <c r="A336" s="102" t="s">
        <v>443</v>
      </c>
    </row>
    <row r="337" s="22" customFormat="1" ht="12.75">
      <c r="A337" s="101"/>
    </row>
    <row r="338" spans="1:6" s="14" customFormat="1" ht="81" customHeight="1">
      <c r="A338" s="67" t="s">
        <v>289</v>
      </c>
      <c r="B338" s="193" t="s">
        <v>98</v>
      </c>
      <c r="C338" s="194"/>
      <c r="D338" s="194"/>
      <c r="E338" s="195"/>
      <c r="F338" s="5"/>
    </row>
    <row r="339" spans="1:5" s="12" customFormat="1" ht="25.5" customHeight="1">
      <c r="A339" s="196" t="s">
        <v>409</v>
      </c>
      <c r="B339" s="197" t="s">
        <v>322</v>
      </c>
      <c r="C339" s="197"/>
      <c r="D339" s="198" t="s">
        <v>338</v>
      </c>
      <c r="E339" s="198"/>
    </row>
    <row r="340" spans="1:5" s="13" customFormat="1" ht="49.5" customHeight="1">
      <c r="A340" s="196"/>
      <c r="B340" s="23" t="s">
        <v>319</v>
      </c>
      <c r="C340" s="23" t="s">
        <v>332</v>
      </c>
      <c r="D340" s="23" t="s">
        <v>319</v>
      </c>
      <c r="E340" s="23" t="s">
        <v>333</v>
      </c>
    </row>
    <row r="341" spans="1:5" s="13" customFormat="1" ht="15" customHeight="1">
      <c r="A341" s="63" t="s">
        <v>452</v>
      </c>
      <c r="B341" s="49">
        <v>4</v>
      </c>
      <c r="C341" s="50">
        <f>B341/$B$361*100</f>
        <v>8.695652173913043</v>
      </c>
      <c r="D341" s="49">
        <v>14</v>
      </c>
      <c r="E341" s="50">
        <f>D341/$D$361*100</f>
        <v>11.38211382113821</v>
      </c>
    </row>
    <row r="342" spans="1:5" s="13" customFormat="1" ht="15" customHeight="1">
      <c r="A342" s="63" t="s">
        <v>198</v>
      </c>
      <c r="B342" s="49">
        <v>2</v>
      </c>
      <c r="C342" s="50">
        <f aca="true" t="shared" si="20" ref="C342:C361">B342/$B$361*100</f>
        <v>4.3478260869565215</v>
      </c>
      <c r="D342" s="49">
        <v>7</v>
      </c>
      <c r="E342" s="50">
        <f aca="true" t="shared" si="21" ref="E342:E361">D342/$D$361*100</f>
        <v>5.691056910569105</v>
      </c>
    </row>
    <row r="343" spans="1:5" s="13" customFormat="1" ht="15" customHeight="1">
      <c r="A343" s="63" t="s">
        <v>197</v>
      </c>
      <c r="B343" s="49">
        <v>5</v>
      </c>
      <c r="C343" s="50">
        <f t="shared" si="20"/>
        <v>10.869565217391305</v>
      </c>
      <c r="D343" s="49">
        <v>10</v>
      </c>
      <c r="E343" s="50">
        <f t="shared" si="21"/>
        <v>8.130081300813007</v>
      </c>
    </row>
    <row r="344" spans="1:5" s="13" customFormat="1" ht="15" customHeight="1">
      <c r="A344" s="63" t="s">
        <v>89</v>
      </c>
      <c r="B344" s="49">
        <v>1</v>
      </c>
      <c r="C344" s="50">
        <f t="shared" si="20"/>
        <v>2.1739130434782608</v>
      </c>
      <c r="D344" s="49">
        <v>1</v>
      </c>
      <c r="E344" s="50">
        <f t="shared" si="21"/>
        <v>0.8130081300813009</v>
      </c>
    </row>
    <row r="345" spans="1:5" s="13" customFormat="1" ht="15" customHeight="1">
      <c r="A345" s="63" t="s">
        <v>196</v>
      </c>
      <c r="B345" s="49">
        <v>1</v>
      </c>
      <c r="C345" s="50">
        <f t="shared" si="20"/>
        <v>2.1739130434782608</v>
      </c>
      <c r="D345" s="49">
        <v>2</v>
      </c>
      <c r="E345" s="50">
        <f t="shared" si="21"/>
        <v>1.6260162601626018</v>
      </c>
    </row>
    <row r="346" spans="1:5" s="13" customFormat="1" ht="15" customHeight="1">
      <c r="A346" s="63" t="s">
        <v>88</v>
      </c>
      <c r="B346" s="49">
        <v>1</v>
      </c>
      <c r="C346" s="50">
        <f t="shared" si="20"/>
        <v>2.1739130434782608</v>
      </c>
      <c r="D346" s="49">
        <v>2</v>
      </c>
      <c r="E346" s="50">
        <f t="shared" si="21"/>
        <v>1.6260162601626018</v>
      </c>
    </row>
    <row r="347" spans="1:5" s="13" customFormat="1" ht="15" customHeight="1">
      <c r="A347" s="63" t="s">
        <v>340</v>
      </c>
      <c r="B347" s="49">
        <v>1</v>
      </c>
      <c r="C347" s="50">
        <f t="shared" si="20"/>
        <v>2.1739130434782608</v>
      </c>
      <c r="D347" s="49">
        <v>2</v>
      </c>
      <c r="E347" s="50">
        <f t="shared" si="21"/>
        <v>1.6260162601626018</v>
      </c>
    </row>
    <row r="348" spans="1:5" s="13" customFormat="1" ht="15" customHeight="1">
      <c r="A348" s="63" t="s">
        <v>87</v>
      </c>
      <c r="B348" s="49">
        <v>1</v>
      </c>
      <c r="C348" s="50">
        <f t="shared" si="20"/>
        <v>2.1739130434782608</v>
      </c>
      <c r="D348" s="49">
        <v>2</v>
      </c>
      <c r="E348" s="50">
        <f t="shared" si="21"/>
        <v>1.6260162601626018</v>
      </c>
    </row>
    <row r="349" spans="1:5" s="13" customFormat="1" ht="15" customHeight="1">
      <c r="A349" s="63" t="s">
        <v>86</v>
      </c>
      <c r="B349" s="49">
        <v>1</v>
      </c>
      <c r="C349" s="50">
        <f t="shared" si="20"/>
        <v>2.1739130434782608</v>
      </c>
      <c r="D349" s="49">
        <v>2</v>
      </c>
      <c r="E349" s="50">
        <f t="shared" si="21"/>
        <v>1.6260162601626018</v>
      </c>
    </row>
    <row r="350" spans="1:5" s="13" customFormat="1" ht="15" customHeight="1">
      <c r="A350" s="63" t="s">
        <v>195</v>
      </c>
      <c r="B350" s="49">
        <v>1</v>
      </c>
      <c r="C350" s="50">
        <f t="shared" si="20"/>
        <v>2.1739130434782608</v>
      </c>
      <c r="D350" s="49">
        <v>2</v>
      </c>
      <c r="E350" s="50">
        <f t="shared" si="21"/>
        <v>1.6260162601626018</v>
      </c>
    </row>
    <row r="351" spans="1:5" s="13" customFormat="1" ht="15" customHeight="1">
      <c r="A351" s="63" t="s">
        <v>194</v>
      </c>
      <c r="B351" s="49">
        <v>1</v>
      </c>
      <c r="C351" s="50">
        <f t="shared" si="20"/>
        <v>2.1739130434782608</v>
      </c>
      <c r="D351" s="49">
        <v>5</v>
      </c>
      <c r="E351" s="50">
        <f t="shared" si="21"/>
        <v>4.0650406504065035</v>
      </c>
    </row>
    <row r="352" spans="1:5" s="13" customFormat="1" ht="15" customHeight="1">
      <c r="A352" s="63" t="s">
        <v>306</v>
      </c>
      <c r="B352" s="49">
        <v>1</v>
      </c>
      <c r="C352" s="50">
        <f t="shared" si="20"/>
        <v>2.1739130434782608</v>
      </c>
      <c r="D352" s="49">
        <v>4</v>
      </c>
      <c r="E352" s="50">
        <f t="shared" si="21"/>
        <v>3.2520325203252036</v>
      </c>
    </row>
    <row r="353" spans="1:5" s="13" customFormat="1" ht="15" customHeight="1">
      <c r="A353" s="63" t="s">
        <v>193</v>
      </c>
      <c r="B353" s="49">
        <v>2</v>
      </c>
      <c r="C353" s="50">
        <f t="shared" si="20"/>
        <v>4.3478260869565215</v>
      </c>
      <c r="D353" s="49">
        <v>7</v>
      </c>
      <c r="E353" s="50">
        <f t="shared" si="21"/>
        <v>5.691056910569105</v>
      </c>
    </row>
    <row r="354" spans="1:5" s="13" customFormat="1" ht="15" customHeight="1">
      <c r="A354" s="63" t="s">
        <v>408</v>
      </c>
      <c r="B354" s="49">
        <v>10</v>
      </c>
      <c r="C354" s="50">
        <f t="shared" si="20"/>
        <v>21.73913043478261</v>
      </c>
      <c r="D354" s="49">
        <v>23</v>
      </c>
      <c r="E354" s="50">
        <f t="shared" si="21"/>
        <v>18.69918699186992</v>
      </c>
    </row>
    <row r="355" spans="1:5" s="13" customFormat="1" ht="15" customHeight="1">
      <c r="A355" s="63" t="s">
        <v>85</v>
      </c>
      <c r="B355" s="49">
        <v>1</v>
      </c>
      <c r="C355" s="50">
        <f t="shared" si="20"/>
        <v>2.1739130434782608</v>
      </c>
      <c r="D355" s="49">
        <v>3</v>
      </c>
      <c r="E355" s="50">
        <f t="shared" si="21"/>
        <v>2.4390243902439024</v>
      </c>
    </row>
    <row r="356" spans="1:5" s="13" customFormat="1" ht="15" customHeight="1">
      <c r="A356" s="63" t="s">
        <v>84</v>
      </c>
      <c r="B356" s="49">
        <v>1</v>
      </c>
      <c r="C356" s="50">
        <f t="shared" si="20"/>
        <v>2.1739130434782608</v>
      </c>
      <c r="D356" s="49">
        <v>4</v>
      </c>
      <c r="E356" s="50">
        <f t="shared" si="21"/>
        <v>3.2520325203252036</v>
      </c>
    </row>
    <row r="357" spans="1:5" s="13" customFormat="1" ht="15" customHeight="1">
      <c r="A357" s="63" t="s">
        <v>453</v>
      </c>
      <c r="B357" s="49">
        <v>3</v>
      </c>
      <c r="C357" s="50">
        <f t="shared" si="20"/>
        <v>6.521739130434782</v>
      </c>
      <c r="D357" s="49">
        <v>6</v>
      </c>
      <c r="E357" s="50">
        <f t="shared" si="21"/>
        <v>4.878048780487805</v>
      </c>
    </row>
    <row r="358" spans="1:5" s="13" customFormat="1" ht="15" customHeight="1">
      <c r="A358" s="63" t="s">
        <v>192</v>
      </c>
      <c r="B358" s="49">
        <v>6</v>
      </c>
      <c r="C358" s="50">
        <f t="shared" si="20"/>
        <v>13.043478260869565</v>
      </c>
      <c r="D358" s="49">
        <v>18</v>
      </c>
      <c r="E358" s="50">
        <f t="shared" si="21"/>
        <v>14.634146341463413</v>
      </c>
    </row>
    <row r="359" spans="1:5" s="13" customFormat="1" ht="15" customHeight="1">
      <c r="A359" s="63" t="s">
        <v>83</v>
      </c>
      <c r="B359" s="49">
        <v>1</v>
      </c>
      <c r="C359" s="50">
        <f t="shared" si="20"/>
        <v>2.1739130434782608</v>
      </c>
      <c r="D359" s="49">
        <v>2</v>
      </c>
      <c r="E359" s="50">
        <f t="shared" si="21"/>
        <v>1.6260162601626018</v>
      </c>
    </row>
    <row r="360" spans="1:5" s="13" customFormat="1" ht="15" customHeight="1">
      <c r="A360" s="63" t="s">
        <v>191</v>
      </c>
      <c r="B360" s="49">
        <v>2</v>
      </c>
      <c r="C360" s="50">
        <f t="shared" si="20"/>
        <v>4.3478260869565215</v>
      </c>
      <c r="D360" s="49">
        <v>7</v>
      </c>
      <c r="E360" s="50">
        <f t="shared" si="21"/>
        <v>5.691056910569105</v>
      </c>
    </row>
    <row r="361" spans="1:5" s="11" customFormat="1" ht="15" customHeight="1">
      <c r="A361" s="54" t="s">
        <v>221</v>
      </c>
      <c r="B361" s="59">
        <f>SUM(B341:B360)</f>
        <v>46</v>
      </c>
      <c r="C361" s="71">
        <f t="shared" si="20"/>
        <v>100</v>
      </c>
      <c r="D361" s="59">
        <f>SUM(D341:D360)</f>
        <v>123</v>
      </c>
      <c r="E361" s="72">
        <f t="shared" si="21"/>
        <v>100</v>
      </c>
    </row>
    <row r="363" ht="12.75">
      <c r="A363" s="44"/>
    </row>
    <row r="364" ht="12.75">
      <c r="A364" s="44"/>
    </row>
    <row r="365" ht="12.75">
      <c r="A365" s="44"/>
    </row>
    <row r="366" ht="12.75">
      <c r="A366" s="44"/>
    </row>
    <row r="367" ht="12.75">
      <c r="A367" s="44"/>
    </row>
    <row r="368" ht="12.75">
      <c r="A368" s="44"/>
    </row>
    <row r="369" ht="12.75">
      <c r="A369" s="44"/>
    </row>
    <row r="370" ht="12.75">
      <c r="A370" s="44"/>
    </row>
    <row r="371" ht="12.75">
      <c r="A371" s="44"/>
    </row>
    <row r="372" ht="12.75">
      <c r="A372" s="44"/>
    </row>
    <row r="373" ht="12.75">
      <c r="A373" s="44"/>
    </row>
    <row r="374" ht="12.75">
      <c r="A374" s="44"/>
    </row>
    <row r="375" ht="12.75">
      <c r="A375" s="44"/>
    </row>
    <row r="376" ht="12.75">
      <c r="A376" s="44"/>
    </row>
    <row r="377" ht="12.75">
      <c r="A377" s="44"/>
    </row>
    <row r="378" ht="12.75">
      <c r="A378" s="44"/>
    </row>
    <row r="379" ht="12.75">
      <c r="A379" s="44"/>
    </row>
  </sheetData>
  <sheetProtection password="C6EC" sheet="1" objects="1" scenarios="1"/>
  <mergeCells count="47">
    <mergeCell ref="A180:A181"/>
    <mergeCell ref="B180:C180"/>
    <mergeCell ref="D180:E180"/>
    <mergeCell ref="A231:A232"/>
    <mergeCell ref="B231:C231"/>
    <mergeCell ref="D231:E231"/>
    <mergeCell ref="A191:A192"/>
    <mergeCell ref="B191:C191"/>
    <mergeCell ref="D191:E191"/>
    <mergeCell ref="B190:E190"/>
    <mergeCell ref="A3:A4"/>
    <mergeCell ref="B3:C3"/>
    <mergeCell ref="D3:E3"/>
    <mergeCell ref="B1:E1"/>
    <mergeCell ref="A16:E16"/>
    <mergeCell ref="A59:A60"/>
    <mergeCell ref="A20:A21"/>
    <mergeCell ref="B20:C20"/>
    <mergeCell ref="D20:E20"/>
    <mergeCell ref="B59:C59"/>
    <mergeCell ref="D59:E59"/>
    <mergeCell ref="B58:E58"/>
    <mergeCell ref="B19:E19"/>
    <mergeCell ref="B338:E338"/>
    <mergeCell ref="A339:A340"/>
    <mergeCell ref="B339:C339"/>
    <mergeCell ref="D339:E339"/>
    <mergeCell ref="B300:E300"/>
    <mergeCell ref="A301:A302"/>
    <mergeCell ref="B301:C301"/>
    <mergeCell ref="D301:E301"/>
    <mergeCell ref="A280:A281"/>
    <mergeCell ref="B280:C280"/>
    <mergeCell ref="D280:E280"/>
    <mergeCell ref="B279:E279"/>
    <mergeCell ref="A252:A253"/>
    <mergeCell ref="B252:C252"/>
    <mergeCell ref="D252:E252"/>
    <mergeCell ref="B251:E251"/>
    <mergeCell ref="A139:A140"/>
    <mergeCell ref="B139:C139"/>
    <mergeCell ref="D139:E139"/>
    <mergeCell ref="B138:E138"/>
    <mergeCell ref="A103:A104"/>
    <mergeCell ref="B103:C103"/>
    <mergeCell ref="D103:E103"/>
    <mergeCell ref="B102:E102"/>
  </mergeCells>
  <printOptions/>
  <pageMargins left="0.75" right="0.75" top="1" bottom="1" header="0.5" footer="0.5"/>
  <pageSetup horizontalDpi="600" verticalDpi="600" orientation="portrait" paperSize="9" r:id="rId1"/>
  <rowBreaks count="7" manualBreakCount="7">
    <brk id="18" max="255" man="1"/>
    <brk id="57" max="255" man="1"/>
    <brk id="137" max="255" man="1"/>
    <brk id="189" max="255" man="1"/>
    <brk id="250" max="255" man="1"/>
    <brk id="278" max="255" man="1"/>
    <brk id="2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0"/>
  <sheetViews>
    <sheetView zoomScale="75" zoomScaleNormal="75" workbookViewId="0" topLeftCell="A1">
      <selection activeCell="A110" sqref="A1:E110"/>
    </sheetView>
  </sheetViews>
  <sheetFormatPr defaultColWidth="9.140625" defaultRowHeight="12.75"/>
  <cols>
    <col min="1" max="1" width="27.7109375" style="10" customWidth="1"/>
    <col min="2" max="2" width="14.00390625" style="10" customWidth="1"/>
    <col min="3" max="3" width="15.8515625" style="10" bestFit="1" customWidth="1"/>
    <col min="4" max="4" width="13.57421875" style="10" customWidth="1"/>
    <col min="5" max="5" width="10.00390625" style="10" bestFit="1" customWidth="1"/>
    <col min="6" max="16384" width="9.140625" style="10" customWidth="1"/>
  </cols>
  <sheetData>
    <row r="1" spans="1:12" s="14" customFormat="1" ht="66.75" customHeight="1">
      <c r="A1" s="67" t="s">
        <v>290</v>
      </c>
      <c r="B1" s="180" t="s">
        <v>423</v>
      </c>
      <c r="C1" s="181"/>
      <c r="D1" s="181"/>
      <c r="E1" s="182"/>
      <c r="F1" s="5"/>
      <c r="G1" s="4"/>
      <c r="H1" s="10"/>
      <c r="I1" s="10"/>
      <c r="J1" s="4"/>
      <c r="K1" s="4"/>
      <c r="L1" s="4"/>
    </row>
    <row r="2" spans="8:9" s="17" customFormat="1" ht="12.75">
      <c r="H2" s="10"/>
      <c r="I2" s="10"/>
    </row>
    <row r="3" spans="1:9" s="17" customFormat="1" ht="43.5" customHeight="1">
      <c r="A3" s="206" t="s">
        <v>411</v>
      </c>
      <c r="B3" s="204" t="s">
        <v>272</v>
      </c>
      <c r="C3" s="204"/>
      <c r="D3" s="205" t="s">
        <v>338</v>
      </c>
      <c r="E3" s="205"/>
      <c r="H3" s="10"/>
      <c r="I3" s="10"/>
    </row>
    <row r="4" spans="1:5" ht="33.75">
      <c r="A4" s="206"/>
      <c r="B4" s="38" t="s">
        <v>319</v>
      </c>
      <c r="C4" s="38" t="s">
        <v>470</v>
      </c>
      <c r="D4" s="38" t="s">
        <v>319</v>
      </c>
      <c r="E4" s="38" t="s">
        <v>333</v>
      </c>
    </row>
    <row r="5" spans="1:5" ht="12.75">
      <c r="A5" s="30" t="s">
        <v>383</v>
      </c>
      <c r="B5" s="34">
        <v>0</v>
      </c>
      <c r="C5" s="40">
        <v>0</v>
      </c>
      <c r="D5" s="34">
        <v>0</v>
      </c>
      <c r="E5" s="40">
        <v>0</v>
      </c>
    </row>
    <row r="6" spans="1:5" ht="12.75">
      <c r="A6" s="73" t="s">
        <v>390</v>
      </c>
      <c r="B6" s="35">
        <f>B25</f>
        <v>16</v>
      </c>
      <c r="C6" s="41">
        <f>B6/$B$14*100</f>
        <v>6.0606060606060606</v>
      </c>
      <c r="D6" s="35">
        <f>D25</f>
        <v>65</v>
      </c>
      <c r="E6" s="41">
        <f>D6/$D$14*100</f>
        <v>7.765830346475508</v>
      </c>
    </row>
    <row r="7" spans="1:5" ht="12.75">
      <c r="A7" s="73" t="s">
        <v>286</v>
      </c>
      <c r="B7" s="35">
        <f>B49</f>
        <v>42</v>
      </c>
      <c r="C7" s="41">
        <f aca="true" t="shared" si="0" ref="C7:C13">B7/$B$14*100</f>
        <v>15.909090909090908</v>
      </c>
      <c r="D7" s="35">
        <f>D49</f>
        <v>144</v>
      </c>
      <c r="E7" s="41">
        <f aca="true" t="shared" si="1" ref="E7:E14">D7/$D$14*100</f>
        <v>17.20430107526882</v>
      </c>
    </row>
    <row r="8" spans="1:5" ht="12.75">
      <c r="A8" s="73" t="s">
        <v>391</v>
      </c>
      <c r="B8" s="35">
        <f>B58</f>
        <v>32</v>
      </c>
      <c r="C8" s="41">
        <f t="shared" si="0"/>
        <v>12.121212121212121</v>
      </c>
      <c r="D8" s="35">
        <f>D58</f>
        <v>101</v>
      </c>
      <c r="E8" s="41">
        <f t="shared" si="1"/>
        <v>12.066905615292713</v>
      </c>
    </row>
    <row r="9" spans="1:5" ht="12.75">
      <c r="A9" s="73" t="s">
        <v>392</v>
      </c>
      <c r="B9" s="35">
        <f>B73</f>
        <v>86</v>
      </c>
      <c r="C9" s="41">
        <f t="shared" si="0"/>
        <v>32.57575757575758</v>
      </c>
      <c r="D9" s="35">
        <f>D73</f>
        <v>254</v>
      </c>
      <c r="E9" s="41">
        <f t="shared" si="1"/>
        <v>30.34647550776583</v>
      </c>
    </row>
    <row r="10" spans="1:5" ht="12.75">
      <c r="A10" s="73" t="s">
        <v>398</v>
      </c>
      <c r="B10" s="35">
        <f>B81</f>
        <v>17</v>
      </c>
      <c r="C10" s="41">
        <f t="shared" si="0"/>
        <v>6.4393939393939394</v>
      </c>
      <c r="D10" s="35">
        <f>D81</f>
        <v>46</v>
      </c>
      <c r="E10" s="41">
        <f t="shared" si="1"/>
        <v>5.4958183990442055</v>
      </c>
    </row>
    <row r="11" spans="1:5" ht="12.75">
      <c r="A11" s="73" t="s">
        <v>407</v>
      </c>
      <c r="B11" s="35">
        <f>B90</f>
        <v>25</v>
      </c>
      <c r="C11" s="41">
        <f t="shared" si="0"/>
        <v>9.469696969696969</v>
      </c>
      <c r="D11" s="35">
        <f>D90</f>
        <v>82</v>
      </c>
      <c r="E11" s="41">
        <f t="shared" si="1"/>
        <v>9.79689366786141</v>
      </c>
    </row>
    <row r="12" spans="1:5" ht="12.75">
      <c r="A12" s="73" t="s">
        <v>318</v>
      </c>
      <c r="B12" s="35">
        <f>B99</f>
        <v>19</v>
      </c>
      <c r="C12" s="41">
        <f t="shared" si="0"/>
        <v>7.196969696969697</v>
      </c>
      <c r="D12" s="35">
        <f>D99</f>
        <v>62</v>
      </c>
      <c r="E12" s="41">
        <f t="shared" si="1"/>
        <v>7.4074074074074066</v>
      </c>
    </row>
    <row r="13" spans="1:5" ht="12.75">
      <c r="A13" s="74" t="s">
        <v>408</v>
      </c>
      <c r="B13" s="36">
        <f>B110</f>
        <v>27</v>
      </c>
      <c r="C13" s="43">
        <f t="shared" si="0"/>
        <v>10.227272727272728</v>
      </c>
      <c r="D13" s="36">
        <f>D110</f>
        <v>83</v>
      </c>
      <c r="E13" s="43">
        <f t="shared" si="1"/>
        <v>9.91636798088411</v>
      </c>
    </row>
    <row r="14" spans="1:9" ht="23.25" customHeight="1">
      <c r="A14" s="19" t="s">
        <v>388</v>
      </c>
      <c r="B14" s="37">
        <f>SUM(B5:B13)</f>
        <v>264</v>
      </c>
      <c r="C14" s="81">
        <f>B14/$B$14*100</f>
        <v>100</v>
      </c>
      <c r="D14" s="37">
        <f>SUM(D5:D13)</f>
        <v>837</v>
      </c>
      <c r="E14" s="81">
        <f t="shared" si="1"/>
        <v>100</v>
      </c>
      <c r="I14" s="33"/>
    </row>
    <row r="16" ht="12.75">
      <c r="A16" s="13" t="s">
        <v>384</v>
      </c>
    </row>
    <row r="17" ht="12.75">
      <c r="A17" s="13"/>
    </row>
    <row r="18" spans="1:5" s="62" customFormat="1" ht="37.5" customHeight="1">
      <c r="A18" s="199" t="s">
        <v>382</v>
      </c>
      <c r="B18" s="200"/>
      <c r="C18" s="200"/>
      <c r="D18" s="200"/>
      <c r="E18" s="200"/>
    </row>
    <row r="19" spans="1:4" s="13" customFormat="1" ht="12.75">
      <c r="A19" s="27"/>
      <c r="B19" s="12"/>
      <c r="C19" s="12"/>
      <c r="D19" s="12"/>
    </row>
    <row r="20" spans="1:4" s="13" customFormat="1" ht="12.75">
      <c r="A20" s="27"/>
      <c r="B20" s="12"/>
      <c r="C20" s="12"/>
      <c r="D20" s="12"/>
    </row>
    <row r="21" spans="1:3" s="13" customFormat="1" ht="12.75">
      <c r="A21" s="27"/>
      <c r="B21" s="12"/>
      <c r="C21" s="12"/>
    </row>
    <row r="22" spans="1:12" s="14" customFormat="1" ht="66.75" customHeight="1">
      <c r="A22" s="67" t="s">
        <v>290</v>
      </c>
      <c r="B22" s="193" t="s">
        <v>446</v>
      </c>
      <c r="C22" s="194"/>
      <c r="D22" s="194"/>
      <c r="E22" s="195"/>
      <c r="F22" s="5"/>
      <c r="G22" s="4"/>
      <c r="H22" s="10"/>
      <c r="I22" s="10"/>
      <c r="J22" s="4"/>
      <c r="K22" s="4"/>
      <c r="L22" s="4"/>
    </row>
    <row r="23" spans="1:9" s="12" customFormat="1" ht="43.5" customHeight="1">
      <c r="A23" s="196" t="s">
        <v>409</v>
      </c>
      <c r="B23" s="197" t="s">
        <v>272</v>
      </c>
      <c r="C23" s="197"/>
      <c r="D23" s="198" t="s">
        <v>338</v>
      </c>
      <c r="E23" s="198"/>
      <c r="H23" s="13"/>
      <c r="I23" s="13"/>
    </row>
    <row r="24" spans="1:5" s="13" customFormat="1" ht="33.75">
      <c r="A24" s="196"/>
      <c r="B24" s="23" t="s">
        <v>319</v>
      </c>
      <c r="C24" s="23" t="s">
        <v>332</v>
      </c>
      <c r="D24" s="23" t="s">
        <v>319</v>
      </c>
      <c r="E24" s="23" t="s">
        <v>333</v>
      </c>
    </row>
    <row r="25" spans="1:5" ht="20.25" customHeight="1">
      <c r="A25" s="31" t="s">
        <v>390</v>
      </c>
      <c r="B25" s="37">
        <v>16</v>
      </c>
      <c r="C25" s="81">
        <v>100</v>
      </c>
      <c r="D25" s="37">
        <v>65</v>
      </c>
      <c r="E25" s="81">
        <v>100</v>
      </c>
    </row>
    <row r="26" spans="1:3" s="13" customFormat="1" ht="12.75">
      <c r="A26" s="27"/>
      <c r="B26" s="12"/>
      <c r="C26" s="12"/>
    </row>
    <row r="27" spans="1:3" s="13" customFormat="1" ht="12.75">
      <c r="A27" s="27"/>
      <c r="B27" s="12"/>
      <c r="C27" s="12"/>
    </row>
    <row r="28" spans="1:12" s="14" customFormat="1" ht="66.75" customHeight="1">
      <c r="A28" s="67" t="s">
        <v>290</v>
      </c>
      <c r="B28" s="193" t="s">
        <v>422</v>
      </c>
      <c r="C28" s="194"/>
      <c r="D28" s="194"/>
      <c r="E28" s="195"/>
      <c r="F28" s="5"/>
      <c r="G28" s="4"/>
      <c r="H28" s="10"/>
      <c r="I28" s="10"/>
      <c r="J28" s="4"/>
      <c r="K28" s="4"/>
      <c r="L28" s="4"/>
    </row>
    <row r="29" spans="1:9" s="12" customFormat="1" ht="43.5" customHeight="1">
      <c r="A29" s="196" t="s">
        <v>409</v>
      </c>
      <c r="B29" s="197" t="s">
        <v>272</v>
      </c>
      <c r="C29" s="197"/>
      <c r="D29" s="198" t="s">
        <v>338</v>
      </c>
      <c r="E29" s="198"/>
      <c r="H29" s="13"/>
      <c r="I29" s="13"/>
    </row>
    <row r="30" spans="1:5" s="13" customFormat="1" ht="33.75">
      <c r="A30" s="196"/>
      <c r="B30" s="23" t="s">
        <v>319</v>
      </c>
      <c r="C30" s="23" t="s">
        <v>332</v>
      </c>
      <c r="D30" s="23" t="s">
        <v>319</v>
      </c>
      <c r="E30" s="23" t="s">
        <v>333</v>
      </c>
    </row>
    <row r="31" spans="1:5" s="13" customFormat="1" ht="15" customHeight="1">
      <c r="A31" s="45" t="s">
        <v>142</v>
      </c>
      <c r="B31" s="49">
        <v>1</v>
      </c>
      <c r="C31" s="50">
        <f>B31/$B$49*100</f>
        <v>2.380952380952381</v>
      </c>
      <c r="D31" s="49">
        <v>7</v>
      </c>
      <c r="E31" s="50">
        <f>D31/$D$49*100</f>
        <v>4.861111111111112</v>
      </c>
    </row>
    <row r="32" spans="1:5" s="13" customFormat="1" ht="15" customHeight="1">
      <c r="A32" s="45" t="s">
        <v>140</v>
      </c>
      <c r="B32" s="49">
        <v>1</v>
      </c>
      <c r="C32" s="50">
        <f aca="true" t="shared" si="2" ref="C32:C49">B32/$B$49*100</f>
        <v>2.380952380952381</v>
      </c>
      <c r="D32" s="49">
        <v>4</v>
      </c>
      <c r="E32" s="50">
        <f aca="true" t="shared" si="3" ref="E32:E49">D32/$D$49*100</f>
        <v>2.7777777777777777</v>
      </c>
    </row>
    <row r="33" spans="1:5" s="13" customFormat="1" ht="15" customHeight="1">
      <c r="A33" s="45" t="s">
        <v>276</v>
      </c>
      <c r="B33" s="49">
        <v>1</v>
      </c>
      <c r="C33" s="50">
        <f t="shared" si="2"/>
        <v>2.380952380952381</v>
      </c>
      <c r="D33" s="49">
        <v>1</v>
      </c>
      <c r="E33" s="50">
        <f t="shared" si="3"/>
        <v>0.6944444444444444</v>
      </c>
    </row>
    <row r="34" spans="1:5" s="13" customFormat="1" ht="15" customHeight="1">
      <c r="A34" s="45" t="s">
        <v>139</v>
      </c>
      <c r="B34" s="49">
        <v>2</v>
      </c>
      <c r="C34" s="50">
        <f t="shared" si="2"/>
        <v>4.761904761904762</v>
      </c>
      <c r="D34" s="49">
        <v>8</v>
      </c>
      <c r="E34" s="50">
        <f t="shared" si="3"/>
        <v>5.555555555555555</v>
      </c>
    </row>
    <row r="35" spans="1:5" s="13" customFormat="1" ht="15" customHeight="1">
      <c r="A35" s="45" t="s">
        <v>137</v>
      </c>
      <c r="B35" s="49">
        <v>1</v>
      </c>
      <c r="C35" s="50">
        <f t="shared" si="2"/>
        <v>2.380952380952381</v>
      </c>
      <c r="D35" s="49">
        <v>3</v>
      </c>
      <c r="E35" s="50">
        <f t="shared" si="3"/>
        <v>2.083333333333333</v>
      </c>
    </row>
    <row r="36" spans="1:5" s="13" customFormat="1" ht="15" customHeight="1">
      <c r="A36" s="45" t="s">
        <v>135</v>
      </c>
      <c r="B36" s="49">
        <v>1</v>
      </c>
      <c r="C36" s="50">
        <f t="shared" si="2"/>
        <v>2.380952380952381</v>
      </c>
      <c r="D36" s="49">
        <v>4</v>
      </c>
      <c r="E36" s="50">
        <f t="shared" si="3"/>
        <v>2.7777777777777777</v>
      </c>
    </row>
    <row r="37" spans="1:5" s="13" customFormat="1" ht="15" customHeight="1">
      <c r="A37" s="45" t="s">
        <v>133</v>
      </c>
      <c r="B37" s="49">
        <v>1</v>
      </c>
      <c r="C37" s="50">
        <f t="shared" si="2"/>
        <v>2.380952380952381</v>
      </c>
      <c r="D37" s="49">
        <v>7</v>
      </c>
      <c r="E37" s="50">
        <f t="shared" si="3"/>
        <v>4.861111111111112</v>
      </c>
    </row>
    <row r="38" spans="1:5" s="13" customFormat="1" ht="15" customHeight="1">
      <c r="A38" s="45" t="s">
        <v>132</v>
      </c>
      <c r="B38" s="49">
        <v>2</v>
      </c>
      <c r="C38" s="50">
        <f t="shared" si="2"/>
        <v>4.761904761904762</v>
      </c>
      <c r="D38" s="49">
        <v>8</v>
      </c>
      <c r="E38" s="50">
        <f t="shared" si="3"/>
        <v>5.555555555555555</v>
      </c>
    </row>
    <row r="39" spans="1:5" s="13" customFormat="1" ht="15" customHeight="1">
      <c r="A39" s="45" t="s">
        <v>264</v>
      </c>
      <c r="B39" s="49">
        <v>3</v>
      </c>
      <c r="C39" s="50">
        <f t="shared" si="2"/>
        <v>7.142857142857142</v>
      </c>
      <c r="D39" s="49">
        <v>9</v>
      </c>
      <c r="E39" s="50">
        <f t="shared" si="3"/>
        <v>6.25</v>
      </c>
    </row>
    <row r="40" spans="1:5" s="13" customFormat="1" ht="15" customHeight="1">
      <c r="A40" s="45" t="s">
        <v>130</v>
      </c>
      <c r="B40" s="49">
        <v>1</v>
      </c>
      <c r="C40" s="50">
        <f t="shared" si="2"/>
        <v>2.380952380952381</v>
      </c>
      <c r="D40" s="49">
        <v>5</v>
      </c>
      <c r="E40" s="50">
        <f t="shared" si="3"/>
        <v>3.4722222222222223</v>
      </c>
    </row>
    <row r="41" spans="1:5" s="13" customFormat="1" ht="15" customHeight="1">
      <c r="A41" s="45" t="s">
        <v>270</v>
      </c>
      <c r="B41" s="49">
        <v>1</v>
      </c>
      <c r="C41" s="50">
        <f t="shared" si="2"/>
        <v>2.380952380952381</v>
      </c>
      <c r="D41" s="49">
        <v>3</v>
      </c>
      <c r="E41" s="50">
        <f t="shared" si="3"/>
        <v>2.083333333333333</v>
      </c>
    </row>
    <row r="42" spans="1:5" s="13" customFormat="1" ht="15" customHeight="1">
      <c r="A42" s="45" t="s">
        <v>268</v>
      </c>
      <c r="B42" s="49">
        <v>1</v>
      </c>
      <c r="C42" s="50">
        <f t="shared" si="2"/>
        <v>2.380952380952381</v>
      </c>
      <c r="D42" s="49">
        <v>4</v>
      </c>
      <c r="E42" s="50">
        <f t="shared" si="3"/>
        <v>2.7777777777777777</v>
      </c>
    </row>
    <row r="43" spans="1:5" s="13" customFormat="1" ht="15" customHeight="1">
      <c r="A43" s="45" t="s">
        <v>267</v>
      </c>
      <c r="B43" s="49">
        <v>1</v>
      </c>
      <c r="C43" s="50">
        <f t="shared" si="2"/>
        <v>2.380952380952381</v>
      </c>
      <c r="D43" s="49">
        <v>3</v>
      </c>
      <c r="E43" s="50">
        <f t="shared" si="3"/>
        <v>2.083333333333333</v>
      </c>
    </row>
    <row r="44" spans="1:5" s="13" customFormat="1" ht="15" customHeight="1">
      <c r="A44" s="45" t="s">
        <v>266</v>
      </c>
      <c r="B44" s="49">
        <v>1</v>
      </c>
      <c r="C44" s="50">
        <f t="shared" si="2"/>
        <v>2.380952380952381</v>
      </c>
      <c r="D44" s="49">
        <v>4</v>
      </c>
      <c r="E44" s="50">
        <f t="shared" si="3"/>
        <v>2.7777777777777777</v>
      </c>
    </row>
    <row r="45" spans="1:5" s="13" customFormat="1" ht="15" customHeight="1">
      <c r="A45" s="45" t="s">
        <v>432</v>
      </c>
      <c r="B45" s="49">
        <v>20</v>
      </c>
      <c r="C45" s="50">
        <f t="shared" si="2"/>
        <v>47.61904761904761</v>
      </c>
      <c r="D45" s="49">
        <v>60</v>
      </c>
      <c r="E45" s="50">
        <f t="shared" si="3"/>
        <v>41.66666666666667</v>
      </c>
    </row>
    <row r="46" spans="1:5" s="13" customFormat="1" ht="15" customHeight="1">
      <c r="A46" s="45" t="s">
        <v>258</v>
      </c>
      <c r="B46" s="49">
        <v>1</v>
      </c>
      <c r="C46" s="50">
        <f t="shared" si="2"/>
        <v>2.380952380952381</v>
      </c>
      <c r="D46" s="49">
        <v>3</v>
      </c>
      <c r="E46" s="50">
        <f t="shared" si="3"/>
        <v>2.083333333333333</v>
      </c>
    </row>
    <row r="47" spans="1:5" s="13" customFormat="1" ht="15" customHeight="1">
      <c r="A47" s="45" t="s">
        <v>433</v>
      </c>
      <c r="B47" s="49">
        <v>2</v>
      </c>
      <c r="C47" s="50">
        <f t="shared" si="2"/>
        <v>4.761904761904762</v>
      </c>
      <c r="D47" s="49">
        <v>7</v>
      </c>
      <c r="E47" s="50">
        <f t="shared" si="3"/>
        <v>4.861111111111112</v>
      </c>
    </row>
    <row r="48" spans="1:5" s="13" customFormat="1" ht="15" customHeight="1">
      <c r="A48" s="45" t="s">
        <v>255</v>
      </c>
      <c r="B48" s="57">
        <v>1</v>
      </c>
      <c r="C48" s="58">
        <f t="shared" si="2"/>
        <v>2.380952380952381</v>
      </c>
      <c r="D48" s="57">
        <v>4</v>
      </c>
      <c r="E48" s="58">
        <f t="shared" si="3"/>
        <v>2.7777777777777777</v>
      </c>
    </row>
    <row r="49" spans="1:5" ht="20.25" customHeight="1">
      <c r="A49" s="31" t="s">
        <v>217</v>
      </c>
      <c r="B49" s="37">
        <f>SUM(B31:B48)</f>
        <v>42</v>
      </c>
      <c r="C49" s="81">
        <f t="shared" si="2"/>
        <v>100</v>
      </c>
      <c r="D49" s="37">
        <f>SUM(D31:D48)</f>
        <v>144</v>
      </c>
      <c r="E49" s="81">
        <f t="shared" si="3"/>
        <v>100</v>
      </c>
    </row>
    <row r="50" spans="1:3" s="13" customFormat="1" ht="12.75">
      <c r="A50" s="27"/>
      <c r="B50" s="12"/>
      <c r="C50" s="12"/>
    </row>
    <row r="51" spans="1:12" s="14" customFormat="1" ht="66.75" customHeight="1">
      <c r="A51" s="67" t="s">
        <v>290</v>
      </c>
      <c r="B51" s="193" t="s">
        <v>421</v>
      </c>
      <c r="C51" s="194"/>
      <c r="D51" s="194"/>
      <c r="E51" s="195"/>
      <c r="F51" s="5"/>
      <c r="G51" s="4"/>
      <c r="H51" s="10"/>
      <c r="I51" s="10"/>
      <c r="J51" s="4"/>
      <c r="K51" s="4"/>
      <c r="L51" s="4"/>
    </row>
    <row r="52" spans="1:9" s="12" customFormat="1" ht="43.5" customHeight="1">
      <c r="A52" s="196" t="s">
        <v>409</v>
      </c>
      <c r="B52" s="197" t="s">
        <v>272</v>
      </c>
      <c r="C52" s="197"/>
      <c r="D52" s="198" t="s">
        <v>338</v>
      </c>
      <c r="E52" s="198"/>
      <c r="H52" s="13"/>
      <c r="I52" s="13"/>
    </row>
    <row r="53" spans="1:5" s="13" customFormat="1" ht="33.75">
      <c r="A53" s="196"/>
      <c r="B53" s="23" t="s">
        <v>319</v>
      </c>
      <c r="C53" s="23" t="s">
        <v>332</v>
      </c>
      <c r="D53" s="23" t="s">
        <v>319</v>
      </c>
      <c r="E53" s="23" t="s">
        <v>333</v>
      </c>
    </row>
    <row r="54" spans="1:5" s="13" customFormat="1" ht="15" customHeight="1">
      <c r="A54" s="63" t="s">
        <v>172</v>
      </c>
      <c r="B54" s="49">
        <v>1</v>
      </c>
      <c r="C54" s="50">
        <f>B54/$B$58*100</f>
        <v>3.125</v>
      </c>
      <c r="D54" s="49">
        <v>3</v>
      </c>
      <c r="E54" s="50">
        <f>D54/$D$58*100</f>
        <v>2.9702970297029703</v>
      </c>
    </row>
    <row r="55" spans="1:5" s="13" customFormat="1" ht="15" customHeight="1">
      <c r="A55" s="63" t="s">
        <v>171</v>
      </c>
      <c r="B55" s="49">
        <v>7</v>
      </c>
      <c r="C55" s="50">
        <f>B55/$B$58*100</f>
        <v>21.875</v>
      </c>
      <c r="D55" s="49">
        <v>24</v>
      </c>
      <c r="E55" s="50">
        <f>D55/$D$58*100</f>
        <v>23.762376237623762</v>
      </c>
    </row>
    <row r="56" spans="1:5" s="13" customFormat="1" ht="15" customHeight="1">
      <c r="A56" s="63" t="s">
        <v>170</v>
      </c>
      <c r="B56" s="49">
        <v>2</v>
      </c>
      <c r="C56" s="50">
        <f>B56/$B$58*100</f>
        <v>6.25</v>
      </c>
      <c r="D56" s="49">
        <v>5</v>
      </c>
      <c r="E56" s="50">
        <f>D56/$D$58*100</f>
        <v>4.9504950495049505</v>
      </c>
    </row>
    <row r="57" spans="1:5" s="13" customFormat="1" ht="15" customHeight="1">
      <c r="A57" s="63" t="s">
        <v>391</v>
      </c>
      <c r="B57" s="49">
        <v>22</v>
      </c>
      <c r="C57" s="50">
        <f>B57/$B$58*100</f>
        <v>68.75</v>
      </c>
      <c r="D57" s="49">
        <v>69</v>
      </c>
      <c r="E57" s="50">
        <f>D57/$D$58*100</f>
        <v>68.31683168316832</v>
      </c>
    </row>
    <row r="58" spans="1:5" s="11" customFormat="1" ht="15" customHeight="1">
      <c r="A58" s="54" t="s">
        <v>218</v>
      </c>
      <c r="B58" s="59">
        <f>SUM(B54:B57)</f>
        <v>32</v>
      </c>
      <c r="C58" s="71">
        <f>B58/$B$58*100</f>
        <v>100</v>
      </c>
      <c r="D58" s="59">
        <f>SUM(D54:D57)</f>
        <v>101</v>
      </c>
      <c r="E58" s="72">
        <f>D58/$D$58*100</f>
        <v>100</v>
      </c>
    </row>
    <row r="59" spans="1:3" ht="12.75">
      <c r="A59" s="8"/>
      <c r="B59" s="8"/>
      <c r="C59" s="8"/>
    </row>
    <row r="60" spans="1:12" s="14" customFormat="1" ht="57" customHeight="1">
      <c r="A60" s="67" t="s">
        <v>290</v>
      </c>
      <c r="B60" s="193" t="s">
        <v>420</v>
      </c>
      <c r="C60" s="194"/>
      <c r="D60" s="194"/>
      <c r="E60" s="195"/>
      <c r="F60" s="5"/>
      <c r="G60" s="4"/>
      <c r="H60" s="10"/>
      <c r="I60" s="10"/>
      <c r="J60" s="4"/>
      <c r="K60" s="4"/>
      <c r="L60" s="4"/>
    </row>
    <row r="61" spans="1:9" s="12" customFormat="1" ht="25.5" customHeight="1">
      <c r="A61" s="196" t="s">
        <v>409</v>
      </c>
      <c r="B61" s="197" t="s">
        <v>272</v>
      </c>
      <c r="C61" s="197"/>
      <c r="D61" s="198" t="s">
        <v>338</v>
      </c>
      <c r="E61" s="198"/>
      <c r="H61" s="13"/>
      <c r="I61" s="13"/>
    </row>
    <row r="62" spans="1:5" s="13" customFormat="1" ht="37.5" customHeight="1">
      <c r="A62" s="196"/>
      <c r="B62" s="23" t="s">
        <v>319</v>
      </c>
      <c r="C62" s="23" t="s">
        <v>332</v>
      </c>
      <c r="D62" s="23" t="s">
        <v>319</v>
      </c>
      <c r="E62" s="23" t="s">
        <v>333</v>
      </c>
    </row>
    <row r="63" spans="1:5" s="13" customFormat="1" ht="15" customHeight="1">
      <c r="A63" s="63" t="s">
        <v>43</v>
      </c>
      <c r="B63" s="49">
        <v>1</v>
      </c>
      <c r="C63" s="50">
        <f>B63/$B$73*100</f>
        <v>1.1627906976744187</v>
      </c>
      <c r="D63" s="49">
        <v>4</v>
      </c>
      <c r="E63" s="50">
        <f>D63/$D$73*100</f>
        <v>1.574803149606299</v>
      </c>
    </row>
    <row r="64" spans="1:5" s="13" customFormat="1" ht="15" customHeight="1">
      <c r="A64" s="63" t="s">
        <v>392</v>
      </c>
      <c r="B64" s="49">
        <v>68</v>
      </c>
      <c r="C64" s="50">
        <f aca="true" t="shared" si="4" ref="C64:C73">B64/$B$73*100</f>
        <v>79.06976744186046</v>
      </c>
      <c r="D64" s="49">
        <v>200</v>
      </c>
      <c r="E64" s="50">
        <f aca="true" t="shared" si="5" ref="E64:E73">D64/$D$73*100</f>
        <v>78.74015748031496</v>
      </c>
    </row>
    <row r="65" spans="1:5" s="13" customFormat="1" ht="15" customHeight="1">
      <c r="A65" s="63" t="s">
        <v>38</v>
      </c>
      <c r="B65" s="49">
        <v>1</v>
      </c>
      <c r="C65" s="50">
        <f t="shared" si="4"/>
        <v>1.1627906976744187</v>
      </c>
      <c r="D65" s="49">
        <v>5</v>
      </c>
      <c r="E65" s="50">
        <f t="shared" si="5"/>
        <v>1.968503937007874</v>
      </c>
    </row>
    <row r="66" spans="1:5" s="13" customFormat="1" ht="15" customHeight="1">
      <c r="A66" s="63" t="s">
        <v>27</v>
      </c>
      <c r="B66" s="49">
        <v>1</v>
      </c>
      <c r="C66" s="50">
        <f t="shared" si="4"/>
        <v>1.1627906976744187</v>
      </c>
      <c r="D66" s="49">
        <v>2</v>
      </c>
      <c r="E66" s="50">
        <f t="shared" si="5"/>
        <v>0.7874015748031495</v>
      </c>
    </row>
    <row r="67" spans="1:5" s="13" customFormat="1" ht="15" customHeight="1">
      <c r="A67" s="63" t="s">
        <v>26</v>
      </c>
      <c r="B67" s="49">
        <v>2</v>
      </c>
      <c r="C67" s="50">
        <f t="shared" si="4"/>
        <v>2.3255813953488373</v>
      </c>
      <c r="D67" s="49">
        <v>4</v>
      </c>
      <c r="E67" s="50">
        <f t="shared" si="5"/>
        <v>1.574803149606299</v>
      </c>
    </row>
    <row r="68" spans="1:5" s="13" customFormat="1" ht="15" customHeight="1">
      <c r="A68" s="63" t="s">
        <v>24</v>
      </c>
      <c r="B68" s="49">
        <v>8</v>
      </c>
      <c r="C68" s="50">
        <f t="shared" si="4"/>
        <v>9.30232558139535</v>
      </c>
      <c r="D68" s="49">
        <v>21</v>
      </c>
      <c r="E68" s="50">
        <f t="shared" si="5"/>
        <v>8.267716535433072</v>
      </c>
    </row>
    <row r="69" spans="1:5" s="13" customFormat="1" ht="15" customHeight="1">
      <c r="A69" s="63" t="s">
        <v>13</v>
      </c>
      <c r="B69" s="49">
        <v>1</v>
      </c>
      <c r="C69" s="50">
        <f t="shared" si="4"/>
        <v>1.1627906976744187</v>
      </c>
      <c r="D69" s="49">
        <v>3</v>
      </c>
      <c r="E69" s="50">
        <f t="shared" si="5"/>
        <v>1.1811023622047243</v>
      </c>
    </row>
    <row r="70" spans="1:5" s="13" customFormat="1" ht="15" customHeight="1">
      <c r="A70" s="63" t="s">
        <v>8</v>
      </c>
      <c r="B70" s="49">
        <v>1</v>
      </c>
      <c r="C70" s="50">
        <f t="shared" si="4"/>
        <v>1.1627906976744187</v>
      </c>
      <c r="D70" s="49">
        <v>4</v>
      </c>
      <c r="E70" s="50">
        <f t="shared" si="5"/>
        <v>1.574803149606299</v>
      </c>
    </row>
    <row r="71" spans="1:5" s="13" customFormat="1" ht="15" customHeight="1">
      <c r="A71" s="63" t="s">
        <v>385</v>
      </c>
      <c r="B71" s="49">
        <v>2</v>
      </c>
      <c r="C71" s="50">
        <f t="shared" si="4"/>
        <v>2.3255813953488373</v>
      </c>
      <c r="D71" s="49">
        <v>5</v>
      </c>
      <c r="E71" s="50">
        <f t="shared" si="5"/>
        <v>1.968503937007874</v>
      </c>
    </row>
    <row r="72" spans="1:5" s="13" customFormat="1" ht="15" customHeight="1">
      <c r="A72" s="65" t="s">
        <v>5</v>
      </c>
      <c r="B72" s="57">
        <v>1</v>
      </c>
      <c r="C72" s="58">
        <f t="shared" si="4"/>
        <v>1.1627906976744187</v>
      </c>
      <c r="D72" s="57">
        <v>6</v>
      </c>
      <c r="E72" s="58">
        <f t="shared" si="5"/>
        <v>2.3622047244094486</v>
      </c>
    </row>
    <row r="73" spans="1:5" ht="20.25" customHeight="1">
      <c r="A73" s="31" t="s">
        <v>214</v>
      </c>
      <c r="B73" s="37">
        <f>SUM(B63:B72)</f>
        <v>86</v>
      </c>
      <c r="C73" s="81">
        <f t="shared" si="4"/>
        <v>100</v>
      </c>
      <c r="D73" s="37">
        <f>SUM(D63:D72)</f>
        <v>254</v>
      </c>
      <c r="E73" s="81">
        <f t="shared" si="5"/>
        <v>100</v>
      </c>
    </row>
    <row r="74" spans="1:3" s="13" customFormat="1" ht="12.75">
      <c r="A74" s="27"/>
      <c r="B74" s="12"/>
      <c r="C74" s="12"/>
    </row>
    <row r="75" spans="1:3" s="13" customFormat="1" ht="12.75">
      <c r="A75" s="27"/>
      <c r="B75" s="12"/>
      <c r="C75" s="12"/>
    </row>
    <row r="76" spans="1:12" s="14" customFormat="1" ht="57" customHeight="1">
      <c r="A76" s="67" t="s">
        <v>290</v>
      </c>
      <c r="B76" s="193" t="s">
        <v>419</v>
      </c>
      <c r="C76" s="194"/>
      <c r="D76" s="194"/>
      <c r="E76" s="195"/>
      <c r="F76" s="5"/>
      <c r="G76" s="4"/>
      <c r="H76" s="10"/>
      <c r="I76" s="10"/>
      <c r="J76" s="4"/>
      <c r="K76" s="4"/>
      <c r="L76" s="4"/>
    </row>
    <row r="77" spans="1:9" s="12" customFormat="1" ht="25.5" customHeight="1">
      <c r="A77" s="196" t="s">
        <v>409</v>
      </c>
      <c r="B77" s="197" t="s">
        <v>272</v>
      </c>
      <c r="C77" s="197"/>
      <c r="D77" s="198" t="s">
        <v>338</v>
      </c>
      <c r="E77" s="198"/>
      <c r="H77" s="13"/>
      <c r="I77" s="13"/>
    </row>
    <row r="78" spans="1:5" s="13" customFormat="1" ht="37.5" customHeight="1">
      <c r="A78" s="196"/>
      <c r="B78" s="23" t="s">
        <v>319</v>
      </c>
      <c r="C78" s="23" t="s">
        <v>332</v>
      </c>
      <c r="D78" s="23" t="s">
        <v>319</v>
      </c>
      <c r="E78" s="23" t="s">
        <v>333</v>
      </c>
    </row>
    <row r="79" spans="1:5" s="13" customFormat="1" ht="15" customHeight="1">
      <c r="A79" s="63" t="s">
        <v>397</v>
      </c>
      <c r="B79" s="49">
        <v>2</v>
      </c>
      <c r="C79" s="50">
        <f>B79/$B$81*100</f>
        <v>11.76470588235294</v>
      </c>
      <c r="D79" s="49">
        <v>4</v>
      </c>
      <c r="E79" s="50">
        <f>D79/$D$81*100</f>
        <v>8.695652173913043</v>
      </c>
    </row>
    <row r="80" spans="1:5" s="13" customFormat="1" ht="15" customHeight="1">
      <c r="A80" s="65" t="s">
        <v>398</v>
      </c>
      <c r="B80" s="57">
        <v>15</v>
      </c>
      <c r="C80" s="58">
        <f>B80/$B$81*100</f>
        <v>88.23529411764706</v>
      </c>
      <c r="D80" s="57">
        <v>42</v>
      </c>
      <c r="E80" s="58">
        <f>D80/$D$81*100</f>
        <v>91.30434782608695</v>
      </c>
    </row>
    <row r="81" spans="1:5" ht="20.25" customHeight="1">
      <c r="A81" s="31" t="s">
        <v>1</v>
      </c>
      <c r="B81" s="37">
        <f>SUM(B79:B80)</f>
        <v>17</v>
      </c>
      <c r="C81" s="81">
        <f>B81/$B$81*100</f>
        <v>100</v>
      </c>
      <c r="D81" s="37">
        <f>SUM(D79:D80)</f>
        <v>46</v>
      </c>
      <c r="E81" s="81">
        <f>D81/$D$81*100</f>
        <v>100</v>
      </c>
    </row>
    <row r="83" spans="1:12" s="14" customFormat="1" ht="57" customHeight="1">
      <c r="A83" s="67" t="s">
        <v>290</v>
      </c>
      <c r="B83" s="193" t="s">
        <v>418</v>
      </c>
      <c r="C83" s="194"/>
      <c r="D83" s="194"/>
      <c r="E83" s="195"/>
      <c r="F83" s="5"/>
      <c r="G83" s="4"/>
      <c r="H83" s="10"/>
      <c r="I83" s="10"/>
      <c r="J83" s="4"/>
      <c r="K83" s="4"/>
      <c r="L83" s="4"/>
    </row>
    <row r="84" spans="1:9" s="12" customFormat="1" ht="25.5" customHeight="1">
      <c r="A84" s="196" t="s">
        <v>409</v>
      </c>
      <c r="B84" s="197" t="s">
        <v>272</v>
      </c>
      <c r="C84" s="197"/>
      <c r="D84" s="198" t="s">
        <v>338</v>
      </c>
      <c r="E84" s="198"/>
      <c r="H84" s="13"/>
      <c r="I84" s="13"/>
    </row>
    <row r="85" spans="1:5" s="13" customFormat="1" ht="37.5" customHeight="1">
      <c r="A85" s="196"/>
      <c r="B85" s="23" t="s">
        <v>319</v>
      </c>
      <c r="C85" s="23" t="s">
        <v>332</v>
      </c>
      <c r="D85" s="23" t="s">
        <v>319</v>
      </c>
      <c r="E85" s="23" t="s">
        <v>333</v>
      </c>
    </row>
    <row r="86" spans="1:5" s="13" customFormat="1" ht="15" customHeight="1">
      <c r="A86" s="63" t="s">
        <v>189</v>
      </c>
      <c r="B86" s="49">
        <v>1</v>
      </c>
      <c r="C86" s="50">
        <f>B86/$B$90*100</f>
        <v>4</v>
      </c>
      <c r="D86" s="49">
        <v>2</v>
      </c>
      <c r="E86" s="50">
        <f>D86/$D$90*100</f>
        <v>2.4390243902439024</v>
      </c>
    </row>
    <row r="87" spans="1:5" s="13" customFormat="1" ht="15" customHeight="1">
      <c r="A87" s="63" t="s">
        <v>379</v>
      </c>
      <c r="B87" s="49">
        <v>1</v>
      </c>
      <c r="C87" s="50">
        <f>B87/$B$90*100</f>
        <v>4</v>
      </c>
      <c r="D87" s="49">
        <v>5</v>
      </c>
      <c r="E87" s="50">
        <f>D87/$D$90*100</f>
        <v>6.097560975609756</v>
      </c>
    </row>
    <row r="88" spans="1:5" s="13" customFormat="1" ht="15" customHeight="1">
      <c r="A88" s="63" t="s">
        <v>179</v>
      </c>
      <c r="B88" s="49">
        <v>1</v>
      </c>
      <c r="C88" s="50">
        <f>B88/$B$90*100</f>
        <v>4</v>
      </c>
      <c r="D88" s="49">
        <v>4</v>
      </c>
      <c r="E88" s="50">
        <f>D88/$D$90*100</f>
        <v>4.878048780487805</v>
      </c>
    </row>
    <row r="89" spans="1:5" s="13" customFormat="1" ht="15" customHeight="1">
      <c r="A89" s="65" t="s">
        <v>407</v>
      </c>
      <c r="B89" s="57">
        <v>22</v>
      </c>
      <c r="C89" s="58">
        <f>B89/$B$90*100</f>
        <v>88</v>
      </c>
      <c r="D89" s="57">
        <v>71</v>
      </c>
      <c r="E89" s="58">
        <f>D89/$D$90*100</f>
        <v>86.58536585365853</v>
      </c>
    </row>
    <row r="90" spans="1:5" ht="20.25" customHeight="1">
      <c r="A90" s="31" t="s">
        <v>219</v>
      </c>
      <c r="B90" s="37">
        <f>SUM(B86:B89)</f>
        <v>25</v>
      </c>
      <c r="C90" s="81">
        <f>B90/$B$90*100</f>
        <v>100</v>
      </c>
      <c r="D90" s="37">
        <f>SUM(D86:D89)</f>
        <v>82</v>
      </c>
      <c r="E90" s="81">
        <f>D90/$D$90*100</f>
        <v>100</v>
      </c>
    </row>
    <row r="93" spans="1:12" s="14" customFormat="1" ht="57" customHeight="1">
      <c r="A93" s="67" t="s">
        <v>290</v>
      </c>
      <c r="B93" s="193" t="s">
        <v>417</v>
      </c>
      <c r="C93" s="194"/>
      <c r="D93" s="194"/>
      <c r="E93" s="195"/>
      <c r="F93" s="5"/>
      <c r="G93" s="4"/>
      <c r="H93" s="10"/>
      <c r="I93" s="10"/>
      <c r="J93" s="4"/>
      <c r="K93" s="4"/>
      <c r="L93" s="4"/>
    </row>
    <row r="94" spans="1:9" s="12" customFormat="1" ht="25.5" customHeight="1">
      <c r="A94" s="196" t="s">
        <v>409</v>
      </c>
      <c r="B94" s="197" t="s">
        <v>272</v>
      </c>
      <c r="C94" s="197"/>
      <c r="D94" s="198" t="s">
        <v>338</v>
      </c>
      <c r="E94" s="198"/>
      <c r="H94" s="13"/>
      <c r="I94" s="13"/>
    </row>
    <row r="95" spans="1:5" s="13" customFormat="1" ht="37.5" customHeight="1">
      <c r="A95" s="196"/>
      <c r="B95" s="23" t="s">
        <v>319</v>
      </c>
      <c r="C95" s="23" t="s">
        <v>332</v>
      </c>
      <c r="D95" s="23" t="s">
        <v>319</v>
      </c>
      <c r="E95" s="23" t="s">
        <v>333</v>
      </c>
    </row>
    <row r="96" spans="1:5" s="13" customFormat="1" ht="15" customHeight="1">
      <c r="A96" s="63" t="s">
        <v>316</v>
      </c>
      <c r="B96" s="49">
        <v>9</v>
      </c>
      <c r="C96" s="50">
        <f>B96/$B$99*100</f>
        <v>47.368421052631575</v>
      </c>
      <c r="D96" s="49">
        <v>25</v>
      </c>
      <c r="E96" s="50">
        <f>D96/$D$99*100</f>
        <v>40.32258064516129</v>
      </c>
    </row>
    <row r="97" spans="1:5" s="13" customFormat="1" ht="15" customHeight="1">
      <c r="A97" s="63" t="s">
        <v>380</v>
      </c>
      <c r="B97" s="49">
        <v>9</v>
      </c>
      <c r="C97" s="50">
        <f>B97/$B$99*100</f>
        <v>47.368421052631575</v>
      </c>
      <c r="D97" s="49">
        <v>35</v>
      </c>
      <c r="E97" s="50">
        <f>D97/$D$99*100</f>
        <v>56.451612903225815</v>
      </c>
    </row>
    <row r="98" spans="1:5" s="13" customFormat="1" ht="15" customHeight="1">
      <c r="A98" s="63" t="s">
        <v>208</v>
      </c>
      <c r="B98" s="49">
        <v>1</v>
      </c>
      <c r="C98" s="50">
        <f>B98/$B$99*100</f>
        <v>5.263157894736842</v>
      </c>
      <c r="D98" s="49">
        <v>2</v>
      </c>
      <c r="E98" s="50">
        <f>D98/$D$99*100</f>
        <v>3.225806451612903</v>
      </c>
    </row>
    <row r="99" spans="1:5" ht="20.25" customHeight="1">
      <c r="A99" s="31" t="s">
        <v>320</v>
      </c>
      <c r="B99" s="37">
        <f>SUM(B96:B98)</f>
        <v>19</v>
      </c>
      <c r="C99" s="81">
        <f>B99/$B$99*100</f>
        <v>100</v>
      </c>
      <c r="D99" s="37">
        <f>SUM(D96:D98)</f>
        <v>62</v>
      </c>
      <c r="E99" s="81">
        <f>D99/$D$99*100</f>
        <v>100</v>
      </c>
    </row>
    <row r="102" spans="1:12" s="14" customFormat="1" ht="57" customHeight="1">
      <c r="A102" s="67" t="s">
        <v>290</v>
      </c>
      <c r="B102" s="193" t="s">
        <v>416</v>
      </c>
      <c r="C102" s="194"/>
      <c r="D102" s="194"/>
      <c r="E102" s="195"/>
      <c r="F102" s="5"/>
      <c r="G102" s="4"/>
      <c r="H102" s="10"/>
      <c r="I102" s="10"/>
      <c r="J102" s="4"/>
      <c r="K102" s="4"/>
      <c r="L102" s="4"/>
    </row>
    <row r="103" spans="1:9" s="12" customFormat="1" ht="25.5" customHeight="1">
      <c r="A103" s="196" t="s">
        <v>409</v>
      </c>
      <c r="B103" s="197" t="s">
        <v>272</v>
      </c>
      <c r="C103" s="197"/>
      <c r="D103" s="198" t="s">
        <v>338</v>
      </c>
      <c r="E103" s="198"/>
      <c r="H103" s="13"/>
      <c r="I103" s="13"/>
    </row>
    <row r="104" spans="1:5" s="13" customFormat="1" ht="37.5" customHeight="1">
      <c r="A104" s="196"/>
      <c r="B104" s="23" t="s">
        <v>319</v>
      </c>
      <c r="C104" s="23" t="s">
        <v>332</v>
      </c>
      <c r="D104" s="23" t="s">
        <v>319</v>
      </c>
      <c r="E104" s="23" t="s">
        <v>333</v>
      </c>
    </row>
    <row r="105" spans="1:5" s="13" customFormat="1" ht="15" customHeight="1">
      <c r="A105" s="63" t="s">
        <v>452</v>
      </c>
      <c r="B105" s="49">
        <v>1</v>
      </c>
      <c r="C105" s="50">
        <f aca="true" t="shared" si="6" ref="C105:C110">B105/$B$110*100</f>
        <v>3.7037037037037033</v>
      </c>
      <c r="D105" s="49">
        <v>2</v>
      </c>
      <c r="E105" s="50">
        <f aca="true" t="shared" si="7" ref="E105:E110">D105/$D$110*100</f>
        <v>2.4096385542168677</v>
      </c>
    </row>
    <row r="106" spans="1:5" s="13" customFormat="1" ht="15" customHeight="1">
      <c r="A106" s="63" t="s">
        <v>198</v>
      </c>
      <c r="B106" s="49">
        <v>2</v>
      </c>
      <c r="C106" s="50">
        <f t="shared" si="6"/>
        <v>7.4074074074074066</v>
      </c>
      <c r="D106" s="49">
        <v>7</v>
      </c>
      <c r="E106" s="50">
        <f t="shared" si="7"/>
        <v>8.433734939759036</v>
      </c>
    </row>
    <row r="107" spans="1:5" s="13" customFormat="1" ht="15" customHeight="1">
      <c r="A107" s="63" t="s">
        <v>196</v>
      </c>
      <c r="B107" s="49">
        <v>2</v>
      </c>
      <c r="C107" s="50">
        <f t="shared" si="6"/>
        <v>7.4074074074074066</v>
      </c>
      <c r="D107" s="49">
        <v>6</v>
      </c>
      <c r="E107" s="50">
        <f t="shared" si="7"/>
        <v>7.228915662650602</v>
      </c>
    </row>
    <row r="108" spans="1:5" s="13" customFormat="1" ht="15" customHeight="1">
      <c r="A108" s="63" t="s">
        <v>193</v>
      </c>
      <c r="B108" s="49">
        <v>6</v>
      </c>
      <c r="C108" s="50">
        <f t="shared" si="6"/>
        <v>22.22222222222222</v>
      </c>
      <c r="D108" s="49">
        <v>21</v>
      </c>
      <c r="E108" s="50">
        <f t="shared" si="7"/>
        <v>25.301204819277107</v>
      </c>
    </row>
    <row r="109" spans="1:5" s="13" customFormat="1" ht="15" customHeight="1">
      <c r="A109" s="65" t="s">
        <v>408</v>
      </c>
      <c r="B109" s="57">
        <v>16</v>
      </c>
      <c r="C109" s="50">
        <f t="shared" si="6"/>
        <v>59.25925925925925</v>
      </c>
      <c r="D109" s="57">
        <v>47</v>
      </c>
      <c r="E109" s="50">
        <f t="shared" si="7"/>
        <v>56.62650602409639</v>
      </c>
    </row>
    <row r="110" spans="1:5" ht="20.25" customHeight="1">
      <c r="A110" s="31" t="s">
        <v>221</v>
      </c>
      <c r="B110" s="37">
        <f>SUM(B105:B109)</f>
        <v>27</v>
      </c>
      <c r="C110" s="81">
        <f t="shared" si="6"/>
        <v>100</v>
      </c>
      <c r="D110" s="37">
        <f>SUM(D105:D109)</f>
        <v>83</v>
      </c>
      <c r="E110" s="81">
        <f t="shared" si="7"/>
        <v>100</v>
      </c>
    </row>
  </sheetData>
  <sheetProtection password="C6EC" sheet="1" objects="1" scenarios="1"/>
  <mergeCells count="37">
    <mergeCell ref="A23:A24"/>
    <mergeCell ref="B23:C23"/>
    <mergeCell ref="D23:E23"/>
    <mergeCell ref="B1:E1"/>
    <mergeCell ref="B3:C3"/>
    <mergeCell ref="D3:E3"/>
    <mergeCell ref="A3:A4"/>
    <mergeCell ref="B22:E22"/>
    <mergeCell ref="A18:E18"/>
    <mergeCell ref="B28:E28"/>
    <mergeCell ref="A29:A30"/>
    <mergeCell ref="B29:C29"/>
    <mergeCell ref="D29:E29"/>
    <mergeCell ref="B51:E51"/>
    <mergeCell ref="A52:A53"/>
    <mergeCell ref="B52:C52"/>
    <mergeCell ref="D52:E52"/>
    <mergeCell ref="B60:E60"/>
    <mergeCell ref="A61:A62"/>
    <mergeCell ref="B61:C61"/>
    <mergeCell ref="D61:E61"/>
    <mergeCell ref="B76:E76"/>
    <mergeCell ref="A77:A78"/>
    <mergeCell ref="B77:C77"/>
    <mergeCell ref="D77:E77"/>
    <mergeCell ref="B83:E83"/>
    <mergeCell ref="A84:A85"/>
    <mergeCell ref="B84:C84"/>
    <mergeCell ref="D84:E84"/>
    <mergeCell ref="B93:E93"/>
    <mergeCell ref="A94:A95"/>
    <mergeCell ref="B94:C94"/>
    <mergeCell ref="D94:E94"/>
    <mergeCell ref="B102:E102"/>
    <mergeCell ref="A103:A104"/>
    <mergeCell ref="B103:C103"/>
    <mergeCell ref="D103:E103"/>
  </mergeCells>
  <printOptions/>
  <pageMargins left="0.75" right="0.75" top="1" bottom="1" header="0.5" footer="0.5"/>
  <pageSetup horizontalDpi="300" verticalDpi="300" orientation="portrait" paperSize="9" r:id="rId1"/>
  <rowBreaks count="3" manualBreakCount="3">
    <brk id="19" max="255" man="1"/>
    <brk id="50" max="255" man="1"/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02"/>
  <sheetViews>
    <sheetView zoomScale="75" zoomScaleNormal="75" workbookViewId="0" topLeftCell="A1">
      <selection activeCell="A302" sqref="A1:E302"/>
    </sheetView>
  </sheetViews>
  <sheetFormatPr defaultColWidth="9.140625" defaultRowHeight="12.75"/>
  <cols>
    <col min="1" max="1" width="28.421875" style="28" customWidth="1"/>
    <col min="2" max="2" width="10.57421875" style="28" customWidth="1"/>
    <col min="3" max="3" width="14.57421875" style="28" customWidth="1"/>
    <col min="4" max="5" width="12.00390625" style="28" customWidth="1"/>
    <col min="6" max="16384" width="9.140625" style="28" customWidth="1"/>
  </cols>
  <sheetData>
    <row r="1" spans="1:6" s="14" customFormat="1" ht="73.5" customHeight="1">
      <c r="A1" s="67" t="s">
        <v>291</v>
      </c>
      <c r="B1" s="207" t="s">
        <v>471</v>
      </c>
      <c r="C1" s="207"/>
      <c r="D1" s="207"/>
      <c r="E1" s="207"/>
      <c r="F1" s="4"/>
    </row>
    <row r="3" spans="1:5" s="17" customFormat="1" ht="43.5" customHeight="1">
      <c r="A3" s="206" t="s">
        <v>411</v>
      </c>
      <c r="B3" s="204" t="s">
        <v>386</v>
      </c>
      <c r="C3" s="204"/>
      <c r="D3" s="205" t="s">
        <v>338</v>
      </c>
      <c r="E3" s="205"/>
    </row>
    <row r="4" spans="1:5" s="10" customFormat="1" ht="47.25" customHeight="1">
      <c r="A4" s="206"/>
      <c r="B4" s="38" t="s">
        <v>319</v>
      </c>
      <c r="C4" s="38" t="s">
        <v>470</v>
      </c>
      <c r="D4" s="38" t="s">
        <v>319</v>
      </c>
      <c r="E4" s="38" t="s">
        <v>333</v>
      </c>
    </row>
    <row r="5" spans="1:5" s="10" customFormat="1" ht="12.75">
      <c r="A5" s="30" t="s">
        <v>389</v>
      </c>
      <c r="B5" s="34">
        <f>B45</f>
        <v>37</v>
      </c>
      <c r="C5" s="40">
        <f>B5/$B$14*100</f>
        <v>6.678700361010831</v>
      </c>
      <c r="D5" s="34">
        <f>D45</f>
        <v>96</v>
      </c>
      <c r="E5" s="40">
        <f>D5/$D$14*100</f>
        <v>6.460296096904441</v>
      </c>
    </row>
    <row r="6" spans="1:5" s="10" customFormat="1" ht="12.75">
      <c r="A6" s="73" t="s">
        <v>390</v>
      </c>
      <c r="B6" s="35">
        <f>B76</f>
        <v>57</v>
      </c>
      <c r="C6" s="41">
        <f aca="true" t="shared" si="0" ref="C6:C13">B6/$B$14*100</f>
        <v>10.288808664259928</v>
      </c>
      <c r="D6" s="35">
        <f>D76</f>
        <v>150</v>
      </c>
      <c r="E6" s="41">
        <f aca="true" t="shared" si="1" ref="E6:E14">D6/$D$14*100</f>
        <v>10.094212651413189</v>
      </c>
    </row>
    <row r="7" spans="1:5" s="10" customFormat="1" ht="12.75">
      <c r="A7" s="73" t="s">
        <v>286</v>
      </c>
      <c r="B7" s="35">
        <f>B121</f>
        <v>86</v>
      </c>
      <c r="C7" s="41">
        <f t="shared" si="0"/>
        <v>15.523465703971121</v>
      </c>
      <c r="D7" s="35">
        <f>D121</f>
        <v>263</v>
      </c>
      <c r="E7" s="41">
        <f t="shared" si="1"/>
        <v>17.69851951547779</v>
      </c>
    </row>
    <row r="8" spans="1:5" s="10" customFormat="1" ht="12.75">
      <c r="A8" s="73" t="s">
        <v>391</v>
      </c>
      <c r="B8" s="35">
        <f>B157</f>
        <v>76</v>
      </c>
      <c r="C8" s="41">
        <f t="shared" si="0"/>
        <v>13.718411552346572</v>
      </c>
      <c r="D8" s="35">
        <f>D157</f>
        <v>250</v>
      </c>
      <c r="E8" s="41">
        <f t="shared" si="1"/>
        <v>16.823687752355315</v>
      </c>
    </row>
    <row r="9" spans="1:5" s="10" customFormat="1" ht="12.75">
      <c r="A9" s="73" t="s">
        <v>392</v>
      </c>
      <c r="B9" s="35">
        <f>B205</f>
        <v>98</v>
      </c>
      <c r="C9" s="41">
        <f t="shared" si="0"/>
        <v>17.689530685920577</v>
      </c>
      <c r="D9" s="35">
        <f>D205</f>
        <v>248</v>
      </c>
      <c r="E9" s="41">
        <f t="shared" si="1"/>
        <v>16.689098250336475</v>
      </c>
    </row>
    <row r="10" spans="1:5" s="10" customFormat="1" ht="12.75">
      <c r="A10" s="73" t="s">
        <v>398</v>
      </c>
      <c r="B10" s="35">
        <f>B232</f>
        <v>71</v>
      </c>
      <c r="C10" s="41">
        <f t="shared" si="0"/>
        <v>12.815884476534295</v>
      </c>
      <c r="D10" s="35">
        <f>D232</f>
        <v>157</v>
      </c>
      <c r="E10" s="41">
        <f t="shared" si="1"/>
        <v>10.565275908479139</v>
      </c>
    </row>
    <row r="11" spans="1:5" s="10" customFormat="1" ht="12.75">
      <c r="A11" s="73" t="s">
        <v>407</v>
      </c>
      <c r="B11" s="35">
        <f>B256</f>
        <v>53</v>
      </c>
      <c r="C11" s="41">
        <f t="shared" si="0"/>
        <v>9.566787003610107</v>
      </c>
      <c r="D11" s="35">
        <f>D256</f>
        <v>132</v>
      </c>
      <c r="E11" s="41">
        <f t="shared" si="1"/>
        <v>8.882907133243608</v>
      </c>
    </row>
    <row r="12" spans="1:5" s="10" customFormat="1" ht="12.75">
      <c r="A12" s="73" t="s">
        <v>318</v>
      </c>
      <c r="B12" s="35">
        <f>B281</f>
        <v>38</v>
      </c>
      <c r="C12" s="41">
        <f t="shared" si="0"/>
        <v>6.859205776173286</v>
      </c>
      <c r="D12" s="35">
        <f>D281</f>
        <v>92</v>
      </c>
      <c r="E12" s="41">
        <f t="shared" si="1"/>
        <v>6.191117092866756</v>
      </c>
    </row>
    <row r="13" spans="1:5" s="10" customFormat="1" ht="12.75">
      <c r="A13" s="74" t="s">
        <v>408</v>
      </c>
      <c r="B13" s="36">
        <f>B300</f>
        <v>38</v>
      </c>
      <c r="C13" s="43">
        <f t="shared" si="0"/>
        <v>6.859205776173286</v>
      </c>
      <c r="D13" s="36">
        <f>D300</f>
        <v>98</v>
      </c>
      <c r="E13" s="43">
        <f t="shared" si="1"/>
        <v>6.594885598923284</v>
      </c>
    </row>
    <row r="14" spans="1:5" s="10" customFormat="1" ht="23.25" customHeight="1">
      <c r="A14" s="19" t="s">
        <v>309</v>
      </c>
      <c r="B14" s="37">
        <f>SUM(B5:B13)</f>
        <v>554</v>
      </c>
      <c r="C14" s="82">
        <f>B14/$B$14*100</f>
        <v>100</v>
      </c>
      <c r="D14" s="37">
        <f>SUM(D5:D13)</f>
        <v>1486</v>
      </c>
      <c r="E14" s="81">
        <f t="shared" si="1"/>
        <v>100</v>
      </c>
    </row>
    <row r="15" spans="1:8" ht="12.75">
      <c r="A15" s="69"/>
      <c r="B15" s="75"/>
      <c r="C15" s="75"/>
      <c r="H15" s="10"/>
    </row>
    <row r="16" spans="1:8" s="62" customFormat="1" ht="52.5" customHeight="1">
      <c r="A16" s="199" t="s">
        <v>382</v>
      </c>
      <c r="B16" s="200"/>
      <c r="C16" s="200"/>
      <c r="D16" s="200"/>
      <c r="E16" s="200"/>
      <c r="H16" s="10"/>
    </row>
    <row r="17" spans="1:3" ht="12.75">
      <c r="A17" s="69"/>
      <c r="B17" s="75"/>
      <c r="C17" s="75"/>
    </row>
    <row r="18" spans="1:6" s="14" customFormat="1" ht="60.75" customHeight="1">
      <c r="A18" s="67" t="s">
        <v>291</v>
      </c>
      <c r="B18" s="208" t="s">
        <v>431</v>
      </c>
      <c r="C18" s="208"/>
      <c r="D18" s="208"/>
      <c r="E18" s="208"/>
      <c r="F18" s="4"/>
    </row>
    <row r="19" spans="1:5" s="12" customFormat="1" ht="43.5" customHeight="1">
      <c r="A19" s="196" t="s">
        <v>409</v>
      </c>
      <c r="B19" s="197" t="s">
        <v>386</v>
      </c>
      <c r="C19" s="197"/>
      <c r="D19" s="198" t="s">
        <v>338</v>
      </c>
      <c r="E19" s="198"/>
    </row>
    <row r="20" spans="1:5" s="13" customFormat="1" ht="33.75">
      <c r="A20" s="196"/>
      <c r="B20" s="23" t="s">
        <v>319</v>
      </c>
      <c r="C20" s="23" t="s">
        <v>332</v>
      </c>
      <c r="D20" s="23" t="s">
        <v>319</v>
      </c>
      <c r="E20" s="23" t="s">
        <v>333</v>
      </c>
    </row>
    <row r="21" spans="1:5" s="13" customFormat="1" ht="15" customHeight="1">
      <c r="A21" s="63" t="s">
        <v>222</v>
      </c>
      <c r="B21" s="49">
        <v>2</v>
      </c>
      <c r="C21" s="50">
        <f>B21/$B$45*100</f>
        <v>5.405405405405405</v>
      </c>
      <c r="D21" s="49">
        <v>2</v>
      </c>
      <c r="E21" s="50">
        <f>D21/$D$45*100</f>
        <v>2.083333333333333</v>
      </c>
    </row>
    <row r="22" spans="1:5" s="13" customFormat="1" ht="15" customHeight="1">
      <c r="A22" s="63" t="s">
        <v>373</v>
      </c>
      <c r="B22" s="49">
        <v>1</v>
      </c>
      <c r="C22" s="50">
        <f aca="true" t="shared" si="2" ref="C22:C44">B22/$B$45*100</f>
        <v>2.7027027027027026</v>
      </c>
      <c r="D22" s="49">
        <v>2</v>
      </c>
      <c r="E22" s="50">
        <f aca="true" t="shared" si="3" ref="E22:E45">D22/$D$45*100</f>
        <v>2.083333333333333</v>
      </c>
    </row>
    <row r="23" spans="1:5" s="13" customFormat="1" ht="15" customHeight="1">
      <c r="A23" s="63" t="s">
        <v>223</v>
      </c>
      <c r="B23" s="49">
        <v>1</v>
      </c>
      <c r="C23" s="50">
        <f t="shared" si="2"/>
        <v>2.7027027027027026</v>
      </c>
      <c r="D23" s="49">
        <v>3</v>
      </c>
      <c r="E23" s="50">
        <f t="shared" si="3"/>
        <v>3.125</v>
      </c>
    </row>
    <row r="24" spans="1:5" s="13" customFormat="1" ht="15" customHeight="1">
      <c r="A24" s="63" t="s">
        <v>434</v>
      </c>
      <c r="B24" s="49">
        <v>1</v>
      </c>
      <c r="C24" s="50">
        <f t="shared" si="2"/>
        <v>2.7027027027027026</v>
      </c>
      <c r="D24" s="49" t="s">
        <v>448</v>
      </c>
      <c r="E24" s="50"/>
    </row>
    <row r="25" spans="1:5" s="13" customFormat="1" ht="15" customHeight="1">
      <c r="A25" s="63" t="s">
        <v>298</v>
      </c>
      <c r="B25" s="49">
        <v>1</v>
      </c>
      <c r="C25" s="50">
        <f t="shared" si="2"/>
        <v>2.7027027027027026</v>
      </c>
      <c r="D25" s="49">
        <v>4</v>
      </c>
      <c r="E25" s="50">
        <f t="shared" si="3"/>
        <v>4.166666666666666</v>
      </c>
    </row>
    <row r="26" spans="1:5" s="13" customFormat="1" ht="15" customHeight="1">
      <c r="A26" s="63" t="s">
        <v>225</v>
      </c>
      <c r="B26" s="49">
        <v>1</v>
      </c>
      <c r="C26" s="50">
        <f t="shared" si="2"/>
        <v>2.7027027027027026</v>
      </c>
      <c r="D26" s="49">
        <v>4</v>
      </c>
      <c r="E26" s="50">
        <f t="shared" si="3"/>
        <v>4.166666666666666</v>
      </c>
    </row>
    <row r="27" spans="1:5" s="13" customFormat="1" ht="15" customHeight="1">
      <c r="A27" s="63" t="s">
        <v>226</v>
      </c>
      <c r="B27" s="49">
        <v>1</v>
      </c>
      <c r="C27" s="50">
        <f t="shared" si="2"/>
        <v>2.7027027027027026</v>
      </c>
      <c r="D27" s="49">
        <v>3</v>
      </c>
      <c r="E27" s="50">
        <f t="shared" si="3"/>
        <v>3.125</v>
      </c>
    </row>
    <row r="28" spans="1:5" s="13" customFormat="1" ht="15" customHeight="1">
      <c r="A28" s="63" t="s">
        <v>346</v>
      </c>
      <c r="B28" s="49">
        <v>1</v>
      </c>
      <c r="C28" s="50">
        <f t="shared" si="2"/>
        <v>2.7027027027027026</v>
      </c>
      <c r="D28" s="49">
        <v>3</v>
      </c>
      <c r="E28" s="50">
        <f t="shared" si="3"/>
        <v>3.125</v>
      </c>
    </row>
    <row r="29" spans="1:5" s="13" customFormat="1" ht="15" customHeight="1">
      <c r="A29" s="63" t="s">
        <v>227</v>
      </c>
      <c r="B29" s="49">
        <v>1</v>
      </c>
      <c r="C29" s="50">
        <f t="shared" si="2"/>
        <v>2.7027027027027026</v>
      </c>
      <c r="D29" s="49">
        <v>3</v>
      </c>
      <c r="E29" s="50">
        <f t="shared" si="3"/>
        <v>3.125</v>
      </c>
    </row>
    <row r="30" spans="1:5" s="13" customFormat="1" ht="15" customHeight="1">
      <c r="A30" s="63" t="s">
        <v>228</v>
      </c>
      <c r="B30" s="49">
        <v>1</v>
      </c>
      <c r="C30" s="50">
        <f t="shared" si="2"/>
        <v>2.7027027027027026</v>
      </c>
      <c r="D30" s="49">
        <v>2</v>
      </c>
      <c r="E30" s="50">
        <f t="shared" si="3"/>
        <v>2.083333333333333</v>
      </c>
    </row>
    <row r="31" spans="1:5" s="13" customFormat="1" ht="15" customHeight="1">
      <c r="A31" s="63" t="s">
        <v>229</v>
      </c>
      <c r="B31" s="49">
        <v>1</v>
      </c>
      <c r="C31" s="50">
        <f t="shared" si="2"/>
        <v>2.7027027027027026</v>
      </c>
      <c r="D31" s="49">
        <v>2</v>
      </c>
      <c r="E31" s="50">
        <f t="shared" si="3"/>
        <v>2.083333333333333</v>
      </c>
    </row>
    <row r="32" spans="1:5" s="13" customFormat="1" ht="15" customHeight="1">
      <c r="A32" s="63" t="s">
        <v>351</v>
      </c>
      <c r="B32" s="49">
        <v>1</v>
      </c>
      <c r="C32" s="50">
        <f t="shared" si="2"/>
        <v>2.7027027027027026</v>
      </c>
      <c r="D32" s="49">
        <v>2</v>
      </c>
      <c r="E32" s="50">
        <f t="shared" si="3"/>
        <v>2.083333333333333</v>
      </c>
    </row>
    <row r="33" spans="1:5" s="13" customFormat="1" ht="15" customHeight="1">
      <c r="A33" s="63" t="s">
        <v>352</v>
      </c>
      <c r="B33" s="49">
        <v>1</v>
      </c>
      <c r="C33" s="50">
        <f t="shared" si="2"/>
        <v>2.7027027027027026</v>
      </c>
      <c r="D33" s="49">
        <v>3</v>
      </c>
      <c r="E33" s="50">
        <f t="shared" si="3"/>
        <v>3.125</v>
      </c>
    </row>
    <row r="34" spans="1:5" s="13" customFormat="1" ht="15" customHeight="1">
      <c r="A34" s="63" t="s">
        <v>354</v>
      </c>
      <c r="B34" s="49">
        <v>1</v>
      </c>
      <c r="C34" s="50">
        <f t="shared" si="2"/>
        <v>2.7027027027027026</v>
      </c>
      <c r="D34" s="49">
        <v>1</v>
      </c>
      <c r="E34" s="50">
        <f t="shared" si="3"/>
        <v>1.0416666666666665</v>
      </c>
    </row>
    <row r="35" spans="1:5" s="13" customFormat="1" ht="15" customHeight="1">
      <c r="A35" s="63" t="s">
        <v>389</v>
      </c>
      <c r="B35" s="49">
        <v>11</v>
      </c>
      <c r="C35" s="50">
        <f t="shared" si="2"/>
        <v>29.72972972972973</v>
      </c>
      <c r="D35" s="49">
        <v>31</v>
      </c>
      <c r="E35" s="50">
        <f t="shared" si="3"/>
        <v>32.29166666666667</v>
      </c>
    </row>
    <row r="36" spans="1:5" s="13" customFormat="1" ht="15" customHeight="1">
      <c r="A36" s="63" t="s">
        <v>230</v>
      </c>
      <c r="B36" s="49">
        <v>2</v>
      </c>
      <c r="C36" s="50">
        <f t="shared" si="2"/>
        <v>5.405405405405405</v>
      </c>
      <c r="D36" s="49">
        <v>7</v>
      </c>
      <c r="E36" s="50">
        <f t="shared" si="3"/>
        <v>7.291666666666667</v>
      </c>
    </row>
    <row r="37" spans="1:5" s="13" customFormat="1" ht="15" customHeight="1">
      <c r="A37" s="63" t="s">
        <v>231</v>
      </c>
      <c r="B37" s="49">
        <v>1</v>
      </c>
      <c r="C37" s="50">
        <f t="shared" si="2"/>
        <v>2.7027027027027026</v>
      </c>
      <c r="D37" s="49">
        <v>5</v>
      </c>
      <c r="E37" s="50">
        <f t="shared" si="3"/>
        <v>5.208333333333334</v>
      </c>
    </row>
    <row r="38" spans="1:5" s="13" customFormat="1" ht="15" customHeight="1">
      <c r="A38" s="63" t="s">
        <v>232</v>
      </c>
      <c r="B38" s="49">
        <v>1</v>
      </c>
      <c r="C38" s="50">
        <f t="shared" si="2"/>
        <v>2.7027027027027026</v>
      </c>
      <c r="D38" s="49">
        <v>4</v>
      </c>
      <c r="E38" s="50">
        <f t="shared" si="3"/>
        <v>4.166666666666666</v>
      </c>
    </row>
    <row r="39" spans="1:5" s="13" customFormat="1" ht="15" customHeight="1">
      <c r="A39" s="63" t="s">
        <v>234</v>
      </c>
      <c r="B39" s="49">
        <v>2</v>
      </c>
      <c r="C39" s="50">
        <f t="shared" si="2"/>
        <v>5.405405405405405</v>
      </c>
      <c r="D39" s="49">
        <v>5</v>
      </c>
      <c r="E39" s="50">
        <f t="shared" si="3"/>
        <v>5.208333333333334</v>
      </c>
    </row>
    <row r="40" spans="1:5" s="13" customFormat="1" ht="15" customHeight="1">
      <c r="A40" s="63" t="s">
        <v>357</v>
      </c>
      <c r="B40" s="49">
        <v>1</v>
      </c>
      <c r="C40" s="50">
        <f t="shared" si="2"/>
        <v>2.7027027027027026</v>
      </c>
      <c r="D40" s="49">
        <v>3</v>
      </c>
      <c r="E40" s="50">
        <f t="shared" si="3"/>
        <v>3.125</v>
      </c>
    </row>
    <row r="41" spans="1:5" s="13" customFormat="1" ht="15" customHeight="1">
      <c r="A41" s="63" t="s">
        <v>374</v>
      </c>
      <c r="B41" s="49">
        <v>1</v>
      </c>
      <c r="C41" s="50">
        <f t="shared" si="2"/>
        <v>2.7027027027027026</v>
      </c>
      <c r="D41" s="49">
        <v>1</v>
      </c>
      <c r="E41" s="50">
        <f t="shared" si="3"/>
        <v>1.0416666666666665</v>
      </c>
    </row>
    <row r="42" spans="1:5" s="13" customFormat="1" ht="15" customHeight="1">
      <c r="A42" s="63" t="s">
        <v>375</v>
      </c>
      <c r="B42" s="49">
        <v>1</v>
      </c>
      <c r="C42" s="50">
        <f t="shared" si="2"/>
        <v>2.7027027027027026</v>
      </c>
      <c r="D42" s="49">
        <v>2</v>
      </c>
      <c r="E42" s="50">
        <f t="shared" si="3"/>
        <v>2.083333333333333</v>
      </c>
    </row>
    <row r="43" spans="1:5" s="13" customFormat="1" ht="15" customHeight="1">
      <c r="A43" s="63" t="s">
        <v>376</v>
      </c>
      <c r="B43" s="49">
        <v>1</v>
      </c>
      <c r="C43" s="50">
        <f t="shared" si="2"/>
        <v>2.7027027027027026</v>
      </c>
      <c r="D43" s="49">
        <v>2</v>
      </c>
      <c r="E43" s="50">
        <f t="shared" si="3"/>
        <v>2.083333333333333</v>
      </c>
    </row>
    <row r="44" spans="1:5" s="13" customFormat="1" ht="15" customHeight="1">
      <c r="A44" s="63" t="s">
        <v>377</v>
      </c>
      <c r="B44" s="49">
        <v>1</v>
      </c>
      <c r="C44" s="50">
        <f t="shared" si="2"/>
        <v>2.7027027027027026</v>
      </c>
      <c r="D44" s="49">
        <v>2</v>
      </c>
      <c r="E44" s="50">
        <f t="shared" si="3"/>
        <v>2.083333333333333</v>
      </c>
    </row>
    <row r="45" spans="1:5" s="10" customFormat="1" ht="19.5" customHeight="1">
      <c r="A45" s="31" t="s">
        <v>299</v>
      </c>
      <c r="B45" s="37">
        <f>SUM(B21:B44)</f>
        <v>37</v>
      </c>
      <c r="C45" s="81">
        <f>B45/$B$45*100</f>
        <v>100</v>
      </c>
      <c r="D45" s="37">
        <f>SUM(D21:D44)</f>
        <v>96</v>
      </c>
      <c r="E45" s="81">
        <f t="shared" si="3"/>
        <v>100</v>
      </c>
    </row>
    <row r="48" spans="1:6" s="14" customFormat="1" ht="67.5" customHeight="1">
      <c r="A48" s="67" t="s">
        <v>291</v>
      </c>
      <c r="B48" s="208" t="s">
        <v>447</v>
      </c>
      <c r="C48" s="208"/>
      <c r="D48" s="208"/>
      <c r="E48" s="208"/>
      <c r="F48" s="4"/>
    </row>
    <row r="49" spans="1:5" s="12" customFormat="1" ht="43.5" customHeight="1">
      <c r="A49" s="196" t="s">
        <v>409</v>
      </c>
      <c r="B49" s="197" t="s">
        <v>386</v>
      </c>
      <c r="C49" s="197"/>
      <c r="D49" s="198" t="s">
        <v>338</v>
      </c>
      <c r="E49" s="198"/>
    </row>
    <row r="50" spans="1:5" s="13" customFormat="1" ht="33.75">
      <c r="A50" s="196"/>
      <c r="B50" s="23" t="s">
        <v>319</v>
      </c>
      <c r="C50" s="23" t="s">
        <v>332</v>
      </c>
      <c r="D50" s="23" t="s">
        <v>319</v>
      </c>
      <c r="E50" s="23" t="s">
        <v>333</v>
      </c>
    </row>
    <row r="51" spans="1:5" s="13" customFormat="1" ht="15" customHeight="1">
      <c r="A51" s="63" t="s">
        <v>361</v>
      </c>
      <c r="B51" s="49">
        <v>1</v>
      </c>
      <c r="C51" s="50">
        <f>B51/$B$76*100</f>
        <v>1.7543859649122806</v>
      </c>
      <c r="D51" s="49">
        <v>1</v>
      </c>
      <c r="E51" s="50">
        <f>D51/$D$76*100</f>
        <v>0.6666666666666667</v>
      </c>
    </row>
    <row r="52" spans="1:5" s="13" customFormat="1" ht="15" customHeight="1">
      <c r="A52" s="63" t="s">
        <v>362</v>
      </c>
      <c r="B52" s="49">
        <v>1</v>
      </c>
      <c r="C52" s="50">
        <f aca="true" t="shared" si="4" ref="C52:C75">B52/$B$76*100</f>
        <v>1.7543859649122806</v>
      </c>
      <c r="D52" s="49">
        <v>2</v>
      </c>
      <c r="E52" s="50">
        <f aca="true" t="shared" si="5" ref="E52:E75">D52/$D$76*100</f>
        <v>1.3333333333333335</v>
      </c>
    </row>
    <row r="53" spans="1:5" s="13" customFormat="1" ht="15" customHeight="1">
      <c r="A53" s="63" t="s">
        <v>363</v>
      </c>
      <c r="B53" s="49">
        <v>1</v>
      </c>
      <c r="C53" s="50">
        <f t="shared" si="4"/>
        <v>1.7543859649122806</v>
      </c>
      <c r="D53" s="49">
        <v>1</v>
      </c>
      <c r="E53" s="50">
        <f t="shared" si="5"/>
        <v>0.6666666666666667</v>
      </c>
    </row>
    <row r="54" spans="1:5" s="13" customFormat="1" ht="15" customHeight="1">
      <c r="A54" s="63" t="s">
        <v>236</v>
      </c>
      <c r="B54" s="49">
        <v>1</v>
      </c>
      <c r="C54" s="50">
        <f t="shared" si="4"/>
        <v>1.7543859649122806</v>
      </c>
      <c r="D54" s="49">
        <v>3</v>
      </c>
      <c r="E54" s="50">
        <f t="shared" si="5"/>
        <v>2</v>
      </c>
    </row>
    <row r="55" spans="1:5" s="13" customFormat="1" ht="15" customHeight="1">
      <c r="A55" s="63" t="s">
        <v>237</v>
      </c>
      <c r="B55" s="49">
        <v>3</v>
      </c>
      <c r="C55" s="50">
        <f t="shared" si="4"/>
        <v>5.263157894736842</v>
      </c>
      <c r="D55" s="49">
        <v>5</v>
      </c>
      <c r="E55" s="50">
        <f t="shared" si="5"/>
        <v>3.3333333333333335</v>
      </c>
    </row>
    <row r="56" spans="1:5" s="13" customFormat="1" ht="15" customHeight="1">
      <c r="A56" s="63" t="s">
        <v>364</v>
      </c>
      <c r="B56" s="49">
        <v>1</v>
      </c>
      <c r="C56" s="50">
        <f t="shared" si="4"/>
        <v>1.7543859649122806</v>
      </c>
      <c r="D56" s="49">
        <v>2</v>
      </c>
      <c r="E56" s="50">
        <f t="shared" si="5"/>
        <v>1.3333333333333335</v>
      </c>
    </row>
    <row r="57" spans="1:5" s="13" customFormat="1" ht="15" customHeight="1">
      <c r="A57" s="63" t="s">
        <v>238</v>
      </c>
      <c r="B57" s="49">
        <v>1</v>
      </c>
      <c r="C57" s="50">
        <f t="shared" si="4"/>
        <v>1.7543859649122806</v>
      </c>
      <c r="D57" s="49">
        <v>4</v>
      </c>
      <c r="E57" s="50">
        <f t="shared" si="5"/>
        <v>2.666666666666667</v>
      </c>
    </row>
    <row r="58" spans="1:5" s="13" customFormat="1" ht="15" customHeight="1">
      <c r="A58" s="63" t="s">
        <v>365</v>
      </c>
      <c r="B58" s="49">
        <v>1</v>
      </c>
      <c r="C58" s="50">
        <f t="shared" si="4"/>
        <v>1.7543859649122806</v>
      </c>
      <c r="D58" s="49">
        <v>1</v>
      </c>
      <c r="E58" s="50">
        <f t="shared" si="5"/>
        <v>0.6666666666666667</v>
      </c>
    </row>
    <row r="59" spans="1:5" s="13" customFormat="1" ht="15" customHeight="1">
      <c r="A59" s="63" t="s">
        <v>241</v>
      </c>
      <c r="B59" s="49">
        <v>3</v>
      </c>
      <c r="C59" s="50">
        <f t="shared" si="4"/>
        <v>5.263157894736842</v>
      </c>
      <c r="D59" s="49">
        <v>9</v>
      </c>
      <c r="E59" s="50">
        <f t="shared" si="5"/>
        <v>6</v>
      </c>
    </row>
    <row r="60" spans="1:5" s="13" customFormat="1" ht="15" customHeight="1">
      <c r="A60" s="63" t="s">
        <v>242</v>
      </c>
      <c r="B60" s="49">
        <v>1</v>
      </c>
      <c r="C60" s="50">
        <f t="shared" si="4"/>
        <v>1.7543859649122806</v>
      </c>
      <c r="D60" s="49">
        <v>3</v>
      </c>
      <c r="E60" s="50">
        <f t="shared" si="5"/>
        <v>2</v>
      </c>
    </row>
    <row r="61" spans="1:5" s="13" customFormat="1" ht="15" customHeight="1">
      <c r="A61" s="63" t="s">
        <v>243</v>
      </c>
      <c r="B61" s="49">
        <v>1</v>
      </c>
      <c r="C61" s="50">
        <f t="shared" si="4"/>
        <v>1.7543859649122806</v>
      </c>
      <c r="D61" s="49">
        <v>5</v>
      </c>
      <c r="E61" s="50">
        <f t="shared" si="5"/>
        <v>3.3333333333333335</v>
      </c>
    </row>
    <row r="62" spans="1:5" s="13" customFormat="1" ht="15" customHeight="1">
      <c r="A62" s="63" t="s">
        <v>244</v>
      </c>
      <c r="B62" s="49">
        <v>1</v>
      </c>
      <c r="C62" s="50">
        <f t="shared" si="4"/>
        <v>1.7543859649122806</v>
      </c>
      <c r="D62" s="49">
        <v>4</v>
      </c>
      <c r="E62" s="50">
        <f t="shared" si="5"/>
        <v>2.666666666666667</v>
      </c>
    </row>
    <row r="63" spans="1:5" s="13" customFormat="1" ht="15" customHeight="1">
      <c r="A63" s="63" t="s">
        <v>366</v>
      </c>
      <c r="B63" s="49">
        <v>2</v>
      </c>
      <c r="C63" s="50">
        <f t="shared" si="4"/>
        <v>3.508771929824561</v>
      </c>
      <c r="D63" s="49">
        <v>5</v>
      </c>
      <c r="E63" s="50">
        <f t="shared" si="5"/>
        <v>3.3333333333333335</v>
      </c>
    </row>
    <row r="64" spans="1:5" s="13" customFormat="1" ht="15" customHeight="1">
      <c r="A64" s="63" t="s">
        <v>367</v>
      </c>
      <c r="B64" s="49">
        <v>2</v>
      </c>
      <c r="C64" s="50">
        <f t="shared" si="4"/>
        <v>3.508771929824561</v>
      </c>
      <c r="D64" s="49">
        <v>4</v>
      </c>
      <c r="E64" s="50">
        <f t="shared" si="5"/>
        <v>2.666666666666667</v>
      </c>
    </row>
    <row r="65" spans="1:5" s="13" customFormat="1" ht="15" customHeight="1">
      <c r="A65" s="63" t="s">
        <v>246</v>
      </c>
      <c r="B65" s="49">
        <v>3</v>
      </c>
      <c r="C65" s="50">
        <f t="shared" si="4"/>
        <v>5.263157894736842</v>
      </c>
      <c r="D65" s="49">
        <v>8</v>
      </c>
      <c r="E65" s="50">
        <f t="shared" si="5"/>
        <v>5.333333333333334</v>
      </c>
    </row>
    <row r="66" spans="1:5" s="13" customFormat="1" ht="15" customHeight="1">
      <c r="A66" s="63" t="s">
        <v>247</v>
      </c>
      <c r="B66" s="49">
        <v>2</v>
      </c>
      <c r="C66" s="50">
        <f t="shared" si="4"/>
        <v>3.508771929824561</v>
      </c>
      <c r="D66" s="49">
        <v>6</v>
      </c>
      <c r="E66" s="50">
        <f t="shared" si="5"/>
        <v>4</v>
      </c>
    </row>
    <row r="67" spans="1:5" s="13" customFormat="1" ht="15" customHeight="1">
      <c r="A67" s="63" t="s">
        <v>368</v>
      </c>
      <c r="B67" s="49">
        <v>1</v>
      </c>
      <c r="C67" s="50">
        <f t="shared" si="4"/>
        <v>1.7543859649122806</v>
      </c>
      <c r="D67" s="49">
        <v>1</v>
      </c>
      <c r="E67" s="50">
        <f t="shared" si="5"/>
        <v>0.6666666666666667</v>
      </c>
    </row>
    <row r="68" spans="1:5" s="13" customFormat="1" ht="15" customHeight="1">
      <c r="A68" s="63" t="s">
        <v>390</v>
      </c>
      <c r="B68" s="49">
        <v>21</v>
      </c>
      <c r="C68" s="50">
        <f t="shared" si="4"/>
        <v>36.84210526315789</v>
      </c>
      <c r="D68" s="49">
        <v>55</v>
      </c>
      <c r="E68" s="50">
        <f t="shared" si="5"/>
        <v>36.666666666666664</v>
      </c>
    </row>
    <row r="69" spans="1:5" s="13" customFormat="1" ht="15" customHeight="1">
      <c r="A69" s="63" t="s">
        <v>369</v>
      </c>
      <c r="B69" s="49">
        <v>1</v>
      </c>
      <c r="C69" s="50">
        <f t="shared" si="4"/>
        <v>1.7543859649122806</v>
      </c>
      <c r="D69" s="49">
        <v>5</v>
      </c>
      <c r="E69" s="50">
        <f t="shared" si="5"/>
        <v>3.3333333333333335</v>
      </c>
    </row>
    <row r="70" spans="1:5" s="13" customFormat="1" ht="15" customHeight="1">
      <c r="A70" s="63" t="s">
        <v>248</v>
      </c>
      <c r="B70" s="49">
        <v>2</v>
      </c>
      <c r="C70" s="50">
        <f t="shared" si="4"/>
        <v>3.508771929824561</v>
      </c>
      <c r="D70" s="49">
        <v>7</v>
      </c>
      <c r="E70" s="50">
        <f t="shared" si="5"/>
        <v>4.666666666666667</v>
      </c>
    </row>
    <row r="71" spans="1:5" s="13" customFormat="1" ht="15" customHeight="1">
      <c r="A71" s="63" t="s">
        <v>370</v>
      </c>
      <c r="B71" s="49">
        <v>1</v>
      </c>
      <c r="C71" s="50">
        <f t="shared" si="4"/>
        <v>1.7543859649122806</v>
      </c>
      <c r="D71" s="49">
        <v>4</v>
      </c>
      <c r="E71" s="50">
        <f t="shared" si="5"/>
        <v>2.666666666666667</v>
      </c>
    </row>
    <row r="72" spans="1:5" s="13" customFormat="1" ht="15" customHeight="1">
      <c r="A72" s="63" t="s">
        <v>250</v>
      </c>
      <c r="B72" s="49">
        <v>2</v>
      </c>
      <c r="C72" s="50">
        <f t="shared" si="4"/>
        <v>3.508771929824561</v>
      </c>
      <c r="D72" s="49">
        <v>6</v>
      </c>
      <c r="E72" s="50">
        <f t="shared" si="5"/>
        <v>4</v>
      </c>
    </row>
    <row r="73" spans="1:5" s="13" customFormat="1" ht="15" customHeight="1">
      <c r="A73" s="63" t="s">
        <v>252</v>
      </c>
      <c r="B73" s="49">
        <v>2</v>
      </c>
      <c r="C73" s="50">
        <f t="shared" si="4"/>
        <v>3.508771929824561</v>
      </c>
      <c r="D73" s="49">
        <v>5</v>
      </c>
      <c r="E73" s="50">
        <f t="shared" si="5"/>
        <v>3.3333333333333335</v>
      </c>
    </row>
    <row r="74" spans="1:5" s="13" customFormat="1" ht="15" customHeight="1">
      <c r="A74" s="63" t="s">
        <v>371</v>
      </c>
      <c r="B74" s="49">
        <v>1</v>
      </c>
      <c r="C74" s="50">
        <f t="shared" si="4"/>
        <v>1.7543859649122806</v>
      </c>
      <c r="D74" s="49">
        <v>3</v>
      </c>
      <c r="E74" s="50">
        <f t="shared" si="5"/>
        <v>2</v>
      </c>
    </row>
    <row r="75" spans="1:5" s="13" customFormat="1" ht="15" customHeight="1">
      <c r="A75" s="63" t="s">
        <v>372</v>
      </c>
      <c r="B75" s="49">
        <v>1</v>
      </c>
      <c r="C75" s="50">
        <f t="shared" si="4"/>
        <v>1.7543859649122806</v>
      </c>
      <c r="D75" s="49">
        <v>1</v>
      </c>
      <c r="E75" s="50">
        <f t="shared" si="5"/>
        <v>0.6666666666666667</v>
      </c>
    </row>
    <row r="76" spans="1:5" s="10" customFormat="1" ht="21.75" customHeight="1">
      <c r="A76" s="31" t="s">
        <v>216</v>
      </c>
      <c r="B76" s="37">
        <f>SUM(B51:B75)</f>
        <v>57</v>
      </c>
      <c r="C76" s="81">
        <f>B76/$B$76*100</f>
        <v>100</v>
      </c>
      <c r="D76" s="37">
        <f>SUM(D51:D75)</f>
        <v>150</v>
      </c>
      <c r="E76" s="81">
        <f>D76/$D$76*100</f>
        <v>100</v>
      </c>
    </row>
    <row r="77" spans="1:6" s="15" customFormat="1" ht="24.75" customHeight="1">
      <c r="A77" s="24"/>
      <c r="B77" s="76"/>
      <c r="C77" s="76"/>
      <c r="D77" s="77"/>
      <c r="E77" s="78"/>
      <c r="F77" s="79"/>
    </row>
    <row r="78" spans="1:6" s="14" customFormat="1" ht="60.75" customHeight="1">
      <c r="A78" s="67" t="s">
        <v>291</v>
      </c>
      <c r="B78" s="208" t="s">
        <v>430</v>
      </c>
      <c r="C78" s="208"/>
      <c r="D78" s="208"/>
      <c r="E78" s="208"/>
      <c r="F78" s="4"/>
    </row>
    <row r="79" spans="1:5" s="12" customFormat="1" ht="30.75" customHeight="1">
      <c r="A79" s="196" t="s">
        <v>409</v>
      </c>
      <c r="B79" s="197" t="s">
        <v>386</v>
      </c>
      <c r="C79" s="197"/>
      <c r="D79" s="198" t="s">
        <v>338</v>
      </c>
      <c r="E79" s="198"/>
    </row>
    <row r="80" spans="1:5" s="13" customFormat="1" ht="37.5" customHeight="1">
      <c r="A80" s="196"/>
      <c r="B80" s="23" t="s">
        <v>319</v>
      </c>
      <c r="C80" s="23" t="s">
        <v>332</v>
      </c>
      <c r="D80" s="23" t="s">
        <v>319</v>
      </c>
      <c r="E80" s="23" t="s">
        <v>333</v>
      </c>
    </row>
    <row r="81" spans="1:5" s="13" customFormat="1" ht="15" customHeight="1">
      <c r="A81" s="63" t="s">
        <v>142</v>
      </c>
      <c r="B81" s="49">
        <v>1</v>
      </c>
      <c r="C81" s="50">
        <f>B81/$B$121*100</f>
        <v>1.1627906976744187</v>
      </c>
      <c r="D81" s="49">
        <v>2</v>
      </c>
      <c r="E81" s="50">
        <f>D81/$D$121*100</f>
        <v>0.7604562737642585</v>
      </c>
    </row>
    <row r="82" spans="1:5" s="13" customFormat="1" ht="15" customHeight="1">
      <c r="A82" s="63" t="s">
        <v>141</v>
      </c>
      <c r="B82" s="49">
        <v>2</v>
      </c>
      <c r="C82" s="50">
        <f aca="true" t="shared" si="6" ref="C82:C121">B82/$B$121*100</f>
        <v>2.3255813953488373</v>
      </c>
      <c r="D82" s="49">
        <v>7</v>
      </c>
      <c r="E82" s="50">
        <f aca="true" t="shared" si="7" ref="E82:E121">D82/$D$121*100</f>
        <v>2.6615969581749046</v>
      </c>
    </row>
    <row r="83" spans="1:5" s="13" customFormat="1" ht="15" customHeight="1">
      <c r="A83" s="63" t="s">
        <v>140</v>
      </c>
      <c r="B83" s="49">
        <v>2</v>
      </c>
      <c r="C83" s="50">
        <f t="shared" si="6"/>
        <v>2.3255813953488373</v>
      </c>
      <c r="D83" s="49">
        <v>7</v>
      </c>
      <c r="E83" s="50">
        <f t="shared" si="7"/>
        <v>2.6615969581749046</v>
      </c>
    </row>
    <row r="84" spans="1:5" s="13" customFormat="1" ht="15" customHeight="1">
      <c r="A84" s="63" t="s">
        <v>276</v>
      </c>
      <c r="B84" s="49">
        <v>1</v>
      </c>
      <c r="C84" s="50">
        <f t="shared" si="6"/>
        <v>1.1627906976744187</v>
      </c>
      <c r="D84" s="49">
        <v>4</v>
      </c>
      <c r="E84" s="50">
        <f t="shared" si="7"/>
        <v>1.520912547528517</v>
      </c>
    </row>
    <row r="85" spans="1:5" s="13" customFormat="1" ht="15" customHeight="1">
      <c r="A85" s="63" t="s">
        <v>143</v>
      </c>
      <c r="B85" s="49">
        <v>2</v>
      </c>
      <c r="C85" s="50">
        <f t="shared" si="6"/>
        <v>2.3255813953488373</v>
      </c>
      <c r="D85" s="49">
        <v>6</v>
      </c>
      <c r="E85" s="50">
        <f t="shared" si="7"/>
        <v>2.2813688212927756</v>
      </c>
    </row>
    <row r="86" spans="1:5" s="13" customFormat="1" ht="15" customHeight="1">
      <c r="A86" s="63" t="s">
        <v>139</v>
      </c>
      <c r="B86" s="49">
        <v>1</v>
      </c>
      <c r="C86" s="50">
        <f t="shared" si="6"/>
        <v>1.1627906976744187</v>
      </c>
      <c r="D86" s="49">
        <v>2</v>
      </c>
      <c r="E86" s="50">
        <f t="shared" si="7"/>
        <v>0.7604562737642585</v>
      </c>
    </row>
    <row r="87" spans="1:5" s="13" customFormat="1" ht="15" customHeight="1">
      <c r="A87" s="63" t="s">
        <v>138</v>
      </c>
      <c r="B87" s="49">
        <v>2</v>
      </c>
      <c r="C87" s="50">
        <f t="shared" si="6"/>
        <v>2.3255813953488373</v>
      </c>
      <c r="D87" s="49">
        <v>5</v>
      </c>
      <c r="E87" s="50">
        <f t="shared" si="7"/>
        <v>1.9011406844106464</v>
      </c>
    </row>
    <row r="88" spans="1:5" s="13" customFormat="1" ht="15" customHeight="1">
      <c r="A88" s="63" t="s">
        <v>137</v>
      </c>
      <c r="B88" s="49">
        <v>1</v>
      </c>
      <c r="C88" s="50">
        <f t="shared" si="6"/>
        <v>1.1627906976744187</v>
      </c>
      <c r="D88" s="49">
        <v>3</v>
      </c>
      <c r="E88" s="50">
        <f t="shared" si="7"/>
        <v>1.1406844106463878</v>
      </c>
    </row>
    <row r="89" spans="1:5" s="13" customFormat="1" ht="15" customHeight="1">
      <c r="A89" s="63" t="s">
        <v>136</v>
      </c>
      <c r="B89" s="49">
        <v>1</v>
      </c>
      <c r="C89" s="50">
        <f t="shared" si="6"/>
        <v>1.1627906976744187</v>
      </c>
      <c r="D89" s="49">
        <v>2</v>
      </c>
      <c r="E89" s="50">
        <f t="shared" si="7"/>
        <v>0.7604562737642585</v>
      </c>
    </row>
    <row r="90" spans="1:5" s="13" customFormat="1" ht="15" customHeight="1">
      <c r="A90" s="63" t="s">
        <v>275</v>
      </c>
      <c r="B90" s="49">
        <v>1</v>
      </c>
      <c r="C90" s="50">
        <f t="shared" si="6"/>
        <v>1.1627906976744187</v>
      </c>
      <c r="D90" s="49">
        <v>1</v>
      </c>
      <c r="E90" s="50">
        <f t="shared" si="7"/>
        <v>0.38022813688212925</v>
      </c>
    </row>
    <row r="91" spans="1:5" s="13" customFormat="1" ht="15" customHeight="1">
      <c r="A91" s="63" t="s">
        <v>135</v>
      </c>
      <c r="B91" s="49">
        <v>2</v>
      </c>
      <c r="C91" s="50">
        <f t="shared" si="6"/>
        <v>2.3255813953488373</v>
      </c>
      <c r="D91" s="49">
        <v>9</v>
      </c>
      <c r="E91" s="50">
        <f t="shared" si="7"/>
        <v>3.4220532319391634</v>
      </c>
    </row>
    <row r="92" spans="1:5" s="13" customFormat="1" ht="15" customHeight="1">
      <c r="A92" s="63" t="s">
        <v>308</v>
      </c>
      <c r="B92" s="49">
        <v>1</v>
      </c>
      <c r="C92" s="50">
        <f t="shared" si="6"/>
        <v>1.1627906976744187</v>
      </c>
      <c r="D92" s="49">
        <v>2</v>
      </c>
      <c r="E92" s="50">
        <f t="shared" si="7"/>
        <v>0.7604562737642585</v>
      </c>
    </row>
    <row r="93" spans="1:5" s="13" customFormat="1" ht="15" customHeight="1">
      <c r="A93" s="63" t="s">
        <v>134</v>
      </c>
      <c r="B93" s="49">
        <v>2</v>
      </c>
      <c r="C93" s="50">
        <f t="shared" si="6"/>
        <v>2.3255813953488373</v>
      </c>
      <c r="D93" s="49">
        <v>7</v>
      </c>
      <c r="E93" s="50">
        <f t="shared" si="7"/>
        <v>2.6615969581749046</v>
      </c>
    </row>
    <row r="94" spans="1:5" s="13" customFormat="1" ht="15" customHeight="1">
      <c r="A94" s="63" t="s">
        <v>133</v>
      </c>
      <c r="B94" s="49">
        <v>1</v>
      </c>
      <c r="C94" s="50">
        <f t="shared" si="6"/>
        <v>1.1627906976744187</v>
      </c>
      <c r="D94" s="49">
        <v>4</v>
      </c>
      <c r="E94" s="50">
        <f t="shared" si="7"/>
        <v>1.520912547528517</v>
      </c>
    </row>
    <row r="95" spans="1:5" s="13" customFormat="1" ht="15" customHeight="1">
      <c r="A95" s="63" t="s">
        <v>265</v>
      </c>
      <c r="B95" s="49">
        <v>1</v>
      </c>
      <c r="C95" s="50">
        <f t="shared" si="6"/>
        <v>1.1627906976744187</v>
      </c>
      <c r="D95" s="49">
        <v>3</v>
      </c>
      <c r="E95" s="50">
        <f t="shared" si="7"/>
        <v>1.1406844106463878</v>
      </c>
    </row>
    <row r="96" spans="1:5" s="13" customFormat="1" ht="15" customHeight="1">
      <c r="A96" s="63" t="s">
        <v>264</v>
      </c>
      <c r="B96" s="49">
        <v>3</v>
      </c>
      <c r="C96" s="50">
        <f t="shared" si="6"/>
        <v>3.488372093023256</v>
      </c>
      <c r="D96" s="49">
        <v>10</v>
      </c>
      <c r="E96" s="50">
        <f t="shared" si="7"/>
        <v>3.802281368821293</v>
      </c>
    </row>
    <row r="97" spans="1:5" s="13" customFormat="1" ht="15" customHeight="1">
      <c r="A97" s="63" t="s">
        <v>131</v>
      </c>
      <c r="B97" s="49">
        <v>2</v>
      </c>
      <c r="C97" s="50">
        <f t="shared" si="6"/>
        <v>2.3255813953488373</v>
      </c>
      <c r="D97" s="49">
        <v>4</v>
      </c>
      <c r="E97" s="50">
        <f t="shared" si="7"/>
        <v>1.520912547528517</v>
      </c>
    </row>
    <row r="98" spans="1:5" s="13" customFormat="1" ht="15" customHeight="1">
      <c r="A98" s="63" t="s">
        <v>130</v>
      </c>
      <c r="B98" s="49">
        <v>1</v>
      </c>
      <c r="C98" s="50">
        <f t="shared" si="6"/>
        <v>1.1627906976744187</v>
      </c>
      <c r="D98" s="49">
        <v>4</v>
      </c>
      <c r="E98" s="50">
        <f t="shared" si="7"/>
        <v>1.520912547528517</v>
      </c>
    </row>
    <row r="99" spans="1:5" s="13" customFormat="1" ht="15" customHeight="1">
      <c r="A99" s="63" t="s">
        <v>271</v>
      </c>
      <c r="B99" s="49">
        <v>2</v>
      </c>
      <c r="C99" s="50">
        <f t="shared" si="6"/>
        <v>2.3255813953488373</v>
      </c>
      <c r="D99" s="49">
        <v>6</v>
      </c>
      <c r="E99" s="50">
        <f t="shared" si="7"/>
        <v>2.2813688212927756</v>
      </c>
    </row>
    <row r="100" spans="1:5" s="13" customFormat="1" ht="15" customHeight="1">
      <c r="A100" s="63" t="s">
        <v>270</v>
      </c>
      <c r="B100" s="49">
        <v>6</v>
      </c>
      <c r="C100" s="50">
        <f t="shared" si="6"/>
        <v>6.976744186046512</v>
      </c>
      <c r="D100" s="49">
        <v>15</v>
      </c>
      <c r="E100" s="50">
        <f t="shared" si="7"/>
        <v>5.7034220532319395</v>
      </c>
    </row>
    <row r="101" spans="1:5" s="13" customFormat="1" ht="15" customHeight="1">
      <c r="A101" s="63" t="s">
        <v>269</v>
      </c>
      <c r="B101" s="49">
        <v>1</v>
      </c>
      <c r="C101" s="50">
        <f t="shared" si="6"/>
        <v>1.1627906976744187</v>
      </c>
      <c r="D101" s="49">
        <v>2</v>
      </c>
      <c r="E101" s="50">
        <f t="shared" si="7"/>
        <v>0.7604562737642585</v>
      </c>
    </row>
    <row r="102" spans="1:5" s="13" customFormat="1" ht="15" customHeight="1">
      <c r="A102" s="63" t="s">
        <v>268</v>
      </c>
      <c r="B102" s="49">
        <v>2</v>
      </c>
      <c r="C102" s="50">
        <f t="shared" si="6"/>
        <v>2.3255813953488373</v>
      </c>
      <c r="D102" s="49">
        <v>7</v>
      </c>
      <c r="E102" s="50">
        <f t="shared" si="7"/>
        <v>2.6615969581749046</v>
      </c>
    </row>
    <row r="103" spans="1:5" s="13" customFormat="1" ht="15" customHeight="1">
      <c r="A103" s="63" t="s">
        <v>267</v>
      </c>
      <c r="B103" s="49">
        <v>2</v>
      </c>
      <c r="C103" s="50">
        <f t="shared" si="6"/>
        <v>2.3255813953488373</v>
      </c>
      <c r="D103" s="49">
        <v>7</v>
      </c>
      <c r="E103" s="50">
        <f t="shared" si="7"/>
        <v>2.6615969581749046</v>
      </c>
    </row>
    <row r="104" spans="1:5" s="13" customFormat="1" ht="15" customHeight="1">
      <c r="A104" s="63" t="s">
        <v>266</v>
      </c>
      <c r="B104" s="49">
        <v>1</v>
      </c>
      <c r="C104" s="50">
        <f t="shared" si="6"/>
        <v>1.1627906976744187</v>
      </c>
      <c r="D104" s="49">
        <v>3</v>
      </c>
      <c r="E104" s="50">
        <f t="shared" si="7"/>
        <v>1.1406844106463878</v>
      </c>
    </row>
    <row r="105" spans="1:5" s="13" customFormat="1" ht="15" customHeight="1">
      <c r="A105" s="63" t="s">
        <v>263</v>
      </c>
      <c r="B105" s="49">
        <v>3</v>
      </c>
      <c r="C105" s="50">
        <f t="shared" si="6"/>
        <v>3.488372093023256</v>
      </c>
      <c r="D105" s="49">
        <v>13</v>
      </c>
      <c r="E105" s="50">
        <f t="shared" si="7"/>
        <v>4.942965779467681</v>
      </c>
    </row>
    <row r="106" spans="1:5" s="13" customFormat="1" ht="15" customHeight="1">
      <c r="A106" s="63" t="s">
        <v>262</v>
      </c>
      <c r="B106" s="49">
        <v>24</v>
      </c>
      <c r="C106" s="50">
        <f t="shared" si="6"/>
        <v>27.906976744186046</v>
      </c>
      <c r="D106" s="49">
        <v>71</v>
      </c>
      <c r="E106" s="50">
        <f t="shared" si="7"/>
        <v>26.996197718631176</v>
      </c>
    </row>
    <row r="107" spans="1:5" s="12" customFormat="1" ht="30.75" customHeight="1">
      <c r="A107" s="196" t="s">
        <v>409</v>
      </c>
      <c r="B107" s="197" t="s">
        <v>386</v>
      </c>
      <c r="C107" s="197"/>
      <c r="D107" s="198" t="s">
        <v>338</v>
      </c>
      <c r="E107" s="198"/>
    </row>
    <row r="108" spans="1:5" s="13" customFormat="1" ht="37.5" customHeight="1">
      <c r="A108" s="196"/>
      <c r="B108" s="23" t="s">
        <v>319</v>
      </c>
      <c r="C108" s="23" t="s">
        <v>332</v>
      </c>
      <c r="D108" s="23" t="s">
        <v>319</v>
      </c>
      <c r="E108" s="23" t="s">
        <v>333</v>
      </c>
    </row>
    <row r="109" spans="1:5" s="13" customFormat="1" ht="15" customHeight="1">
      <c r="A109" s="63" t="s">
        <v>261</v>
      </c>
      <c r="B109" s="49">
        <v>2</v>
      </c>
      <c r="C109" s="50">
        <f t="shared" si="6"/>
        <v>2.3255813953488373</v>
      </c>
      <c r="D109" s="49">
        <v>8</v>
      </c>
      <c r="E109" s="50">
        <f t="shared" si="7"/>
        <v>3.041825095057034</v>
      </c>
    </row>
    <row r="110" spans="1:5" s="13" customFormat="1" ht="15" customHeight="1">
      <c r="A110" s="63" t="s">
        <v>260</v>
      </c>
      <c r="B110" s="49">
        <v>1</v>
      </c>
      <c r="C110" s="50">
        <f t="shared" si="6"/>
        <v>1.1627906976744187</v>
      </c>
      <c r="D110" s="49">
        <v>3</v>
      </c>
      <c r="E110" s="50">
        <f t="shared" si="7"/>
        <v>1.1406844106463878</v>
      </c>
    </row>
    <row r="111" spans="1:5" s="13" customFormat="1" ht="15" customHeight="1">
      <c r="A111" s="63" t="s">
        <v>259</v>
      </c>
      <c r="B111" s="49">
        <v>1</v>
      </c>
      <c r="C111" s="50">
        <f t="shared" si="6"/>
        <v>1.1627906976744187</v>
      </c>
      <c r="D111" s="49">
        <v>2</v>
      </c>
      <c r="E111" s="50">
        <f t="shared" si="7"/>
        <v>0.7604562737642585</v>
      </c>
    </row>
    <row r="112" spans="1:5" s="13" customFormat="1" ht="15" customHeight="1">
      <c r="A112" s="63" t="s">
        <v>258</v>
      </c>
      <c r="B112" s="49">
        <v>1</v>
      </c>
      <c r="C112" s="50">
        <f t="shared" si="6"/>
        <v>1.1627906976744187</v>
      </c>
      <c r="D112" s="49">
        <v>3</v>
      </c>
      <c r="E112" s="50">
        <f t="shared" si="7"/>
        <v>1.1406844106463878</v>
      </c>
    </row>
    <row r="113" spans="1:5" s="13" customFormat="1" ht="15" customHeight="1">
      <c r="A113" s="63" t="s">
        <v>257</v>
      </c>
      <c r="B113" s="49">
        <v>1</v>
      </c>
      <c r="C113" s="50">
        <f t="shared" si="6"/>
        <v>1.1627906976744187</v>
      </c>
      <c r="D113" s="49">
        <v>5</v>
      </c>
      <c r="E113" s="50">
        <f t="shared" si="7"/>
        <v>1.9011406844106464</v>
      </c>
    </row>
    <row r="114" spans="1:5" s="13" customFormat="1" ht="15" customHeight="1">
      <c r="A114" s="63" t="s">
        <v>307</v>
      </c>
      <c r="B114" s="49">
        <v>1</v>
      </c>
      <c r="C114" s="50">
        <f t="shared" si="6"/>
        <v>1.1627906976744187</v>
      </c>
      <c r="D114" s="49">
        <v>5</v>
      </c>
      <c r="E114" s="50">
        <f t="shared" si="7"/>
        <v>1.9011406844106464</v>
      </c>
    </row>
    <row r="115" spans="1:5" s="13" customFormat="1" ht="15" customHeight="1">
      <c r="A115" s="63" t="s">
        <v>256</v>
      </c>
      <c r="B115" s="49">
        <v>2</v>
      </c>
      <c r="C115" s="50">
        <f t="shared" si="6"/>
        <v>2.3255813953488373</v>
      </c>
      <c r="D115" s="49">
        <v>6</v>
      </c>
      <c r="E115" s="50">
        <f t="shared" si="7"/>
        <v>2.2813688212927756</v>
      </c>
    </row>
    <row r="116" spans="1:5" s="13" customFormat="1" ht="15" customHeight="1">
      <c r="A116" s="63" t="s">
        <v>255</v>
      </c>
      <c r="B116" s="49">
        <v>3</v>
      </c>
      <c r="C116" s="50">
        <f t="shared" si="6"/>
        <v>3.488372093023256</v>
      </c>
      <c r="D116" s="49">
        <v>13</v>
      </c>
      <c r="E116" s="50">
        <f t="shared" si="7"/>
        <v>4.942965779467681</v>
      </c>
    </row>
    <row r="117" spans="1:5" s="13" customFormat="1" ht="15" customHeight="1">
      <c r="A117" s="63" t="s">
        <v>254</v>
      </c>
      <c r="B117" s="49">
        <v>1</v>
      </c>
      <c r="C117" s="50">
        <f t="shared" si="6"/>
        <v>1.1627906976744187</v>
      </c>
      <c r="D117" s="49">
        <v>1</v>
      </c>
      <c r="E117" s="50">
        <f t="shared" si="7"/>
        <v>0.38022813688212925</v>
      </c>
    </row>
    <row r="118" spans="1:5" s="13" customFormat="1" ht="15" customHeight="1">
      <c r="A118" s="63" t="s">
        <v>253</v>
      </c>
      <c r="B118" s="49">
        <v>2</v>
      </c>
      <c r="C118" s="50">
        <f t="shared" si="6"/>
        <v>2.3255813953488373</v>
      </c>
      <c r="D118" s="49">
        <v>6</v>
      </c>
      <c r="E118" s="50">
        <f t="shared" si="7"/>
        <v>2.2813688212927756</v>
      </c>
    </row>
    <row r="119" spans="1:5" s="13" customFormat="1" ht="15" customHeight="1">
      <c r="A119" s="63" t="s">
        <v>274</v>
      </c>
      <c r="B119" s="49">
        <v>2</v>
      </c>
      <c r="C119" s="50">
        <f t="shared" si="6"/>
        <v>2.3255813953488373</v>
      </c>
      <c r="D119" s="49">
        <v>3</v>
      </c>
      <c r="E119" s="50">
        <f t="shared" si="7"/>
        <v>1.1406844106463878</v>
      </c>
    </row>
    <row r="120" spans="1:5" s="13" customFormat="1" ht="15" customHeight="1">
      <c r="A120" s="63" t="s">
        <v>273</v>
      </c>
      <c r="B120" s="49">
        <v>1</v>
      </c>
      <c r="C120" s="50">
        <f t="shared" si="6"/>
        <v>1.1627906976744187</v>
      </c>
      <c r="D120" s="49">
        <v>2</v>
      </c>
      <c r="E120" s="50">
        <f t="shared" si="7"/>
        <v>0.7604562737642585</v>
      </c>
    </row>
    <row r="121" spans="1:5" s="10" customFormat="1" ht="21.75" customHeight="1">
      <c r="A121" s="31" t="s">
        <v>217</v>
      </c>
      <c r="B121" s="37">
        <f>SUM(B81:B120)</f>
        <v>86</v>
      </c>
      <c r="C121" s="81">
        <f t="shared" si="6"/>
        <v>100</v>
      </c>
      <c r="D121" s="37">
        <f>SUM(D81:D120)</f>
        <v>263</v>
      </c>
      <c r="E121" s="81">
        <f t="shared" si="7"/>
        <v>100</v>
      </c>
    </row>
    <row r="122" spans="1:6" s="15" customFormat="1" ht="25.5" customHeight="1">
      <c r="A122" s="24"/>
      <c r="B122" s="76"/>
      <c r="C122" s="76"/>
      <c r="D122" s="77"/>
      <c r="E122" s="78"/>
      <c r="F122" s="79"/>
    </row>
    <row r="123" spans="1:6" s="14" customFormat="1" ht="60.75" customHeight="1">
      <c r="A123" s="67" t="s">
        <v>291</v>
      </c>
      <c r="B123" s="208" t="s">
        <v>429</v>
      </c>
      <c r="C123" s="208"/>
      <c r="D123" s="208"/>
      <c r="E123" s="208"/>
      <c r="F123" s="4"/>
    </row>
    <row r="124" spans="1:5" s="12" customFormat="1" ht="30.75" customHeight="1">
      <c r="A124" s="196" t="s">
        <v>409</v>
      </c>
      <c r="B124" s="197" t="s">
        <v>386</v>
      </c>
      <c r="C124" s="197"/>
      <c r="D124" s="198" t="s">
        <v>338</v>
      </c>
      <c r="E124" s="198"/>
    </row>
    <row r="125" spans="1:5" s="13" customFormat="1" ht="37.5" customHeight="1">
      <c r="A125" s="196"/>
      <c r="B125" s="23" t="s">
        <v>319</v>
      </c>
      <c r="C125" s="23" t="s">
        <v>332</v>
      </c>
      <c r="D125" s="23" t="s">
        <v>319</v>
      </c>
      <c r="E125" s="23" t="s">
        <v>333</v>
      </c>
    </row>
    <row r="126" spans="1:5" s="13" customFormat="1" ht="15" customHeight="1">
      <c r="A126" s="63" t="s">
        <v>174</v>
      </c>
      <c r="B126" s="49">
        <v>1</v>
      </c>
      <c r="C126" s="50">
        <f>B126/$B$157*100</f>
        <v>1.3157894736842104</v>
      </c>
      <c r="D126" s="49">
        <v>2</v>
      </c>
      <c r="E126" s="50">
        <f>D126/$D$157*100</f>
        <v>0.8</v>
      </c>
    </row>
    <row r="127" spans="1:5" s="13" customFormat="1" ht="15" customHeight="1">
      <c r="A127" s="63" t="s">
        <v>173</v>
      </c>
      <c r="B127" s="49">
        <v>3</v>
      </c>
      <c r="C127" s="50">
        <f aca="true" t="shared" si="8" ref="C127:C156">B127/$B$157*100</f>
        <v>3.9473684210526314</v>
      </c>
      <c r="D127" s="49">
        <v>9</v>
      </c>
      <c r="E127" s="50">
        <f aca="true" t="shared" si="9" ref="E127:E156">D127/$D$157*100</f>
        <v>3.5999999999999996</v>
      </c>
    </row>
    <row r="128" spans="1:5" s="13" customFormat="1" ht="15" customHeight="1">
      <c r="A128" s="63" t="s">
        <v>172</v>
      </c>
      <c r="B128" s="49">
        <v>1</v>
      </c>
      <c r="C128" s="50">
        <f t="shared" si="8"/>
        <v>1.3157894736842104</v>
      </c>
      <c r="D128" s="49">
        <v>4</v>
      </c>
      <c r="E128" s="50">
        <f t="shared" si="9"/>
        <v>1.6</v>
      </c>
    </row>
    <row r="129" spans="1:5" s="13" customFormat="1" ht="15" customHeight="1">
      <c r="A129" s="63" t="s">
        <v>171</v>
      </c>
      <c r="B129" s="49">
        <v>5</v>
      </c>
      <c r="C129" s="50">
        <f t="shared" si="8"/>
        <v>6.578947368421052</v>
      </c>
      <c r="D129" s="49">
        <v>16</v>
      </c>
      <c r="E129" s="50">
        <f t="shared" si="9"/>
        <v>6.4</v>
      </c>
    </row>
    <row r="130" spans="1:5" s="13" customFormat="1" ht="15" customHeight="1">
      <c r="A130" s="63" t="s">
        <v>170</v>
      </c>
      <c r="B130" s="49">
        <v>4</v>
      </c>
      <c r="C130" s="50">
        <f t="shared" si="8"/>
        <v>5.263157894736842</v>
      </c>
      <c r="D130" s="49">
        <v>11</v>
      </c>
      <c r="E130" s="50">
        <f t="shared" si="9"/>
        <v>4.3999999999999995</v>
      </c>
    </row>
    <row r="131" spans="1:5" s="13" customFormat="1" ht="15" customHeight="1">
      <c r="A131" s="63" t="s">
        <v>169</v>
      </c>
      <c r="B131" s="49">
        <v>2</v>
      </c>
      <c r="C131" s="50">
        <f t="shared" si="8"/>
        <v>2.631578947368421</v>
      </c>
      <c r="D131" s="49">
        <v>6</v>
      </c>
      <c r="E131" s="50">
        <f t="shared" si="9"/>
        <v>2.4</v>
      </c>
    </row>
    <row r="132" spans="1:5" s="13" customFormat="1" ht="15" customHeight="1">
      <c r="A132" s="63" t="s">
        <v>168</v>
      </c>
      <c r="B132" s="49">
        <v>2</v>
      </c>
      <c r="C132" s="50">
        <f t="shared" si="8"/>
        <v>2.631578947368421</v>
      </c>
      <c r="D132" s="49">
        <v>4</v>
      </c>
      <c r="E132" s="50">
        <f t="shared" si="9"/>
        <v>1.6</v>
      </c>
    </row>
    <row r="133" spans="1:5" s="13" customFormat="1" ht="15" customHeight="1">
      <c r="A133" s="63" t="s">
        <v>167</v>
      </c>
      <c r="B133" s="49">
        <v>1</v>
      </c>
      <c r="C133" s="50">
        <f t="shared" si="8"/>
        <v>1.3157894736842104</v>
      </c>
      <c r="D133" s="49">
        <v>4</v>
      </c>
      <c r="E133" s="50">
        <f t="shared" si="9"/>
        <v>1.6</v>
      </c>
    </row>
    <row r="134" spans="1:5" s="13" customFormat="1" ht="15" customHeight="1">
      <c r="A134" s="63" t="s">
        <v>166</v>
      </c>
      <c r="B134" s="49">
        <v>1</v>
      </c>
      <c r="C134" s="50">
        <f t="shared" si="8"/>
        <v>1.3157894736842104</v>
      </c>
      <c r="D134" s="49">
        <v>4</v>
      </c>
      <c r="E134" s="50">
        <f t="shared" si="9"/>
        <v>1.6</v>
      </c>
    </row>
    <row r="135" spans="1:5" s="13" customFormat="1" ht="15" customHeight="1">
      <c r="A135" s="63" t="s">
        <v>165</v>
      </c>
      <c r="B135" s="49">
        <v>2</v>
      </c>
      <c r="C135" s="50">
        <f t="shared" si="8"/>
        <v>2.631578947368421</v>
      </c>
      <c r="D135" s="49">
        <v>8</v>
      </c>
      <c r="E135" s="50">
        <f t="shared" si="9"/>
        <v>3.2</v>
      </c>
    </row>
    <row r="136" spans="1:5" s="13" customFormat="1" ht="15" customHeight="1">
      <c r="A136" s="63" t="s">
        <v>164</v>
      </c>
      <c r="B136" s="49">
        <v>2</v>
      </c>
      <c r="C136" s="50">
        <f t="shared" si="8"/>
        <v>2.631578947368421</v>
      </c>
      <c r="D136" s="49">
        <v>7</v>
      </c>
      <c r="E136" s="50">
        <f t="shared" si="9"/>
        <v>2.8000000000000003</v>
      </c>
    </row>
    <row r="137" spans="1:5" s="13" customFormat="1" ht="15" customHeight="1">
      <c r="A137" s="63" t="s">
        <v>278</v>
      </c>
      <c r="B137" s="49">
        <v>1</v>
      </c>
      <c r="C137" s="50">
        <f t="shared" si="8"/>
        <v>1.3157894736842104</v>
      </c>
      <c r="D137" s="49">
        <v>2</v>
      </c>
      <c r="E137" s="50">
        <f t="shared" si="9"/>
        <v>0.8</v>
      </c>
    </row>
    <row r="138" spans="1:5" s="13" customFormat="1" ht="15" customHeight="1">
      <c r="A138" s="63" t="s">
        <v>163</v>
      </c>
      <c r="B138" s="49">
        <v>4</v>
      </c>
      <c r="C138" s="50">
        <f t="shared" si="8"/>
        <v>5.263157894736842</v>
      </c>
      <c r="D138" s="49">
        <v>21</v>
      </c>
      <c r="E138" s="50">
        <f t="shared" si="9"/>
        <v>8.4</v>
      </c>
    </row>
    <row r="139" spans="1:5" s="13" customFormat="1" ht="15" customHeight="1">
      <c r="A139" s="63" t="s">
        <v>161</v>
      </c>
      <c r="B139" s="49">
        <v>1</v>
      </c>
      <c r="C139" s="50">
        <f t="shared" si="8"/>
        <v>1.3157894736842104</v>
      </c>
      <c r="D139" s="49">
        <v>1</v>
      </c>
      <c r="E139" s="50">
        <f t="shared" si="9"/>
        <v>0.4</v>
      </c>
    </row>
    <row r="140" spans="1:5" s="13" customFormat="1" ht="15" customHeight="1">
      <c r="A140" s="63" t="s">
        <v>160</v>
      </c>
      <c r="B140" s="49">
        <v>1</v>
      </c>
      <c r="C140" s="50">
        <f t="shared" si="8"/>
        <v>1.3157894736842104</v>
      </c>
      <c r="D140" s="49">
        <v>3</v>
      </c>
      <c r="E140" s="50">
        <f t="shared" si="9"/>
        <v>1.2</v>
      </c>
    </row>
    <row r="141" spans="1:5" s="13" customFormat="1" ht="15" customHeight="1">
      <c r="A141" s="63" t="s">
        <v>158</v>
      </c>
      <c r="B141" s="49">
        <v>1</v>
      </c>
      <c r="C141" s="50">
        <f t="shared" si="8"/>
        <v>1.3157894736842104</v>
      </c>
      <c r="D141" s="49">
        <v>6</v>
      </c>
      <c r="E141" s="50">
        <f t="shared" si="9"/>
        <v>2.4</v>
      </c>
    </row>
    <row r="142" spans="1:5" s="13" customFormat="1" ht="15" customHeight="1">
      <c r="A142" s="63" t="s">
        <v>157</v>
      </c>
      <c r="B142" s="49">
        <v>4</v>
      </c>
      <c r="C142" s="50">
        <f t="shared" si="8"/>
        <v>5.263157894736842</v>
      </c>
      <c r="D142" s="49">
        <v>11</v>
      </c>
      <c r="E142" s="50">
        <f t="shared" si="9"/>
        <v>4.3999999999999995</v>
      </c>
    </row>
    <row r="143" spans="1:5" s="13" customFormat="1" ht="15" customHeight="1">
      <c r="A143" s="63" t="s">
        <v>391</v>
      </c>
      <c r="B143" s="49">
        <v>24</v>
      </c>
      <c r="C143" s="50">
        <f t="shared" si="8"/>
        <v>31.57894736842105</v>
      </c>
      <c r="D143" s="49">
        <v>80</v>
      </c>
      <c r="E143" s="50">
        <f t="shared" si="9"/>
        <v>32</v>
      </c>
    </row>
    <row r="144" spans="1:5" s="13" customFormat="1" ht="15" customHeight="1">
      <c r="A144" s="63" t="s">
        <v>156</v>
      </c>
      <c r="B144" s="49">
        <v>1</v>
      </c>
      <c r="C144" s="50">
        <f t="shared" si="8"/>
        <v>1.3157894736842104</v>
      </c>
      <c r="D144" s="49">
        <v>6</v>
      </c>
      <c r="E144" s="50">
        <f t="shared" si="9"/>
        <v>2.4</v>
      </c>
    </row>
    <row r="145" spans="1:5" s="13" customFormat="1" ht="15" customHeight="1">
      <c r="A145" s="63" t="s">
        <v>155</v>
      </c>
      <c r="B145" s="49">
        <v>1</v>
      </c>
      <c r="C145" s="50">
        <f t="shared" si="8"/>
        <v>1.3157894736842104</v>
      </c>
      <c r="D145" s="49">
        <v>2</v>
      </c>
      <c r="E145" s="50">
        <f t="shared" si="9"/>
        <v>0.8</v>
      </c>
    </row>
    <row r="146" spans="1:5" s="13" customFormat="1" ht="15" customHeight="1">
      <c r="A146" s="63" t="s">
        <v>154</v>
      </c>
      <c r="B146" s="49">
        <v>1</v>
      </c>
      <c r="C146" s="50">
        <f t="shared" si="8"/>
        <v>1.3157894736842104</v>
      </c>
      <c r="D146" s="49">
        <v>3</v>
      </c>
      <c r="E146" s="50">
        <f t="shared" si="9"/>
        <v>1.2</v>
      </c>
    </row>
    <row r="147" spans="1:5" s="13" customFormat="1" ht="15" customHeight="1">
      <c r="A147" s="63" t="s">
        <v>152</v>
      </c>
      <c r="B147" s="49">
        <v>1</v>
      </c>
      <c r="C147" s="50">
        <f t="shared" si="8"/>
        <v>1.3157894736842104</v>
      </c>
      <c r="D147" s="49">
        <v>3</v>
      </c>
      <c r="E147" s="50">
        <f t="shared" si="9"/>
        <v>1.2</v>
      </c>
    </row>
    <row r="148" spans="1:5" s="13" customFormat="1" ht="15" customHeight="1">
      <c r="A148" s="63" t="s">
        <v>151</v>
      </c>
      <c r="B148" s="49">
        <v>1</v>
      </c>
      <c r="C148" s="50">
        <f t="shared" si="8"/>
        <v>1.3157894736842104</v>
      </c>
      <c r="D148" s="49">
        <v>5</v>
      </c>
      <c r="E148" s="50">
        <f t="shared" si="9"/>
        <v>2</v>
      </c>
    </row>
    <row r="149" spans="1:5" s="13" customFormat="1" ht="15" customHeight="1">
      <c r="A149" s="63" t="s">
        <v>150</v>
      </c>
      <c r="B149" s="49">
        <v>1</v>
      </c>
      <c r="C149" s="50">
        <f t="shared" si="8"/>
        <v>1.3157894736842104</v>
      </c>
      <c r="D149" s="49">
        <v>3</v>
      </c>
      <c r="E149" s="50">
        <f t="shared" si="9"/>
        <v>1.2</v>
      </c>
    </row>
    <row r="150" spans="1:5" s="13" customFormat="1" ht="15" customHeight="1">
      <c r="A150" s="63" t="s">
        <v>149</v>
      </c>
      <c r="B150" s="49">
        <v>1</v>
      </c>
      <c r="C150" s="50">
        <f t="shared" si="8"/>
        <v>1.3157894736842104</v>
      </c>
      <c r="D150" s="49">
        <v>3</v>
      </c>
      <c r="E150" s="50">
        <f t="shared" si="9"/>
        <v>1.2</v>
      </c>
    </row>
    <row r="151" spans="1:5" s="13" customFormat="1" ht="15" customHeight="1">
      <c r="A151" s="63" t="s">
        <v>148</v>
      </c>
      <c r="B151" s="49">
        <v>3</v>
      </c>
      <c r="C151" s="50">
        <f t="shared" si="8"/>
        <v>3.9473684210526314</v>
      </c>
      <c r="D151" s="49">
        <v>14</v>
      </c>
      <c r="E151" s="50">
        <f t="shared" si="9"/>
        <v>5.6000000000000005</v>
      </c>
    </row>
    <row r="152" spans="1:5" s="13" customFormat="1" ht="15" customHeight="1">
      <c r="A152" s="63" t="s">
        <v>277</v>
      </c>
      <c r="B152" s="49">
        <v>1</v>
      </c>
      <c r="C152" s="50">
        <f t="shared" si="8"/>
        <v>1.3157894736842104</v>
      </c>
      <c r="D152" s="49">
        <v>1</v>
      </c>
      <c r="E152" s="50">
        <f t="shared" si="9"/>
        <v>0.4</v>
      </c>
    </row>
    <row r="153" spans="1:5" s="13" customFormat="1" ht="15" customHeight="1">
      <c r="A153" s="63" t="s">
        <v>146</v>
      </c>
      <c r="B153" s="49">
        <v>2</v>
      </c>
      <c r="C153" s="50">
        <f t="shared" si="8"/>
        <v>2.631578947368421</v>
      </c>
      <c r="D153" s="49">
        <v>4</v>
      </c>
      <c r="E153" s="50">
        <f t="shared" si="9"/>
        <v>1.6</v>
      </c>
    </row>
    <row r="154" spans="1:5" s="13" customFormat="1" ht="15" customHeight="1">
      <c r="A154" s="63" t="s">
        <v>145</v>
      </c>
      <c r="B154" s="49">
        <v>1</v>
      </c>
      <c r="C154" s="50">
        <f t="shared" si="8"/>
        <v>1.3157894736842104</v>
      </c>
      <c r="D154" s="49">
        <v>3</v>
      </c>
      <c r="E154" s="50">
        <f t="shared" si="9"/>
        <v>1.2</v>
      </c>
    </row>
    <row r="155" spans="1:5" s="13" customFormat="1" ht="15" customHeight="1">
      <c r="A155" s="63" t="s">
        <v>144</v>
      </c>
      <c r="B155" s="49">
        <v>1</v>
      </c>
      <c r="C155" s="50">
        <f t="shared" si="8"/>
        <v>1.3157894736842104</v>
      </c>
      <c r="D155" s="49">
        <v>3</v>
      </c>
      <c r="E155" s="50">
        <f t="shared" si="9"/>
        <v>1.2</v>
      </c>
    </row>
    <row r="156" spans="1:5" s="13" customFormat="1" ht="15" customHeight="1">
      <c r="A156" s="63" t="s">
        <v>301</v>
      </c>
      <c r="B156" s="49">
        <v>1</v>
      </c>
      <c r="C156" s="50">
        <f t="shared" si="8"/>
        <v>1.3157894736842104</v>
      </c>
      <c r="D156" s="49">
        <v>1</v>
      </c>
      <c r="E156" s="50">
        <f t="shared" si="9"/>
        <v>0.4</v>
      </c>
    </row>
    <row r="157" spans="1:5" s="10" customFormat="1" ht="24.75" customHeight="1">
      <c r="A157" s="31" t="s">
        <v>218</v>
      </c>
      <c r="B157" s="37">
        <f>SUM(B126:B156)</f>
        <v>76</v>
      </c>
      <c r="C157" s="81">
        <f>B157/$B$157*100</f>
        <v>100</v>
      </c>
      <c r="D157" s="37">
        <f>SUM(D126:D156)</f>
        <v>250</v>
      </c>
      <c r="E157" s="81">
        <f>D157/$D$157*100</f>
        <v>100</v>
      </c>
    </row>
    <row r="160" spans="1:6" s="14" customFormat="1" ht="60.75" customHeight="1">
      <c r="A160" s="67" t="s">
        <v>291</v>
      </c>
      <c r="B160" s="208" t="s">
        <v>428</v>
      </c>
      <c r="C160" s="208"/>
      <c r="D160" s="208"/>
      <c r="E160" s="208"/>
      <c r="F160" s="4"/>
    </row>
    <row r="161" spans="1:5" s="12" customFormat="1" ht="30.75" customHeight="1">
      <c r="A161" s="196" t="s">
        <v>409</v>
      </c>
      <c r="B161" s="197" t="s">
        <v>386</v>
      </c>
      <c r="C161" s="197"/>
      <c r="D161" s="198" t="s">
        <v>338</v>
      </c>
      <c r="E161" s="198"/>
    </row>
    <row r="162" spans="1:5" s="13" customFormat="1" ht="37.5" customHeight="1">
      <c r="A162" s="196"/>
      <c r="B162" s="23" t="s">
        <v>319</v>
      </c>
      <c r="C162" s="23" t="s">
        <v>332</v>
      </c>
      <c r="D162" s="23" t="s">
        <v>319</v>
      </c>
      <c r="E162" s="23" t="s">
        <v>333</v>
      </c>
    </row>
    <row r="163" spans="1:5" s="13" customFormat="1" ht="15" customHeight="1">
      <c r="A163" s="63" t="s">
        <v>415</v>
      </c>
      <c r="B163" s="49">
        <v>1</v>
      </c>
      <c r="C163" s="50">
        <f>B163/$B$205*100</f>
        <v>1.0204081632653061</v>
      </c>
      <c r="D163" s="49">
        <v>4</v>
      </c>
      <c r="E163" s="50">
        <f>D163/$D$205*100</f>
        <v>1.6129032258064515</v>
      </c>
    </row>
    <row r="164" spans="1:5" s="13" customFormat="1" ht="15" customHeight="1">
      <c r="A164" s="63" t="s">
        <v>44</v>
      </c>
      <c r="B164" s="49">
        <v>2</v>
      </c>
      <c r="C164" s="50">
        <f aca="true" t="shared" si="10" ref="C164:C205">B164/$B$205*100</f>
        <v>2.0408163265306123</v>
      </c>
      <c r="D164" s="49">
        <v>2</v>
      </c>
      <c r="E164" s="50">
        <f aca="true" t="shared" si="11" ref="E164:E205">D164/$D$205*100</f>
        <v>0.8064516129032258</v>
      </c>
    </row>
    <row r="165" spans="1:5" s="13" customFormat="1" ht="15" customHeight="1">
      <c r="A165" s="63" t="s">
        <v>42</v>
      </c>
      <c r="B165" s="49">
        <v>1</v>
      </c>
      <c r="C165" s="50">
        <f t="shared" si="10"/>
        <v>1.0204081632653061</v>
      </c>
      <c r="D165" s="49">
        <v>3</v>
      </c>
      <c r="E165" s="50">
        <f t="shared" si="11"/>
        <v>1.2096774193548387</v>
      </c>
    </row>
    <row r="166" spans="1:5" s="13" customFormat="1" ht="15" customHeight="1">
      <c r="A166" s="63" t="s">
        <v>392</v>
      </c>
      <c r="B166" s="49">
        <v>32</v>
      </c>
      <c r="C166" s="50">
        <f t="shared" si="10"/>
        <v>32.6530612244898</v>
      </c>
      <c r="D166" s="49">
        <v>78</v>
      </c>
      <c r="E166" s="50">
        <f t="shared" si="11"/>
        <v>31.451612903225808</v>
      </c>
    </row>
    <row r="167" spans="1:5" s="13" customFormat="1" ht="15" customHeight="1">
      <c r="A167" s="63" t="s">
        <v>40</v>
      </c>
      <c r="B167" s="49">
        <v>1</v>
      </c>
      <c r="C167" s="50">
        <f t="shared" si="10"/>
        <v>1.0204081632653061</v>
      </c>
      <c r="D167" s="49">
        <v>3</v>
      </c>
      <c r="E167" s="50">
        <f t="shared" si="11"/>
        <v>1.2096774193548387</v>
      </c>
    </row>
    <row r="168" spans="1:5" s="13" customFormat="1" ht="15" customHeight="1">
      <c r="A168" s="63" t="s">
        <v>39</v>
      </c>
      <c r="B168" s="49">
        <v>1</v>
      </c>
      <c r="C168" s="50">
        <f t="shared" si="10"/>
        <v>1.0204081632653061</v>
      </c>
      <c r="D168" s="49">
        <v>3</v>
      </c>
      <c r="E168" s="50">
        <f t="shared" si="11"/>
        <v>1.2096774193548387</v>
      </c>
    </row>
    <row r="169" spans="1:5" s="13" customFormat="1" ht="15" customHeight="1">
      <c r="A169" s="63" t="s">
        <v>38</v>
      </c>
      <c r="B169" s="49">
        <v>2</v>
      </c>
      <c r="C169" s="50">
        <f t="shared" si="10"/>
        <v>2.0408163265306123</v>
      </c>
      <c r="D169" s="49">
        <v>6</v>
      </c>
      <c r="E169" s="50">
        <f t="shared" si="11"/>
        <v>2.4193548387096775</v>
      </c>
    </row>
    <row r="170" spans="1:5" s="13" customFormat="1" ht="15" customHeight="1">
      <c r="A170" s="63" t="s">
        <v>36</v>
      </c>
      <c r="B170" s="49">
        <v>1</v>
      </c>
      <c r="C170" s="50">
        <f t="shared" si="10"/>
        <v>1.0204081632653061</v>
      </c>
      <c r="D170" s="49">
        <v>1</v>
      </c>
      <c r="E170" s="50">
        <f t="shared" si="11"/>
        <v>0.4032258064516129</v>
      </c>
    </row>
    <row r="171" spans="1:5" s="13" customFormat="1" ht="15" customHeight="1">
      <c r="A171" s="63" t="s">
        <v>37</v>
      </c>
      <c r="B171" s="49">
        <v>1</v>
      </c>
      <c r="C171" s="50">
        <f t="shared" si="10"/>
        <v>1.0204081632653061</v>
      </c>
      <c r="D171" s="49">
        <v>3</v>
      </c>
      <c r="E171" s="50">
        <f t="shared" si="11"/>
        <v>1.2096774193548387</v>
      </c>
    </row>
    <row r="172" spans="1:5" s="13" customFormat="1" ht="15" customHeight="1">
      <c r="A172" s="63" t="s">
        <v>324</v>
      </c>
      <c r="B172" s="49">
        <v>1</v>
      </c>
      <c r="C172" s="50">
        <f t="shared" si="10"/>
        <v>1.0204081632653061</v>
      </c>
      <c r="D172" s="49">
        <v>1</v>
      </c>
      <c r="E172" s="50">
        <f t="shared" si="11"/>
        <v>0.4032258064516129</v>
      </c>
    </row>
    <row r="173" spans="1:5" s="13" customFormat="1" ht="15" customHeight="1">
      <c r="A173" s="63" t="s">
        <v>302</v>
      </c>
      <c r="B173" s="49">
        <v>1</v>
      </c>
      <c r="C173" s="50">
        <f t="shared" si="10"/>
        <v>1.0204081632653061</v>
      </c>
      <c r="D173" s="49">
        <v>4</v>
      </c>
      <c r="E173" s="50">
        <f t="shared" si="11"/>
        <v>1.6129032258064515</v>
      </c>
    </row>
    <row r="174" spans="1:5" s="13" customFormat="1" ht="15" customHeight="1">
      <c r="A174" s="63" t="s">
        <v>34</v>
      </c>
      <c r="B174" s="49">
        <v>2</v>
      </c>
      <c r="C174" s="50">
        <f t="shared" si="10"/>
        <v>2.0408163265306123</v>
      </c>
      <c r="D174" s="49">
        <v>6</v>
      </c>
      <c r="E174" s="50">
        <f t="shared" si="11"/>
        <v>2.4193548387096775</v>
      </c>
    </row>
    <row r="175" spans="1:5" s="13" customFormat="1" ht="15" customHeight="1">
      <c r="A175" s="63" t="s">
        <v>33</v>
      </c>
      <c r="B175" s="49">
        <v>2</v>
      </c>
      <c r="C175" s="50">
        <f t="shared" si="10"/>
        <v>2.0408163265306123</v>
      </c>
      <c r="D175" s="49">
        <v>9</v>
      </c>
      <c r="E175" s="50">
        <f t="shared" si="11"/>
        <v>3.6290322580645165</v>
      </c>
    </row>
    <row r="176" spans="1:5" s="13" customFormat="1" ht="15" customHeight="1">
      <c r="A176" s="63" t="s">
        <v>35</v>
      </c>
      <c r="B176" s="49">
        <v>5</v>
      </c>
      <c r="C176" s="50">
        <f t="shared" si="10"/>
        <v>5.1020408163265305</v>
      </c>
      <c r="D176" s="49">
        <v>11</v>
      </c>
      <c r="E176" s="50">
        <f t="shared" si="11"/>
        <v>4.435483870967742</v>
      </c>
    </row>
    <row r="177" spans="1:5" s="13" customFormat="1" ht="15" customHeight="1">
      <c r="A177" s="63" t="s">
        <v>31</v>
      </c>
      <c r="B177" s="49">
        <v>2</v>
      </c>
      <c r="C177" s="50">
        <f t="shared" si="10"/>
        <v>2.0408163265306123</v>
      </c>
      <c r="D177" s="49">
        <v>4</v>
      </c>
      <c r="E177" s="50">
        <f t="shared" si="11"/>
        <v>1.6129032258064515</v>
      </c>
    </row>
    <row r="178" spans="1:5" s="13" customFormat="1" ht="15" customHeight="1">
      <c r="A178" s="63" t="s">
        <v>30</v>
      </c>
      <c r="B178" s="49">
        <v>1</v>
      </c>
      <c r="C178" s="50">
        <f t="shared" si="10"/>
        <v>1.0204081632653061</v>
      </c>
      <c r="D178" s="49">
        <v>2</v>
      </c>
      <c r="E178" s="50">
        <f t="shared" si="11"/>
        <v>0.8064516129032258</v>
      </c>
    </row>
    <row r="179" spans="1:5" s="13" customFormat="1" ht="15" customHeight="1">
      <c r="A179" s="63" t="s">
        <v>29</v>
      </c>
      <c r="B179" s="49">
        <v>1</v>
      </c>
      <c r="C179" s="50">
        <f t="shared" si="10"/>
        <v>1.0204081632653061</v>
      </c>
      <c r="D179" s="49">
        <v>4</v>
      </c>
      <c r="E179" s="50">
        <f t="shared" si="11"/>
        <v>1.6129032258064515</v>
      </c>
    </row>
    <row r="180" spans="1:5" s="13" customFormat="1" ht="15" customHeight="1">
      <c r="A180" s="63" t="s">
        <v>28</v>
      </c>
      <c r="B180" s="49">
        <v>1</v>
      </c>
      <c r="C180" s="50">
        <f t="shared" si="10"/>
        <v>1.0204081632653061</v>
      </c>
      <c r="D180" s="49">
        <v>4</v>
      </c>
      <c r="E180" s="50">
        <f t="shared" si="11"/>
        <v>1.6129032258064515</v>
      </c>
    </row>
    <row r="181" spans="1:5" s="13" customFormat="1" ht="15" customHeight="1">
      <c r="A181" s="63" t="s">
        <v>27</v>
      </c>
      <c r="B181" s="49">
        <v>1</v>
      </c>
      <c r="C181" s="50">
        <f t="shared" si="10"/>
        <v>1.0204081632653061</v>
      </c>
      <c r="D181" s="49">
        <v>2</v>
      </c>
      <c r="E181" s="50">
        <f t="shared" si="11"/>
        <v>0.8064516129032258</v>
      </c>
    </row>
    <row r="182" spans="1:5" s="13" customFormat="1" ht="15" customHeight="1">
      <c r="A182" s="63" t="s">
        <v>24</v>
      </c>
      <c r="B182" s="49">
        <v>7</v>
      </c>
      <c r="C182" s="50">
        <f t="shared" si="10"/>
        <v>7.142857142857142</v>
      </c>
      <c r="D182" s="49">
        <v>18</v>
      </c>
      <c r="E182" s="50">
        <f t="shared" si="11"/>
        <v>7.258064516129033</v>
      </c>
    </row>
    <row r="183" spans="1:5" s="13" customFormat="1" ht="15" customHeight="1">
      <c r="A183" s="63" t="s">
        <v>323</v>
      </c>
      <c r="B183" s="49">
        <v>1</v>
      </c>
      <c r="C183" s="50">
        <f t="shared" si="10"/>
        <v>1.0204081632653061</v>
      </c>
      <c r="D183" s="49">
        <v>1</v>
      </c>
      <c r="E183" s="50">
        <f t="shared" si="11"/>
        <v>0.4032258064516129</v>
      </c>
    </row>
    <row r="184" spans="1:5" s="13" customFormat="1" ht="15" customHeight="1">
      <c r="A184" s="63" t="s">
        <v>23</v>
      </c>
      <c r="B184" s="49">
        <v>2</v>
      </c>
      <c r="C184" s="50">
        <f t="shared" si="10"/>
        <v>2.0408163265306123</v>
      </c>
      <c r="D184" s="49">
        <v>4</v>
      </c>
      <c r="E184" s="50">
        <f t="shared" si="11"/>
        <v>1.6129032258064515</v>
      </c>
    </row>
    <row r="185" spans="1:5" s="13" customFormat="1" ht="15" customHeight="1">
      <c r="A185" s="63" t="s">
        <v>21</v>
      </c>
      <c r="B185" s="49">
        <v>4</v>
      </c>
      <c r="C185" s="50">
        <f t="shared" si="10"/>
        <v>4.081632653061225</v>
      </c>
      <c r="D185" s="49">
        <v>9</v>
      </c>
      <c r="E185" s="50">
        <f t="shared" si="11"/>
        <v>3.6290322580645165</v>
      </c>
    </row>
    <row r="186" spans="1:5" s="13" customFormat="1" ht="15" customHeight="1">
      <c r="A186" s="63" t="s">
        <v>20</v>
      </c>
      <c r="B186" s="49">
        <v>1</v>
      </c>
      <c r="C186" s="50">
        <f t="shared" si="10"/>
        <v>1.0204081632653061</v>
      </c>
      <c r="D186" s="49">
        <v>3</v>
      </c>
      <c r="E186" s="50">
        <f t="shared" si="11"/>
        <v>1.2096774193548387</v>
      </c>
    </row>
    <row r="187" spans="1:5" s="13" customFormat="1" ht="15" customHeight="1">
      <c r="A187" s="63" t="s">
        <v>19</v>
      </c>
      <c r="B187" s="49">
        <v>1</v>
      </c>
      <c r="C187" s="50">
        <f t="shared" si="10"/>
        <v>1.0204081632653061</v>
      </c>
      <c r="D187" s="49">
        <v>1</v>
      </c>
      <c r="E187" s="50">
        <f t="shared" si="11"/>
        <v>0.4032258064516129</v>
      </c>
    </row>
    <row r="188" spans="1:5" s="13" customFormat="1" ht="15" customHeight="1">
      <c r="A188" s="63" t="s">
        <v>15</v>
      </c>
      <c r="B188" s="49">
        <v>1</v>
      </c>
      <c r="C188" s="50">
        <f t="shared" si="10"/>
        <v>1.0204081632653061</v>
      </c>
      <c r="D188" s="49">
        <v>2</v>
      </c>
      <c r="E188" s="50">
        <f t="shared" si="11"/>
        <v>0.8064516129032258</v>
      </c>
    </row>
    <row r="189" spans="1:5" s="13" customFormat="1" ht="15" customHeight="1">
      <c r="A189" s="63" t="s">
        <v>14</v>
      </c>
      <c r="B189" s="49">
        <v>2</v>
      </c>
      <c r="C189" s="50">
        <f t="shared" si="10"/>
        <v>2.0408163265306123</v>
      </c>
      <c r="D189" s="49">
        <v>4</v>
      </c>
      <c r="E189" s="50">
        <f t="shared" si="11"/>
        <v>1.6129032258064515</v>
      </c>
    </row>
    <row r="190" spans="1:5" s="13" customFormat="1" ht="15" customHeight="1">
      <c r="A190" s="63" t="s">
        <v>13</v>
      </c>
      <c r="B190" s="49">
        <v>1</v>
      </c>
      <c r="C190" s="50">
        <f t="shared" si="10"/>
        <v>1.0204081632653061</v>
      </c>
      <c r="D190" s="49">
        <v>3</v>
      </c>
      <c r="E190" s="50">
        <f t="shared" si="11"/>
        <v>1.2096774193548387</v>
      </c>
    </row>
    <row r="191" spans="1:5" s="13" customFormat="1" ht="15" customHeight="1">
      <c r="A191" s="63" t="s">
        <v>12</v>
      </c>
      <c r="B191" s="49">
        <v>2</v>
      </c>
      <c r="C191" s="50">
        <f t="shared" si="10"/>
        <v>2.0408163265306123</v>
      </c>
      <c r="D191" s="49">
        <v>4</v>
      </c>
      <c r="E191" s="50">
        <f t="shared" si="11"/>
        <v>1.6129032258064515</v>
      </c>
    </row>
    <row r="192" spans="1:5" s="13" customFormat="1" ht="15" customHeight="1">
      <c r="A192" s="63" t="s">
        <v>10</v>
      </c>
      <c r="B192" s="49">
        <v>1</v>
      </c>
      <c r="C192" s="50">
        <f t="shared" si="10"/>
        <v>1.0204081632653061</v>
      </c>
      <c r="D192" s="49">
        <v>3</v>
      </c>
      <c r="E192" s="50">
        <f t="shared" si="11"/>
        <v>1.2096774193548387</v>
      </c>
    </row>
    <row r="193" spans="1:5" s="12" customFormat="1" ht="30.75" customHeight="1">
      <c r="A193" s="196" t="s">
        <v>409</v>
      </c>
      <c r="B193" s="197" t="s">
        <v>386</v>
      </c>
      <c r="C193" s="197"/>
      <c r="D193" s="198" t="s">
        <v>338</v>
      </c>
      <c r="E193" s="198"/>
    </row>
    <row r="194" spans="1:5" s="13" customFormat="1" ht="37.5" customHeight="1">
      <c r="A194" s="196"/>
      <c r="B194" s="23" t="s">
        <v>319</v>
      </c>
      <c r="C194" s="23" t="s">
        <v>332</v>
      </c>
      <c r="D194" s="23" t="s">
        <v>319</v>
      </c>
      <c r="E194" s="23" t="s">
        <v>333</v>
      </c>
    </row>
    <row r="195" spans="1:5" s="13" customFormat="1" ht="15" customHeight="1">
      <c r="A195" s="63" t="s">
        <v>280</v>
      </c>
      <c r="B195" s="49">
        <v>1</v>
      </c>
      <c r="C195" s="50">
        <f t="shared" si="10"/>
        <v>1.0204081632653061</v>
      </c>
      <c r="D195" s="49">
        <v>1</v>
      </c>
      <c r="E195" s="50">
        <f t="shared" si="11"/>
        <v>0.4032258064516129</v>
      </c>
    </row>
    <row r="196" spans="1:5" s="13" customFormat="1" ht="15" customHeight="1">
      <c r="A196" s="63" t="s">
        <v>8</v>
      </c>
      <c r="B196" s="49">
        <v>1</v>
      </c>
      <c r="C196" s="50">
        <f t="shared" si="10"/>
        <v>1.0204081632653061</v>
      </c>
      <c r="D196" s="49">
        <v>4</v>
      </c>
      <c r="E196" s="50">
        <f t="shared" si="11"/>
        <v>1.6129032258064515</v>
      </c>
    </row>
    <row r="197" spans="1:5" s="13" customFormat="1" ht="15" customHeight="1">
      <c r="A197" s="63" t="s">
        <v>7</v>
      </c>
      <c r="B197" s="49">
        <v>4</v>
      </c>
      <c r="C197" s="50">
        <f t="shared" si="10"/>
        <v>4.081632653061225</v>
      </c>
      <c r="D197" s="49">
        <v>15</v>
      </c>
      <c r="E197" s="50">
        <f t="shared" si="11"/>
        <v>6.048387096774194</v>
      </c>
    </row>
    <row r="198" spans="1:5" s="13" customFormat="1" ht="15" customHeight="1">
      <c r="A198" s="63" t="s">
        <v>6</v>
      </c>
      <c r="B198" s="49">
        <v>1</v>
      </c>
      <c r="C198" s="50">
        <f t="shared" si="10"/>
        <v>1.0204081632653061</v>
      </c>
      <c r="D198" s="49">
        <v>2</v>
      </c>
      <c r="E198" s="50">
        <f t="shared" si="11"/>
        <v>0.8064516129032258</v>
      </c>
    </row>
    <row r="199" spans="1:5" s="13" customFormat="1" ht="15" customHeight="1">
      <c r="A199" s="63" t="s">
        <v>5</v>
      </c>
      <c r="B199" s="49">
        <v>1</v>
      </c>
      <c r="C199" s="50">
        <f t="shared" si="10"/>
        <v>1.0204081632653061</v>
      </c>
      <c r="D199" s="49">
        <v>5</v>
      </c>
      <c r="E199" s="50">
        <f t="shared" si="11"/>
        <v>2.0161290322580645</v>
      </c>
    </row>
    <row r="200" spans="1:5" s="13" customFormat="1" ht="15" customHeight="1">
      <c r="A200" s="63" t="s">
        <v>378</v>
      </c>
      <c r="B200" s="49">
        <v>1</v>
      </c>
      <c r="C200" s="50">
        <f t="shared" si="10"/>
        <v>1.0204081632653061</v>
      </c>
      <c r="D200" s="49">
        <v>2</v>
      </c>
      <c r="E200" s="50">
        <f t="shared" si="11"/>
        <v>0.8064516129032258</v>
      </c>
    </row>
    <row r="201" spans="1:5" s="13" customFormat="1" ht="11.25" customHeight="1">
      <c r="A201" s="63" t="s">
        <v>4</v>
      </c>
      <c r="B201" s="49">
        <v>3</v>
      </c>
      <c r="C201" s="50">
        <f t="shared" si="10"/>
        <v>3.061224489795918</v>
      </c>
      <c r="D201" s="49">
        <v>7</v>
      </c>
      <c r="E201" s="50">
        <f t="shared" si="11"/>
        <v>2.82258064516129</v>
      </c>
    </row>
    <row r="202" spans="1:5" s="13" customFormat="1" ht="15" customHeight="1">
      <c r="A202" s="63" t="s">
        <v>279</v>
      </c>
      <c r="B202" s="49">
        <v>1</v>
      </c>
      <c r="C202" s="50">
        <f t="shared" si="10"/>
        <v>1.0204081632653061</v>
      </c>
      <c r="D202" s="49">
        <v>2</v>
      </c>
      <c r="E202" s="50">
        <f t="shared" si="11"/>
        <v>0.8064516129032258</v>
      </c>
    </row>
    <row r="203" spans="1:5" s="13" customFormat="1" ht="15" customHeight="1">
      <c r="A203" s="63" t="s">
        <v>3</v>
      </c>
      <c r="B203" s="49">
        <v>1</v>
      </c>
      <c r="C203" s="50">
        <f t="shared" si="10"/>
        <v>1.0204081632653061</v>
      </c>
      <c r="D203" s="49">
        <v>2</v>
      </c>
      <c r="E203" s="50">
        <f t="shared" si="11"/>
        <v>0.8064516129032258</v>
      </c>
    </row>
    <row r="204" spans="1:5" s="13" customFormat="1" ht="15" customHeight="1">
      <c r="A204" s="63" t="s">
        <v>2</v>
      </c>
      <c r="B204" s="49">
        <v>2</v>
      </c>
      <c r="C204" s="50">
        <f t="shared" si="10"/>
        <v>2.0408163265306123</v>
      </c>
      <c r="D204" s="49">
        <v>6</v>
      </c>
      <c r="E204" s="50">
        <f t="shared" si="11"/>
        <v>2.4193548387096775</v>
      </c>
    </row>
    <row r="205" spans="1:5" s="10" customFormat="1" ht="28.5" customHeight="1">
      <c r="A205" s="31" t="s">
        <v>214</v>
      </c>
      <c r="B205" s="37">
        <f>SUM(B163:B204)</f>
        <v>98</v>
      </c>
      <c r="C205" s="81">
        <f t="shared" si="10"/>
        <v>100</v>
      </c>
      <c r="D205" s="37">
        <f>SUM(D163:D204)</f>
        <v>248</v>
      </c>
      <c r="E205" s="81">
        <f t="shared" si="11"/>
        <v>100</v>
      </c>
    </row>
    <row r="206" ht="12.75">
      <c r="A206" s="80"/>
    </row>
    <row r="207" ht="12.75">
      <c r="A207" s="80"/>
    </row>
    <row r="208" spans="1:6" s="14" customFormat="1" ht="60.75" customHeight="1">
      <c r="A208" s="67" t="s">
        <v>291</v>
      </c>
      <c r="B208" s="208" t="s">
        <v>427</v>
      </c>
      <c r="C208" s="208"/>
      <c r="D208" s="208"/>
      <c r="E208" s="208"/>
      <c r="F208" s="4"/>
    </row>
    <row r="209" spans="1:5" s="12" customFormat="1" ht="30.75" customHeight="1">
      <c r="A209" s="196" t="s">
        <v>409</v>
      </c>
      <c r="B209" s="197" t="s">
        <v>386</v>
      </c>
      <c r="C209" s="197"/>
      <c r="D209" s="198" t="s">
        <v>338</v>
      </c>
      <c r="E209" s="198"/>
    </row>
    <row r="210" spans="1:5" s="13" customFormat="1" ht="37.5" customHeight="1">
      <c r="A210" s="196"/>
      <c r="B210" s="23" t="s">
        <v>319</v>
      </c>
      <c r="C210" s="23" t="s">
        <v>332</v>
      </c>
      <c r="D210" s="23" t="s">
        <v>319</v>
      </c>
      <c r="E210" s="23" t="s">
        <v>333</v>
      </c>
    </row>
    <row r="211" spans="1:5" s="13" customFormat="1" ht="15" customHeight="1">
      <c r="A211" s="63" t="s">
        <v>393</v>
      </c>
      <c r="B211" s="49">
        <v>5</v>
      </c>
      <c r="C211" s="50">
        <f aca="true" t="shared" si="12" ref="C211:C232">B211/$B$232*100</f>
        <v>7.042253521126761</v>
      </c>
      <c r="D211" s="49">
        <v>10</v>
      </c>
      <c r="E211" s="50">
        <f aca="true" t="shared" si="13" ref="E211:E232">D211/$D$232*100</f>
        <v>6.369426751592357</v>
      </c>
    </row>
    <row r="212" spans="1:5" s="13" customFormat="1" ht="15" customHeight="1">
      <c r="A212" s="63" t="s">
        <v>394</v>
      </c>
      <c r="B212" s="49">
        <v>1</v>
      </c>
      <c r="C212" s="50">
        <f t="shared" si="12"/>
        <v>1.4084507042253522</v>
      </c>
      <c r="D212" s="49">
        <v>2</v>
      </c>
      <c r="E212" s="50">
        <f t="shared" si="13"/>
        <v>1.2738853503184715</v>
      </c>
    </row>
    <row r="213" spans="1:5" s="13" customFormat="1" ht="15" customHeight="1">
      <c r="A213" s="63" t="s">
        <v>395</v>
      </c>
      <c r="B213" s="49">
        <v>3</v>
      </c>
      <c r="C213" s="50">
        <f t="shared" si="12"/>
        <v>4.225352112676056</v>
      </c>
      <c r="D213" s="49">
        <v>6</v>
      </c>
      <c r="E213" s="50">
        <f t="shared" si="13"/>
        <v>3.821656050955414</v>
      </c>
    </row>
    <row r="214" spans="1:5" s="13" customFormat="1" ht="15" customHeight="1">
      <c r="A214" s="63" t="s">
        <v>410</v>
      </c>
      <c r="B214" s="49">
        <v>4</v>
      </c>
      <c r="C214" s="50">
        <f t="shared" si="12"/>
        <v>5.633802816901409</v>
      </c>
      <c r="D214" s="49">
        <v>12</v>
      </c>
      <c r="E214" s="50">
        <f t="shared" si="13"/>
        <v>7.643312101910828</v>
      </c>
    </row>
    <row r="215" spans="1:5" s="13" customFormat="1" ht="15" customHeight="1">
      <c r="A215" s="63" t="s">
        <v>396</v>
      </c>
      <c r="B215" s="49">
        <v>2</v>
      </c>
      <c r="C215" s="50">
        <f t="shared" si="12"/>
        <v>2.8169014084507045</v>
      </c>
      <c r="D215" s="49">
        <v>4</v>
      </c>
      <c r="E215" s="50">
        <f t="shared" si="13"/>
        <v>2.547770700636943</v>
      </c>
    </row>
    <row r="216" spans="1:5" s="13" customFormat="1" ht="15" customHeight="1">
      <c r="A216" s="63" t="s">
        <v>303</v>
      </c>
      <c r="B216" s="49">
        <v>6</v>
      </c>
      <c r="C216" s="50">
        <f t="shared" si="12"/>
        <v>8.450704225352112</v>
      </c>
      <c r="D216" s="49">
        <v>18</v>
      </c>
      <c r="E216" s="50">
        <f t="shared" si="13"/>
        <v>11.464968152866243</v>
      </c>
    </row>
    <row r="217" spans="1:5" s="13" customFormat="1" ht="15" customHeight="1">
      <c r="A217" s="63" t="s">
        <v>397</v>
      </c>
      <c r="B217" s="49">
        <v>3</v>
      </c>
      <c r="C217" s="50">
        <f t="shared" si="12"/>
        <v>4.225352112676056</v>
      </c>
      <c r="D217" s="49">
        <v>7</v>
      </c>
      <c r="E217" s="50">
        <f t="shared" si="13"/>
        <v>4.45859872611465</v>
      </c>
    </row>
    <row r="218" spans="1:5" s="13" customFormat="1" ht="15" customHeight="1">
      <c r="A218" s="63" t="s">
        <v>398</v>
      </c>
      <c r="B218" s="49">
        <v>24</v>
      </c>
      <c r="C218" s="50">
        <f t="shared" si="12"/>
        <v>33.80281690140845</v>
      </c>
      <c r="D218" s="49">
        <v>56</v>
      </c>
      <c r="E218" s="50">
        <f t="shared" si="13"/>
        <v>35.6687898089172</v>
      </c>
    </row>
    <row r="219" spans="1:5" s="13" customFormat="1" ht="15" customHeight="1">
      <c r="A219" s="63" t="s">
        <v>399</v>
      </c>
      <c r="B219" s="49">
        <v>1</v>
      </c>
      <c r="C219" s="50">
        <f t="shared" si="12"/>
        <v>1.4084507042253522</v>
      </c>
      <c r="D219" s="49">
        <v>3</v>
      </c>
      <c r="E219" s="50">
        <f t="shared" si="13"/>
        <v>1.910828025477707</v>
      </c>
    </row>
    <row r="220" spans="1:5" s="13" customFormat="1" ht="15" customHeight="1">
      <c r="A220" s="63" t="s">
        <v>400</v>
      </c>
      <c r="B220" s="49">
        <v>2</v>
      </c>
      <c r="C220" s="50">
        <f t="shared" si="12"/>
        <v>2.8169014084507045</v>
      </c>
      <c r="D220" s="49">
        <v>2</v>
      </c>
      <c r="E220" s="50">
        <f t="shared" si="13"/>
        <v>1.2738853503184715</v>
      </c>
    </row>
    <row r="221" spans="1:5" s="13" customFormat="1" ht="15" customHeight="1">
      <c r="A221" s="63" t="s">
        <v>329</v>
      </c>
      <c r="B221" s="49">
        <v>1</v>
      </c>
      <c r="C221" s="50">
        <f t="shared" si="12"/>
        <v>1.4084507042253522</v>
      </c>
      <c r="D221" s="49">
        <v>2</v>
      </c>
      <c r="E221" s="50">
        <f t="shared" si="13"/>
        <v>1.2738853503184715</v>
      </c>
    </row>
    <row r="222" spans="1:5" s="13" customFormat="1" ht="15" customHeight="1">
      <c r="A222" s="63" t="s">
        <v>402</v>
      </c>
      <c r="B222" s="49">
        <v>3</v>
      </c>
      <c r="C222" s="50">
        <f t="shared" si="12"/>
        <v>4.225352112676056</v>
      </c>
      <c r="D222" s="49">
        <v>3</v>
      </c>
      <c r="E222" s="50">
        <f t="shared" si="13"/>
        <v>1.910828025477707</v>
      </c>
    </row>
    <row r="223" spans="1:5" s="13" customFormat="1" ht="15" customHeight="1">
      <c r="A223" s="63" t="s">
        <v>199</v>
      </c>
      <c r="B223" s="49">
        <v>1</v>
      </c>
      <c r="C223" s="50">
        <f t="shared" si="12"/>
        <v>1.4084507042253522</v>
      </c>
      <c r="D223" s="49">
        <v>1</v>
      </c>
      <c r="E223" s="50">
        <f t="shared" si="13"/>
        <v>0.6369426751592357</v>
      </c>
    </row>
    <row r="224" spans="1:5" s="13" customFormat="1" ht="15" customHeight="1">
      <c r="A224" s="63" t="s">
        <v>403</v>
      </c>
      <c r="B224" s="49">
        <v>1</v>
      </c>
      <c r="C224" s="50">
        <f t="shared" si="12"/>
        <v>1.4084507042253522</v>
      </c>
      <c r="D224" s="49">
        <v>1</v>
      </c>
      <c r="E224" s="50">
        <f t="shared" si="13"/>
        <v>0.6369426751592357</v>
      </c>
    </row>
    <row r="225" spans="1:5" s="13" customFormat="1" ht="15" customHeight="1">
      <c r="A225" s="63" t="s">
        <v>330</v>
      </c>
      <c r="B225" s="49">
        <v>4</v>
      </c>
      <c r="C225" s="50">
        <f t="shared" si="12"/>
        <v>5.633802816901409</v>
      </c>
      <c r="D225" s="49">
        <v>5</v>
      </c>
      <c r="E225" s="50">
        <f t="shared" si="13"/>
        <v>3.1847133757961785</v>
      </c>
    </row>
    <row r="226" spans="1:5" s="13" customFormat="1" ht="15" customHeight="1">
      <c r="A226" s="63" t="s">
        <v>0</v>
      </c>
      <c r="B226" s="49">
        <v>1</v>
      </c>
      <c r="C226" s="50">
        <f t="shared" si="12"/>
        <v>1.4084507042253522</v>
      </c>
      <c r="D226" s="49">
        <v>2</v>
      </c>
      <c r="E226" s="50">
        <f t="shared" si="13"/>
        <v>1.2738853503184715</v>
      </c>
    </row>
    <row r="227" spans="1:5" s="13" customFormat="1" ht="15" customHeight="1">
      <c r="A227" s="63" t="s">
        <v>404</v>
      </c>
      <c r="B227" s="49">
        <v>2</v>
      </c>
      <c r="C227" s="50">
        <f t="shared" si="12"/>
        <v>2.8169014084507045</v>
      </c>
      <c r="D227" s="49">
        <v>5</v>
      </c>
      <c r="E227" s="50">
        <f t="shared" si="13"/>
        <v>3.1847133757961785</v>
      </c>
    </row>
    <row r="228" spans="1:5" s="13" customFormat="1" ht="15" customHeight="1">
      <c r="A228" s="63" t="s">
        <v>405</v>
      </c>
      <c r="B228" s="49">
        <v>3</v>
      </c>
      <c r="C228" s="50">
        <f t="shared" si="12"/>
        <v>4.225352112676056</v>
      </c>
      <c r="D228" s="49">
        <v>8</v>
      </c>
      <c r="E228" s="50">
        <f t="shared" si="13"/>
        <v>5.095541401273886</v>
      </c>
    </row>
    <row r="229" spans="1:5" s="13" customFormat="1" ht="15" customHeight="1">
      <c r="A229" s="63" t="s">
        <v>406</v>
      </c>
      <c r="B229" s="49">
        <v>1</v>
      </c>
      <c r="C229" s="50">
        <f t="shared" si="12"/>
        <v>1.4084507042253522</v>
      </c>
      <c r="D229" s="49">
        <v>3</v>
      </c>
      <c r="E229" s="50">
        <f t="shared" si="13"/>
        <v>1.910828025477707</v>
      </c>
    </row>
    <row r="230" spans="1:5" s="13" customFormat="1" ht="15" customHeight="1">
      <c r="A230" s="63" t="s">
        <v>325</v>
      </c>
      <c r="B230" s="49">
        <v>2</v>
      </c>
      <c r="C230" s="50">
        <f t="shared" si="12"/>
        <v>2.8169014084507045</v>
      </c>
      <c r="D230" s="49">
        <v>4</v>
      </c>
      <c r="E230" s="50">
        <f t="shared" si="13"/>
        <v>2.547770700636943</v>
      </c>
    </row>
    <row r="231" spans="1:5" s="13" customFormat="1" ht="15" customHeight="1">
      <c r="A231" s="63" t="s">
        <v>331</v>
      </c>
      <c r="B231" s="49">
        <v>1</v>
      </c>
      <c r="C231" s="50">
        <f t="shared" si="12"/>
        <v>1.4084507042253522</v>
      </c>
      <c r="D231" s="49">
        <v>3</v>
      </c>
      <c r="E231" s="50">
        <f t="shared" si="13"/>
        <v>1.910828025477707</v>
      </c>
    </row>
    <row r="232" spans="1:5" s="10" customFormat="1" ht="26.25" customHeight="1">
      <c r="A232" s="31" t="s">
        <v>1</v>
      </c>
      <c r="B232" s="37">
        <f>SUM(B211:B231)</f>
        <v>71</v>
      </c>
      <c r="C232" s="81">
        <f t="shared" si="12"/>
        <v>100</v>
      </c>
      <c r="D232" s="37">
        <f>SUM(D211:D231)</f>
        <v>157</v>
      </c>
      <c r="E232" s="81">
        <f t="shared" si="13"/>
        <v>100</v>
      </c>
    </row>
    <row r="233" ht="12.75">
      <c r="A233" s="80"/>
    </row>
    <row r="234" ht="12.75">
      <c r="A234" s="63" t="s">
        <v>441</v>
      </c>
    </row>
    <row r="236" spans="1:6" s="14" customFormat="1" ht="60.75" customHeight="1">
      <c r="A236" s="67" t="s">
        <v>291</v>
      </c>
      <c r="B236" s="208" t="s">
        <v>426</v>
      </c>
      <c r="C236" s="208"/>
      <c r="D236" s="208"/>
      <c r="E236" s="208"/>
      <c r="F236" s="4"/>
    </row>
    <row r="237" spans="1:5" s="12" customFormat="1" ht="30.75" customHeight="1">
      <c r="A237" s="196" t="s">
        <v>409</v>
      </c>
      <c r="B237" s="197" t="s">
        <v>386</v>
      </c>
      <c r="C237" s="197"/>
      <c r="D237" s="198" t="s">
        <v>338</v>
      </c>
      <c r="E237" s="198"/>
    </row>
    <row r="238" spans="1:5" s="13" customFormat="1" ht="37.5" customHeight="1">
      <c r="A238" s="196"/>
      <c r="B238" s="23" t="s">
        <v>319</v>
      </c>
      <c r="C238" s="23" t="s">
        <v>332</v>
      </c>
      <c r="D238" s="23" t="s">
        <v>319</v>
      </c>
      <c r="E238" s="23" t="s">
        <v>333</v>
      </c>
    </row>
    <row r="239" spans="1:5" s="13" customFormat="1" ht="15" customHeight="1">
      <c r="A239" s="63" t="s">
        <v>190</v>
      </c>
      <c r="B239" s="49">
        <v>1</v>
      </c>
      <c r="C239" s="50">
        <f>B239/$B$256*100</f>
        <v>1.8867924528301887</v>
      </c>
      <c r="D239" s="49">
        <v>3</v>
      </c>
      <c r="E239" s="50">
        <f>D239/$D$256*100</f>
        <v>2.272727272727273</v>
      </c>
    </row>
    <row r="240" spans="1:5" s="13" customFormat="1" ht="15" customHeight="1">
      <c r="A240" s="63" t="s">
        <v>189</v>
      </c>
      <c r="B240" s="49">
        <v>1</v>
      </c>
      <c r="C240" s="50">
        <f aca="true" t="shared" si="14" ref="C240:C256">B240/$B$256*100</f>
        <v>1.8867924528301887</v>
      </c>
      <c r="D240" s="49">
        <v>2</v>
      </c>
      <c r="E240" s="50">
        <f aca="true" t="shared" si="15" ref="E240:E256">D240/$D$256*100</f>
        <v>1.5151515151515151</v>
      </c>
    </row>
    <row r="241" spans="1:5" s="13" customFormat="1" ht="15" customHeight="1">
      <c r="A241" s="63" t="s">
        <v>188</v>
      </c>
      <c r="B241" s="49">
        <v>1</v>
      </c>
      <c r="C241" s="50">
        <f t="shared" si="14"/>
        <v>1.8867924528301887</v>
      </c>
      <c r="D241" s="49">
        <v>0</v>
      </c>
      <c r="E241" s="50">
        <f t="shared" si="15"/>
        <v>0</v>
      </c>
    </row>
    <row r="242" spans="1:5" s="13" customFormat="1" ht="15" customHeight="1">
      <c r="A242" s="63" t="s">
        <v>187</v>
      </c>
      <c r="B242" s="49">
        <v>1</v>
      </c>
      <c r="C242" s="50">
        <f t="shared" si="14"/>
        <v>1.8867924528301887</v>
      </c>
      <c r="D242" s="49">
        <v>2</v>
      </c>
      <c r="E242" s="50">
        <f t="shared" si="15"/>
        <v>1.5151515151515151</v>
      </c>
    </row>
    <row r="243" spans="1:5" s="13" customFormat="1" ht="15" customHeight="1">
      <c r="A243" s="63" t="s">
        <v>186</v>
      </c>
      <c r="B243" s="49">
        <v>1</v>
      </c>
      <c r="C243" s="50">
        <f t="shared" si="14"/>
        <v>1.8867924528301887</v>
      </c>
      <c r="D243" s="49">
        <v>1</v>
      </c>
      <c r="E243" s="50">
        <f t="shared" si="15"/>
        <v>0.7575757575757576</v>
      </c>
    </row>
    <row r="244" spans="1:5" s="13" customFormat="1" ht="15" customHeight="1">
      <c r="A244" s="63" t="s">
        <v>185</v>
      </c>
      <c r="B244" s="49">
        <v>1</v>
      </c>
      <c r="C244" s="50">
        <f t="shared" si="14"/>
        <v>1.8867924528301887</v>
      </c>
      <c r="D244" s="49">
        <v>2</v>
      </c>
      <c r="E244" s="50">
        <f t="shared" si="15"/>
        <v>1.5151515151515151</v>
      </c>
    </row>
    <row r="245" spans="1:5" s="13" customFormat="1" ht="15" customHeight="1">
      <c r="A245" s="63" t="s">
        <v>184</v>
      </c>
      <c r="B245" s="49">
        <v>2</v>
      </c>
      <c r="C245" s="50">
        <f t="shared" si="14"/>
        <v>3.7735849056603774</v>
      </c>
      <c r="D245" s="49">
        <v>8</v>
      </c>
      <c r="E245" s="50">
        <f t="shared" si="15"/>
        <v>6.0606060606060606</v>
      </c>
    </row>
    <row r="246" spans="1:5" s="13" customFormat="1" ht="15" customHeight="1">
      <c r="A246" s="63" t="s">
        <v>182</v>
      </c>
      <c r="B246" s="49">
        <v>1</v>
      </c>
      <c r="C246" s="50">
        <f t="shared" si="14"/>
        <v>1.8867924528301887</v>
      </c>
      <c r="D246" s="49">
        <v>2</v>
      </c>
      <c r="E246" s="50">
        <f t="shared" si="15"/>
        <v>1.5151515151515151</v>
      </c>
    </row>
    <row r="247" spans="1:5" s="13" customFormat="1" ht="15" customHeight="1">
      <c r="A247" s="63" t="s">
        <v>181</v>
      </c>
      <c r="B247" s="49">
        <v>9</v>
      </c>
      <c r="C247" s="50">
        <f t="shared" si="14"/>
        <v>16.9811320754717</v>
      </c>
      <c r="D247" s="49">
        <v>24</v>
      </c>
      <c r="E247" s="50">
        <f t="shared" si="15"/>
        <v>18.181818181818183</v>
      </c>
    </row>
    <row r="248" spans="1:5" s="13" customFormat="1" ht="15" customHeight="1">
      <c r="A248" s="63" t="s">
        <v>180</v>
      </c>
      <c r="B248" s="49">
        <v>1</v>
      </c>
      <c r="C248" s="50">
        <f t="shared" si="14"/>
        <v>1.8867924528301887</v>
      </c>
      <c r="D248" s="49">
        <v>4</v>
      </c>
      <c r="E248" s="50">
        <f t="shared" si="15"/>
        <v>3.0303030303030303</v>
      </c>
    </row>
    <row r="249" spans="1:5" s="13" customFormat="1" ht="15" customHeight="1">
      <c r="A249" s="63" t="s">
        <v>379</v>
      </c>
      <c r="B249" s="49">
        <v>8</v>
      </c>
      <c r="C249" s="50">
        <f t="shared" si="14"/>
        <v>15.09433962264151</v>
      </c>
      <c r="D249" s="49">
        <v>15</v>
      </c>
      <c r="E249" s="50">
        <f t="shared" si="15"/>
        <v>11.363636363636363</v>
      </c>
    </row>
    <row r="250" spans="1:5" s="13" customFormat="1" ht="15" customHeight="1">
      <c r="A250" s="63" t="s">
        <v>179</v>
      </c>
      <c r="B250" s="49">
        <v>2</v>
      </c>
      <c r="C250" s="50">
        <f t="shared" si="14"/>
        <v>3.7735849056603774</v>
      </c>
      <c r="D250" s="49">
        <v>3</v>
      </c>
      <c r="E250" s="50">
        <f t="shared" si="15"/>
        <v>2.272727272727273</v>
      </c>
    </row>
    <row r="251" spans="1:5" s="13" customFormat="1" ht="15" customHeight="1">
      <c r="A251" s="63" t="s">
        <v>407</v>
      </c>
      <c r="B251" s="49">
        <v>18</v>
      </c>
      <c r="C251" s="50">
        <f t="shared" si="14"/>
        <v>33.9622641509434</v>
      </c>
      <c r="D251" s="49">
        <v>46</v>
      </c>
      <c r="E251" s="50">
        <f t="shared" si="15"/>
        <v>34.84848484848485</v>
      </c>
    </row>
    <row r="252" spans="1:5" s="13" customFormat="1" ht="15" customHeight="1">
      <c r="A252" s="63" t="s">
        <v>178</v>
      </c>
      <c r="B252" s="49">
        <v>1</v>
      </c>
      <c r="C252" s="50">
        <f t="shared" si="14"/>
        <v>1.8867924528301887</v>
      </c>
      <c r="D252" s="49">
        <v>3</v>
      </c>
      <c r="E252" s="50">
        <f t="shared" si="15"/>
        <v>2.272727272727273</v>
      </c>
    </row>
    <row r="253" spans="1:5" s="13" customFormat="1" ht="15" customHeight="1">
      <c r="A253" s="63" t="s">
        <v>177</v>
      </c>
      <c r="B253" s="49">
        <v>3</v>
      </c>
      <c r="C253" s="50">
        <f t="shared" si="14"/>
        <v>5.660377358490567</v>
      </c>
      <c r="D253" s="49">
        <v>12</v>
      </c>
      <c r="E253" s="50">
        <f t="shared" si="15"/>
        <v>9.090909090909092</v>
      </c>
    </row>
    <row r="254" spans="1:5" s="13" customFormat="1" ht="15" customHeight="1">
      <c r="A254" s="63" t="s">
        <v>176</v>
      </c>
      <c r="B254" s="49">
        <v>1</v>
      </c>
      <c r="C254" s="50">
        <f t="shared" si="14"/>
        <v>1.8867924528301887</v>
      </c>
      <c r="D254" s="49">
        <v>3</v>
      </c>
      <c r="E254" s="50">
        <f t="shared" si="15"/>
        <v>2.272727272727273</v>
      </c>
    </row>
    <row r="255" spans="1:5" s="13" customFormat="1" ht="15" customHeight="1">
      <c r="A255" s="63" t="s">
        <v>175</v>
      </c>
      <c r="B255" s="49">
        <v>1</v>
      </c>
      <c r="C255" s="50">
        <f t="shared" si="14"/>
        <v>1.8867924528301887</v>
      </c>
      <c r="D255" s="49">
        <v>2</v>
      </c>
      <c r="E255" s="50">
        <f t="shared" si="15"/>
        <v>1.5151515151515151</v>
      </c>
    </row>
    <row r="256" spans="1:5" s="10" customFormat="1" ht="24" customHeight="1">
      <c r="A256" s="31" t="s">
        <v>219</v>
      </c>
      <c r="B256" s="37">
        <f>SUM(B239:B255)</f>
        <v>53</v>
      </c>
      <c r="C256" s="81">
        <f t="shared" si="14"/>
        <v>100</v>
      </c>
      <c r="D256" s="37">
        <f>SUM(D239:D255)</f>
        <v>132</v>
      </c>
      <c r="E256" s="81">
        <f t="shared" si="15"/>
        <v>100</v>
      </c>
    </row>
    <row r="258" ht="12.75">
      <c r="A258" s="63" t="s">
        <v>458</v>
      </c>
    </row>
    <row r="260" spans="1:6" s="14" customFormat="1" ht="60.75" customHeight="1">
      <c r="A260" s="67" t="s">
        <v>291</v>
      </c>
      <c r="B260" s="208" t="s">
        <v>425</v>
      </c>
      <c r="C260" s="208"/>
      <c r="D260" s="208"/>
      <c r="E260" s="208"/>
      <c r="F260" s="4"/>
    </row>
    <row r="261" spans="1:5" s="12" customFormat="1" ht="30.75" customHeight="1">
      <c r="A261" s="196" t="s">
        <v>409</v>
      </c>
      <c r="B261" s="197" t="s">
        <v>386</v>
      </c>
      <c r="C261" s="197"/>
      <c r="D261" s="198" t="s">
        <v>338</v>
      </c>
      <c r="E261" s="198"/>
    </row>
    <row r="262" spans="1:5" s="13" customFormat="1" ht="37.5" customHeight="1">
      <c r="A262" s="196"/>
      <c r="B262" s="23" t="s">
        <v>319</v>
      </c>
      <c r="C262" s="23" t="s">
        <v>332</v>
      </c>
      <c r="D262" s="23" t="s">
        <v>319</v>
      </c>
      <c r="E262" s="23" t="s">
        <v>333</v>
      </c>
    </row>
    <row r="263" spans="1:5" s="13" customFormat="1" ht="15" customHeight="1">
      <c r="A263" s="63" t="s">
        <v>313</v>
      </c>
      <c r="B263" s="49">
        <v>1</v>
      </c>
      <c r="C263" s="50">
        <f>B263/$B$281*100</f>
        <v>2.631578947368421</v>
      </c>
      <c r="D263" s="49">
        <v>2</v>
      </c>
      <c r="E263" s="50">
        <f>D263/$D$281*100</f>
        <v>2.1739130434782608</v>
      </c>
    </row>
    <row r="264" spans="1:5" s="13" customFormat="1" ht="15" customHeight="1">
      <c r="A264" s="63" t="s">
        <v>314</v>
      </c>
      <c r="B264" s="49">
        <v>1</v>
      </c>
      <c r="C264" s="50">
        <f aca="true" t="shared" si="16" ref="C264:C281">B264/$B$281*100</f>
        <v>2.631578947368421</v>
      </c>
      <c r="D264" s="49">
        <v>3</v>
      </c>
      <c r="E264" s="50">
        <f aca="true" t="shared" si="17" ref="E264:E281">D264/$D$281*100</f>
        <v>3.260869565217391</v>
      </c>
    </row>
    <row r="265" spans="1:5" s="13" customFormat="1" ht="22.5">
      <c r="A265" s="64" t="s">
        <v>315</v>
      </c>
      <c r="B265" s="49">
        <v>2</v>
      </c>
      <c r="C265" s="50">
        <f t="shared" si="16"/>
        <v>5.263157894736842</v>
      </c>
      <c r="D265" s="49">
        <v>4</v>
      </c>
      <c r="E265" s="50">
        <f t="shared" si="17"/>
        <v>4.3478260869565215</v>
      </c>
    </row>
    <row r="266" spans="1:5" s="13" customFormat="1" ht="15" customHeight="1">
      <c r="A266" s="63" t="s">
        <v>316</v>
      </c>
      <c r="B266" s="49">
        <v>5</v>
      </c>
      <c r="C266" s="50">
        <f t="shared" si="16"/>
        <v>13.157894736842104</v>
      </c>
      <c r="D266" s="49">
        <v>14</v>
      </c>
      <c r="E266" s="50">
        <f t="shared" si="17"/>
        <v>15.217391304347828</v>
      </c>
    </row>
    <row r="267" spans="1:5" s="13" customFormat="1" ht="15" customHeight="1">
      <c r="A267" s="63" t="s">
        <v>317</v>
      </c>
      <c r="B267" s="49">
        <v>2</v>
      </c>
      <c r="C267" s="50">
        <f t="shared" si="16"/>
        <v>5.263157894736842</v>
      </c>
      <c r="D267" s="49">
        <v>5</v>
      </c>
      <c r="E267" s="50">
        <f t="shared" si="17"/>
        <v>5.434782608695652</v>
      </c>
    </row>
    <row r="268" spans="1:5" s="13" customFormat="1" ht="15" customHeight="1">
      <c r="A268" s="63" t="s">
        <v>312</v>
      </c>
      <c r="B268" s="49">
        <v>2</v>
      </c>
      <c r="C268" s="50">
        <f t="shared" si="16"/>
        <v>5.263157894736842</v>
      </c>
      <c r="D268" s="49">
        <v>3</v>
      </c>
      <c r="E268" s="50">
        <f t="shared" si="17"/>
        <v>3.260869565217391</v>
      </c>
    </row>
    <row r="269" spans="1:5" s="13" customFormat="1" ht="15" customHeight="1">
      <c r="A269" s="63" t="s">
        <v>380</v>
      </c>
      <c r="B269" s="49">
        <v>13</v>
      </c>
      <c r="C269" s="50">
        <f t="shared" si="16"/>
        <v>34.21052631578947</v>
      </c>
      <c r="D269" s="49">
        <v>32</v>
      </c>
      <c r="E269" s="50">
        <f t="shared" si="17"/>
        <v>34.78260869565217</v>
      </c>
    </row>
    <row r="270" spans="1:5" s="13" customFormat="1" ht="15" customHeight="1">
      <c r="A270" s="63" t="s">
        <v>200</v>
      </c>
      <c r="B270" s="49">
        <v>1</v>
      </c>
      <c r="C270" s="50">
        <f t="shared" si="16"/>
        <v>2.631578947368421</v>
      </c>
      <c r="D270" s="49">
        <v>3</v>
      </c>
      <c r="E270" s="50">
        <f t="shared" si="17"/>
        <v>3.260869565217391</v>
      </c>
    </row>
    <row r="271" spans="1:5" s="13" customFormat="1" ht="15" customHeight="1">
      <c r="A271" s="63" t="s">
        <v>202</v>
      </c>
      <c r="B271" s="49">
        <v>2</v>
      </c>
      <c r="C271" s="50">
        <f t="shared" si="16"/>
        <v>5.263157894736842</v>
      </c>
      <c r="D271" s="49">
        <v>5</v>
      </c>
      <c r="E271" s="50">
        <f t="shared" si="17"/>
        <v>5.434782608695652</v>
      </c>
    </row>
    <row r="272" spans="1:5" s="13" customFormat="1" ht="15" customHeight="1">
      <c r="A272" s="63" t="s">
        <v>204</v>
      </c>
      <c r="B272" s="49">
        <v>1</v>
      </c>
      <c r="C272" s="50">
        <f t="shared" si="16"/>
        <v>2.631578947368421</v>
      </c>
      <c r="D272" s="49">
        <v>3</v>
      </c>
      <c r="E272" s="50">
        <f t="shared" si="17"/>
        <v>3.260869565217391</v>
      </c>
    </row>
    <row r="273" spans="1:5" s="13" customFormat="1" ht="15" customHeight="1">
      <c r="A273" s="63" t="s">
        <v>206</v>
      </c>
      <c r="B273" s="49">
        <v>1</v>
      </c>
      <c r="C273" s="50">
        <f t="shared" si="16"/>
        <v>2.631578947368421</v>
      </c>
      <c r="D273" s="49">
        <v>2</v>
      </c>
      <c r="E273" s="50">
        <f t="shared" si="17"/>
        <v>2.1739130434782608</v>
      </c>
    </row>
    <row r="274" spans="1:5" s="13" customFormat="1" ht="15" customHeight="1">
      <c r="A274" s="63" t="s">
        <v>207</v>
      </c>
      <c r="B274" s="49">
        <v>1</v>
      </c>
      <c r="C274" s="50">
        <f t="shared" si="16"/>
        <v>2.631578947368421</v>
      </c>
      <c r="D274" s="49">
        <v>1</v>
      </c>
      <c r="E274" s="50">
        <f t="shared" si="17"/>
        <v>1.0869565217391304</v>
      </c>
    </row>
    <row r="275" spans="1:5" s="13" customFormat="1" ht="15" customHeight="1">
      <c r="A275" s="63" t="s">
        <v>209</v>
      </c>
      <c r="B275" s="49">
        <v>1</v>
      </c>
      <c r="C275" s="50">
        <f t="shared" si="16"/>
        <v>2.631578947368421</v>
      </c>
      <c r="D275" s="49">
        <v>3</v>
      </c>
      <c r="E275" s="50">
        <f t="shared" si="17"/>
        <v>3.260869565217391</v>
      </c>
    </row>
    <row r="276" spans="1:5" s="13" customFormat="1" ht="15" customHeight="1">
      <c r="A276" s="63" t="s">
        <v>304</v>
      </c>
      <c r="B276" s="49">
        <v>1</v>
      </c>
      <c r="C276" s="50">
        <f t="shared" si="16"/>
        <v>2.631578947368421</v>
      </c>
      <c r="D276" s="49">
        <v>2</v>
      </c>
      <c r="E276" s="50">
        <f t="shared" si="17"/>
        <v>2.1739130434782608</v>
      </c>
    </row>
    <row r="277" spans="1:5" s="13" customFormat="1" ht="15" customHeight="1">
      <c r="A277" s="63" t="s">
        <v>210</v>
      </c>
      <c r="B277" s="49">
        <v>1</v>
      </c>
      <c r="C277" s="50">
        <f t="shared" si="16"/>
        <v>2.631578947368421</v>
      </c>
      <c r="D277" s="49">
        <v>3</v>
      </c>
      <c r="E277" s="50">
        <f t="shared" si="17"/>
        <v>3.260869565217391</v>
      </c>
    </row>
    <row r="278" spans="1:5" s="13" customFormat="1" ht="15" customHeight="1">
      <c r="A278" s="63" t="s">
        <v>212</v>
      </c>
      <c r="B278" s="49">
        <v>1</v>
      </c>
      <c r="C278" s="50">
        <f t="shared" si="16"/>
        <v>2.631578947368421</v>
      </c>
      <c r="D278" s="49">
        <v>2</v>
      </c>
      <c r="E278" s="50">
        <f t="shared" si="17"/>
        <v>2.1739130434782608</v>
      </c>
    </row>
    <row r="279" spans="1:5" s="13" customFormat="1" ht="15" customHeight="1">
      <c r="A279" s="63" t="s">
        <v>213</v>
      </c>
      <c r="B279" s="49">
        <v>1</v>
      </c>
      <c r="C279" s="50">
        <f t="shared" si="16"/>
        <v>2.631578947368421</v>
      </c>
      <c r="D279" s="49">
        <v>4</v>
      </c>
      <c r="E279" s="50">
        <f t="shared" si="17"/>
        <v>4.3478260869565215</v>
      </c>
    </row>
    <row r="280" spans="1:5" s="13" customFormat="1" ht="15" customHeight="1">
      <c r="A280" s="63" t="s">
        <v>339</v>
      </c>
      <c r="B280" s="49">
        <v>1</v>
      </c>
      <c r="C280" s="50">
        <f t="shared" si="16"/>
        <v>2.631578947368421</v>
      </c>
      <c r="D280" s="49">
        <v>1</v>
      </c>
      <c r="E280" s="50">
        <f t="shared" si="17"/>
        <v>1.0869565217391304</v>
      </c>
    </row>
    <row r="281" spans="1:5" s="10" customFormat="1" ht="22.5" customHeight="1">
      <c r="A281" s="31" t="s">
        <v>220</v>
      </c>
      <c r="B281" s="37">
        <f>SUM(B263:B280)</f>
        <v>38</v>
      </c>
      <c r="C281" s="81">
        <f t="shared" si="16"/>
        <v>100</v>
      </c>
      <c r="D281" s="37">
        <f>SUM(D263:D280)</f>
        <v>92</v>
      </c>
      <c r="E281" s="81">
        <f t="shared" si="17"/>
        <v>100</v>
      </c>
    </row>
    <row r="283" ht="12.75">
      <c r="A283" s="63" t="s">
        <v>444</v>
      </c>
    </row>
    <row r="285" spans="1:6" s="14" customFormat="1" ht="60.75" customHeight="1">
      <c r="A285" s="67" t="s">
        <v>291</v>
      </c>
      <c r="B285" s="208" t="s">
        <v>424</v>
      </c>
      <c r="C285" s="208"/>
      <c r="D285" s="208"/>
      <c r="E285" s="208"/>
      <c r="F285" s="4"/>
    </row>
    <row r="286" spans="1:5" s="12" customFormat="1" ht="30.75" customHeight="1">
      <c r="A286" s="196" t="s">
        <v>409</v>
      </c>
      <c r="B286" s="197" t="s">
        <v>386</v>
      </c>
      <c r="C286" s="197"/>
      <c r="D286" s="198" t="s">
        <v>338</v>
      </c>
      <c r="E286" s="198"/>
    </row>
    <row r="287" spans="1:5" s="13" customFormat="1" ht="37.5" customHeight="1">
      <c r="A287" s="196"/>
      <c r="B287" s="23" t="s">
        <v>319</v>
      </c>
      <c r="C287" s="23" t="s">
        <v>332</v>
      </c>
      <c r="D287" s="23" t="s">
        <v>319</v>
      </c>
      <c r="E287" s="23" t="s">
        <v>333</v>
      </c>
    </row>
    <row r="288" spans="1:5" s="13" customFormat="1" ht="15" customHeight="1">
      <c r="A288" s="63" t="s">
        <v>452</v>
      </c>
      <c r="B288" s="49">
        <v>2</v>
      </c>
      <c r="C288" s="50">
        <f>B288/$B$300*100</f>
        <v>5.263157894736842</v>
      </c>
      <c r="D288" s="49">
        <v>6</v>
      </c>
      <c r="E288" s="50">
        <f>D288/$D$300*100</f>
        <v>6.122448979591836</v>
      </c>
    </row>
    <row r="289" spans="1:5" s="13" customFormat="1" ht="15" customHeight="1">
      <c r="A289" s="63" t="s">
        <v>198</v>
      </c>
      <c r="B289" s="49">
        <v>1</v>
      </c>
      <c r="C289" s="50">
        <f aca="true" t="shared" si="18" ref="C289:C300">B289/$B$300*100</f>
        <v>2.631578947368421</v>
      </c>
      <c r="D289" s="49">
        <v>3</v>
      </c>
      <c r="E289" s="50">
        <f aca="true" t="shared" si="19" ref="E289:E300">D289/$D$300*100</f>
        <v>3.061224489795918</v>
      </c>
    </row>
    <row r="290" spans="1:5" s="13" customFormat="1" ht="15" customHeight="1">
      <c r="A290" s="63" t="s">
        <v>197</v>
      </c>
      <c r="B290" s="49">
        <v>1</v>
      </c>
      <c r="C290" s="50">
        <f t="shared" si="18"/>
        <v>2.631578947368421</v>
      </c>
      <c r="D290" s="49">
        <v>2</v>
      </c>
      <c r="E290" s="50">
        <f t="shared" si="19"/>
        <v>2.0408163265306123</v>
      </c>
    </row>
    <row r="291" spans="1:5" s="13" customFormat="1" ht="15" customHeight="1">
      <c r="A291" s="63" t="s">
        <v>196</v>
      </c>
      <c r="B291" s="49">
        <v>1</v>
      </c>
      <c r="C291" s="50">
        <f t="shared" si="18"/>
        <v>2.631578947368421</v>
      </c>
      <c r="D291" s="49">
        <v>2</v>
      </c>
      <c r="E291" s="50">
        <f t="shared" si="19"/>
        <v>2.0408163265306123</v>
      </c>
    </row>
    <row r="292" spans="1:5" s="13" customFormat="1" ht="15" customHeight="1">
      <c r="A292" s="63" t="s">
        <v>455</v>
      </c>
      <c r="B292" s="49">
        <v>1</v>
      </c>
      <c r="C292" s="50">
        <f t="shared" si="18"/>
        <v>2.631578947368421</v>
      </c>
      <c r="D292" s="49">
        <v>1</v>
      </c>
      <c r="E292" s="50">
        <f t="shared" si="19"/>
        <v>1.0204081632653061</v>
      </c>
    </row>
    <row r="293" spans="1:5" s="13" customFormat="1" ht="15" customHeight="1">
      <c r="A293" s="63" t="s">
        <v>195</v>
      </c>
      <c r="B293" s="49">
        <v>1</v>
      </c>
      <c r="C293" s="50">
        <f t="shared" si="18"/>
        <v>2.631578947368421</v>
      </c>
      <c r="D293" s="49">
        <v>2</v>
      </c>
      <c r="E293" s="50">
        <f t="shared" si="19"/>
        <v>2.0408163265306123</v>
      </c>
    </row>
    <row r="294" spans="1:5" s="13" customFormat="1" ht="15" customHeight="1">
      <c r="A294" s="63" t="s">
        <v>194</v>
      </c>
      <c r="B294" s="49">
        <v>1</v>
      </c>
      <c r="C294" s="50">
        <f t="shared" si="18"/>
        <v>2.631578947368421</v>
      </c>
      <c r="D294" s="49">
        <v>3</v>
      </c>
      <c r="E294" s="50">
        <f t="shared" si="19"/>
        <v>3.061224489795918</v>
      </c>
    </row>
    <row r="295" spans="1:5" s="13" customFormat="1" ht="15" customHeight="1">
      <c r="A295" s="63" t="s">
        <v>193</v>
      </c>
      <c r="B295" s="49">
        <v>5</v>
      </c>
      <c r="C295" s="50">
        <f t="shared" si="18"/>
        <v>13.157894736842104</v>
      </c>
      <c r="D295" s="49">
        <v>11</v>
      </c>
      <c r="E295" s="50">
        <f t="shared" si="19"/>
        <v>11.224489795918368</v>
      </c>
    </row>
    <row r="296" spans="1:5" s="13" customFormat="1" ht="15" customHeight="1">
      <c r="A296" s="63" t="s">
        <v>408</v>
      </c>
      <c r="B296" s="49">
        <v>21</v>
      </c>
      <c r="C296" s="50">
        <f t="shared" si="18"/>
        <v>55.26315789473685</v>
      </c>
      <c r="D296" s="49">
        <v>56</v>
      </c>
      <c r="E296" s="50">
        <f t="shared" si="19"/>
        <v>57.14285714285714</v>
      </c>
    </row>
    <row r="297" spans="1:5" s="13" customFormat="1" ht="15" customHeight="1">
      <c r="A297" s="63" t="s">
        <v>453</v>
      </c>
      <c r="B297" s="49">
        <v>1</v>
      </c>
      <c r="C297" s="50">
        <f t="shared" si="18"/>
        <v>2.631578947368421</v>
      </c>
      <c r="D297" s="49">
        <v>3</v>
      </c>
      <c r="E297" s="50">
        <f t="shared" si="19"/>
        <v>3.061224489795918</v>
      </c>
    </row>
    <row r="298" spans="1:5" s="13" customFormat="1" ht="15" customHeight="1">
      <c r="A298" s="63" t="s">
        <v>192</v>
      </c>
      <c r="B298" s="49">
        <v>1</v>
      </c>
      <c r="C298" s="50">
        <f t="shared" si="18"/>
        <v>2.631578947368421</v>
      </c>
      <c r="D298" s="49">
        <v>3</v>
      </c>
      <c r="E298" s="50">
        <f t="shared" si="19"/>
        <v>3.061224489795918</v>
      </c>
    </row>
    <row r="299" spans="1:5" s="13" customFormat="1" ht="15" customHeight="1">
      <c r="A299" s="63" t="s">
        <v>191</v>
      </c>
      <c r="B299" s="49">
        <v>2</v>
      </c>
      <c r="C299" s="50">
        <f t="shared" si="18"/>
        <v>5.263157894736842</v>
      </c>
      <c r="D299" s="49">
        <v>6</v>
      </c>
      <c r="E299" s="50">
        <f t="shared" si="19"/>
        <v>6.122448979591836</v>
      </c>
    </row>
    <row r="300" spans="1:5" s="10" customFormat="1" ht="22.5" customHeight="1">
      <c r="A300" s="31" t="s">
        <v>221</v>
      </c>
      <c r="B300" s="37">
        <f>SUM(B288:B299)</f>
        <v>38</v>
      </c>
      <c r="C300" s="81">
        <f t="shared" si="18"/>
        <v>100</v>
      </c>
      <c r="D300" s="37">
        <f>SUM(D288:D299)</f>
        <v>98</v>
      </c>
      <c r="E300" s="81">
        <f t="shared" si="19"/>
        <v>100</v>
      </c>
    </row>
    <row r="302" ht="12.75">
      <c r="A302" s="63" t="s">
        <v>454</v>
      </c>
    </row>
  </sheetData>
  <sheetProtection password="C6EC" sheet="1" objects="1" scenarios="1"/>
  <mergeCells count="47">
    <mergeCell ref="A107:A108"/>
    <mergeCell ref="B107:C107"/>
    <mergeCell ref="D107:E107"/>
    <mergeCell ref="A193:A194"/>
    <mergeCell ref="B193:C193"/>
    <mergeCell ref="D193:E193"/>
    <mergeCell ref="B160:E160"/>
    <mergeCell ref="A161:A162"/>
    <mergeCell ref="B161:C161"/>
    <mergeCell ref="D161:E161"/>
    <mergeCell ref="B285:E285"/>
    <mergeCell ref="A286:A287"/>
    <mergeCell ref="B286:C286"/>
    <mergeCell ref="D286:E286"/>
    <mergeCell ref="B260:E260"/>
    <mergeCell ref="A261:A262"/>
    <mergeCell ref="B261:C261"/>
    <mergeCell ref="D261:E261"/>
    <mergeCell ref="B236:E236"/>
    <mergeCell ref="A237:A238"/>
    <mergeCell ref="B237:C237"/>
    <mergeCell ref="D237:E237"/>
    <mergeCell ref="B208:E208"/>
    <mergeCell ref="A209:A210"/>
    <mergeCell ref="B209:C209"/>
    <mergeCell ref="D209:E209"/>
    <mergeCell ref="B123:E123"/>
    <mergeCell ref="A124:A125"/>
    <mergeCell ref="B124:C124"/>
    <mergeCell ref="D124:E124"/>
    <mergeCell ref="B78:E78"/>
    <mergeCell ref="A79:A80"/>
    <mergeCell ref="B79:C79"/>
    <mergeCell ref="D79:E79"/>
    <mergeCell ref="B48:E48"/>
    <mergeCell ref="A49:A50"/>
    <mergeCell ref="B49:C49"/>
    <mergeCell ref="D49:E49"/>
    <mergeCell ref="A16:E16"/>
    <mergeCell ref="A19:A20"/>
    <mergeCell ref="B19:C19"/>
    <mergeCell ref="D19:E19"/>
    <mergeCell ref="B18:E18"/>
    <mergeCell ref="B1:E1"/>
    <mergeCell ref="A3:A4"/>
    <mergeCell ref="B3:C3"/>
    <mergeCell ref="D3:E3"/>
  </mergeCells>
  <printOptions/>
  <pageMargins left="0.75" right="0.75" top="1" bottom="1" header="0.5" footer="0.5"/>
  <pageSetup horizontalDpi="300" verticalDpi="300" orientation="portrait" paperSize="9" r:id="rId1"/>
  <rowBreaks count="11" manualBreakCount="11">
    <brk id="16" max="255" man="1"/>
    <brk id="47" max="255" man="1"/>
    <brk id="77" max="255" man="1"/>
    <brk id="106" max="255" man="1"/>
    <brk id="122" max="255" man="1"/>
    <brk id="159" max="255" man="1"/>
    <brk id="192" max="255" man="1"/>
    <brk id="207" max="255" man="1"/>
    <brk id="235" max="255" man="1"/>
    <brk id="259" max="255" man="1"/>
    <brk id="2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="75" zoomScaleNormal="75" workbookViewId="0" topLeftCell="A1">
      <selection activeCell="A50" sqref="A1:G50"/>
    </sheetView>
  </sheetViews>
  <sheetFormatPr defaultColWidth="9.140625" defaultRowHeight="12.75"/>
  <cols>
    <col min="1" max="1" width="18.28125" style="28" customWidth="1"/>
    <col min="2" max="2" width="14.140625" style="28" customWidth="1"/>
    <col min="3" max="3" width="10.28125" style="28" customWidth="1"/>
    <col min="4" max="4" width="13.421875" style="28" customWidth="1"/>
    <col min="5" max="5" width="9.140625" style="28" customWidth="1"/>
    <col min="6" max="6" width="12.28125" style="28" customWidth="1"/>
    <col min="7" max="7" width="11.57421875" style="28" customWidth="1"/>
    <col min="8" max="16384" width="9.140625" style="28" customWidth="1"/>
  </cols>
  <sheetData>
    <row r="1" spans="1:10" s="14" customFormat="1" ht="63" customHeight="1">
      <c r="A1" s="67" t="s">
        <v>321</v>
      </c>
      <c r="B1" s="180" t="s">
        <v>437</v>
      </c>
      <c r="C1" s="181"/>
      <c r="D1" s="181"/>
      <c r="E1" s="181"/>
      <c r="F1" s="181"/>
      <c r="G1" s="182"/>
      <c r="H1" s="4"/>
      <c r="I1" s="4"/>
      <c r="J1" s="4"/>
    </row>
    <row r="2" spans="1:10" s="14" customFormat="1" ht="15" customHeight="1" thickBot="1">
      <c r="A2" s="28"/>
      <c r="B2" s="56"/>
      <c r="C2" s="56"/>
      <c r="D2" s="5"/>
      <c r="E2" s="4"/>
      <c r="F2" s="28"/>
      <c r="G2" s="28"/>
      <c r="H2" s="4"/>
      <c r="I2" s="4"/>
      <c r="J2" s="4"/>
    </row>
    <row r="3" spans="1:7" ht="60.75" customHeight="1">
      <c r="A3" s="83" t="s">
        <v>411</v>
      </c>
      <c r="B3" s="87" t="s">
        <v>294</v>
      </c>
      <c r="C3" s="9" t="s">
        <v>282</v>
      </c>
      <c r="D3" s="87" t="s">
        <v>414</v>
      </c>
      <c r="E3" s="9" t="s">
        <v>282</v>
      </c>
      <c r="F3" s="87" t="s">
        <v>319</v>
      </c>
      <c r="G3" s="9" t="s">
        <v>283</v>
      </c>
    </row>
    <row r="4" spans="1:7" ht="12.75">
      <c r="A4" s="84" t="s">
        <v>389</v>
      </c>
      <c r="B4" s="88">
        <f aca="true" t="shared" si="0" ref="B4:B13">B20+B38</f>
        <v>36</v>
      </c>
      <c r="C4" s="90">
        <f>B4/F4*100</f>
        <v>97.2972972972973</v>
      </c>
      <c r="D4" s="88">
        <f aca="true" t="shared" si="1" ref="D4:D13">D20+D38</f>
        <v>1</v>
      </c>
      <c r="E4" s="90">
        <f>D4/F4*100</f>
        <v>2.7027027027027026</v>
      </c>
      <c r="F4" s="88">
        <f>B4+D4</f>
        <v>37</v>
      </c>
      <c r="G4" s="90">
        <f>F4/$F$13*100</f>
        <v>4.528763769889841</v>
      </c>
    </row>
    <row r="5" spans="1:7" ht="12.75">
      <c r="A5" s="85" t="s">
        <v>390</v>
      </c>
      <c r="B5" s="88">
        <f t="shared" si="0"/>
        <v>69</v>
      </c>
      <c r="C5" s="90">
        <f aca="true" t="shared" si="2" ref="C5:C13">B5/F5*100</f>
        <v>94.52054794520548</v>
      </c>
      <c r="D5" s="88">
        <f t="shared" si="1"/>
        <v>4</v>
      </c>
      <c r="E5" s="90">
        <f aca="true" t="shared" si="3" ref="E5:E13">D5/F5*100</f>
        <v>5.47945205479452</v>
      </c>
      <c r="F5" s="88">
        <f aca="true" t="shared" si="4" ref="F5:F13">B5+D5</f>
        <v>73</v>
      </c>
      <c r="G5" s="90">
        <f aca="true" t="shared" si="5" ref="G5:G13">F5/$F$13*100</f>
        <v>8.935128518971847</v>
      </c>
    </row>
    <row r="6" spans="1:7" ht="12.75">
      <c r="A6" s="85" t="s">
        <v>286</v>
      </c>
      <c r="B6" s="88">
        <f t="shared" si="0"/>
        <v>125</v>
      </c>
      <c r="C6" s="90">
        <f t="shared" si="2"/>
        <v>97.65625</v>
      </c>
      <c r="D6" s="88">
        <f t="shared" si="1"/>
        <v>3</v>
      </c>
      <c r="E6" s="90">
        <f t="shared" si="3"/>
        <v>2.34375</v>
      </c>
      <c r="F6" s="88">
        <f t="shared" si="4"/>
        <v>128</v>
      </c>
      <c r="G6" s="90">
        <f t="shared" si="5"/>
        <v>15.66707466340269</v>
      </c>
    </row>
    <row r="7" spans="1:7" ht="12.75">
      <c r="A7" s="85" t="s">
        <v>391</v>
      </c>
      <c r="B7" s="88">
        <f t="shared" si="0"/>
        <v>108</v>
      </c>
      <c r="C7" s="90">
        <f t="shared" si="2"/>
        <v>100</v>
      </c>
      <c r="D7" s="88">
        <f t="shared" si="1"/>
        <v>0</v>
      </c>
      <c r="E7" s="90">
        <f t="shared" si="3"/>
        <v>0</v>
      </c>
      <c r="F7" s="88">
        <f t="shared" si="4"/>
        <v>108</v>
      </c>
      <c r="G7" s="90">
        <f t="shared" si="5"/>
        <v>13.219094247246021</v>
      </c>
    </row>
    <row r="8" spans="1:7" ht="12.75">
      <c r="A8" s="85" t="s">
        <v>392</v>
      </c>
      <c r="B8" s="88">
        <f t="shared" si="0"/>
        <v>177</v>
      </c>
      <c r="C8" s="90">
        <f t="shared" si="2"/>
        <v>96.19565217391305</v>
      </c>
      <c r="D8" s="88">
        <f t="shared" si="1"/>
        <v>7</v>
      </c>
      <c r="E8" s="90">
        <f t="shared" si="3"/>
        <v>3.804347826086957</v>
      </c>
      <c r="F8" s="88">
        <f t="shared" si="4"/>
        <v>184</v>
      </c>
      <c r="G8" s="90">
        <f t="shared" si="5"/>
        <v>22.52141982864137</v>
      </c>
    </row>
    <row r="9" spans="1:7" ht="12.75">
      <c r="A9" s="85" t="s">
        <v>398</v>
      </c>
      <c r="B9" s="88">
        <f t="shared" si="0"/>
        <v>86</v>
      </c>
      <c r="C9" s="90">
        <f t="shared" si="2"/>
        <v>98.85057471264368</v>
      </c>
      <c r="D9" s="88">
        <f t="shared" si="1"/>
        <v>1</v>
      </c>
      <c r="E9" s="90">
        <f t="shared" si="3"/>
        <v>1.1494252873563218</v>
      </c>
      <c r="F9" s="88">
        <f t="shared" si="4"/>
        <v>87</v>
      </c>
      <c r="G9" s="90">
        <f t="shared" si="5"/>
        <v>10.648714810281518</v>
      </c>
    </row>
    <row r="10" spans="1:7" ht="12.75">
      <c r="A10" s="85" t="s">
        <v>407</v>
      </c>
      <c r="B10" s="88">
        <f t="shared" si="0"/>
        <v>78</v>
      </c>
      <c r="C10" s="90">
        <f t="shared" si="2"/>
        <v>100</v>
      </c>
      <c r="D10" s="88">
        <f t="shared" si="1"/>
        <v>0</v>
      </c>
      <c r="E10" s="90">
        <f t="shared" si="3"/>
        <v>0</v>
      </c>
      <c r="F10" s="88">
        <f t="shared" si="4"/>
        <v>78</v>
      </c>
      <c r="G10" s="90">
        <f t="shared" si="5"/>
        <v>9.547123623011016</v>
      </c>
    </row>
    <row r="11" spans="1:7" ht="12.75">
      <c r="A11" s="85" t="s">
        <v>318</v>
      </c>
      <c r="B11" s="88">
        <f t="shared" si="0"/>
        <v>57</v>
      </c>
      <c r="C11" s="90">
        <f t="shared" si="2"/>
        <v>100</v>
      </c>
      <c r="D11" s="88">
        <f t="shared" si="1"/>
        <v>0</v>
      </c>
      <c r="E11" s="90">
        <f t="shared" si="3"/>
        <v>0</v>
      </c>
      <c r="F11" s="88">
        <f t="shared" si="4"/>
        <v>57</v>
      </c>
      <c r="G11" s="90">
        <f t="shared" si="5"/>
        <v>6.976744186046512</v>
      </c>
    </row>
    <row r="12" spans="1:7" ht="12.75">
      <c r="A12" s="86" t="s">
        <v>408</v>
      </c>
      <c r="B12" s="88">
        <f t="shared" si="0"/>
        <v>65</v>
      </c>
      <c r="C12" s="90">
        <f t="shared" si="2"/>
        <v>100</v>
      </c>
      <c r="D12" s="88">
        <f t="shared" si="1"/>
        <v>0</v>
      </c>
      <c r="E12" s="90">
        <f t="shared" si="3"/>
        <v>0</v>
      </c>
      <c r="F12" s="88">
        <f t="shared" si="4"/>
        <v>65</v>
      </c>
      <c r="G12" s="90">
        <f t="shared" si="5"/>
        <v>7.9559363525091795</v>
      </c>
    </row>
    <row r="13" spans="1:7" ht="23.25" customHeight="1" thickBot="1">
      <c r="A13" s="60" t="s">
        <v>309</v>
      </c>
      <c r="B13" s="89">
        <f t="shared" si="0"/>
        <v>801</v>
      </c>
      <c r="C13" s="95">
        <f t="shared" si="2"/>
        <v>98.04161566707467</v>
      </c>
      <c r="D13" s="89">
        <f t="shared" si="1"/>
        <v>16</v>
      </c>
      <c r="E13" s="95">
        <f t="shared" si="3"/>
        <v>1.9583843329253363</v>
      </c>
      <c r="F13" s="89">
        <f t="shared" si="4"/>
        <v>817</v>
      </c>
      <c r="G13" s="95">
        <f t="shared" si="5"/>
        <v>100</v>
      </c>
    </row>
    <row r="14" spans="2:11" s="8" customFormat="1" ht="12.75">
      <c r="B14" s="4"/>
      <c r="C14" s="4"/>
      <c r="D14" s="5"/>
      <c r="E14" s="6"/>
      <c r="F14" s="4"/>
      <c r="G14" s="4"/>
      <c r="H14" s="4"/>
      <c r="I14" s="4"/>
      <c r="J14" s="5"/>
      <c r="K14" s="7"/>
    </row>
    <row r="15" spans="1:7" s="62" customFormat="1" ht="38.25" customHeight="1">
      <c r="A15" s="209" t="s">
        <v>281</v>
      </c>
      <c r="B15" s="210"/>
      <c r="C15" s="210"/>
      <c r="D15" s="210"/>
      <c r="E15" s="210"/>
      <c r="F15" s="210"/>
      <c r="G15" s="210"/>
    </row>
    <row r="16" spans="1:3" s="62" customFormat="1" ht="12.75">
      <c r="A16" s="27"/>
      <c r="B16" s="12"/>
      <c r="C16" s="13"/>
    </row>
    <row r="17" spans="1:10" s="14" customFormat="1" ht="48.75" customHeight="1">
      <c r="A17" s="20" t="s">
        <v>292</v>
      </c>
      <c r="B17" s="193" t="s">
        <v>439</v>
      </c>
      <c r="C17" s="194"/>
      <c r="D17" s="194"/>
      <c r="E17" s="194"/>
      <c r="F17" s="194"/>
      <c r="G17" s="195"/>
      <c r="H17" s="4"/>
      <c r="I17" s="4"/>
      <c r="J17" s="4"/>
    </row>
    <row r="18" spans="6:7" s="32" customFormat="1" ht="13.5" thickBot="1">
      <c r="F18" s="28"/>
      <c r="G18" s="28"/>
    </row>
    <row r="19" spans="1:7" ht="60.75" customHeight="1">
      <c r="A19" s="83" t="s">
        <v>411</v>
      </c>
      <c r="B19" s="87" t="s">
        <v>294</v>
      </c>
      <c r="C19" s="9" t="s">
        <v>282</v>
      </c>
      <c r="D19" s="87" t="s">
        <v>414</v>
      </c>
      <c r="E19" s="9" t="s">
        <v>282</v>
      </c>
      <c r="F19" s="87" t="s">
        <v>319</v>
      </c>
      <c r="G19" s="9" t="s">
        <v>283</v>
      </c>
    </row>
    <row r="20" spans="1:7" ht="12.75">
      <c r="A20" s="84" t="s">
        <v>383</v>
      </c>
      <c r="B20" s="88">
        <v>0</v>
      </c>
      <c r="C20" s="90">
        <v>0</v>
      </c>
      <c r="D20" s="88">
        <v>0</v>
      </c>
      <c r="E20" s="90">
        <v>0</v>
      </c>
      <c r="F20" s="88">
        <f>B20+D20</f>
        <v>0</v>
      </c>
      <c r="G20" s="90">
        <f>F20/$F$29*100</f>
        <v>0</v>
      </c>
    </row>
    <row r="21" spans="1:7" ht="12.75">
      <c r="A21" s="85" t="s">
        <v>390</v>
      </c>
      <c r="B21" s="88">
        <v>16</v>
      </c>
      <c r="C21" s="90">
        <f>B21/F21*100</f>
        <v>100</v>
      </c>
      <c r="D21" s="88">
        <v>0</v>
      </c>
      <c r="E21" s="90">
        <f>D21/F21*100</f>
        <v>0</v>
      </c>
      <c r="F21" s="88">
        <f aca="true" t="shared" si="6" ref="F21:F29">B21+D21</f>
        <v>16</v>
      </c>
      <c r="G21" s="90">
        <f aca="true" t="shared" si="7" ref="G21:G29">F21/$F$29*100</f>
        <v>6.0606060606060606</v>
      </c>
    </row>
    <row r="22" spans="1:7" ht="12.75">
      <c r="A22" s="85" t="s">
        <v>286</v>
      </c>
      <c r="B22" s="88">
        <v>41</v>
      </c>
      <c r="C22" s="90">
        <f aca="true" t="shared" si="8" ref="C22:C29">B22/F22*100</f>
        <v>97.61904761904762</v>
      </c>
      <c r="D22" s="88">
        <v>1</v>
      </c>
      <c r="E22" s="90">
        <f aca="true" t="shared" si="9" ref="E22:E29">D22/F22*100</f>
        <v>2.380952380952381</v>
      </c>
      <c r="F22" s="88">
        <f t="shared" si="6"/>
        <v>42</v>
      </c>
      <c r="G22" s="90">
        <f t="shared" si="7"/>
        <v>15.909090909090908</v>
      </c>
    </row>
    <row r="23" spans="1:7" ht="12.75">
      <c r="A23" s="85" t="s">
        <v>391</v>
      </c>
      <c r="B23" s="88">
        <v>32</v>
      </c>
      <c r="C23" s="90">
        <f t="shared" si="8"/>
        <v>100</v>
      </c>
      <c r="D23" s="88">
        <v>0</v>
      </c>
      <c r="E23" s="90">
        <f t="shared" si="9"/>
        <v>0</v>
      </c>
      <c r="F23" s="88">
        <f t="shared" si="6"/>
        <v>32</v>
      </c>
      <c r="G23" s="90">
        <f t="shared" si="7"/>
        <v>12.121212121212121</v>
      </c>
    </row>
    <row r="24" spans="1:7" ht="12.75">
      <c r="A24" s="85" t="s">
        <v>392</v>
      </c>
      <c r="B24" s="88">
        <v>83</v>
      </c>
      <c r="C24" s="90">
        <f t="shared" si="8"/>
        <v>96.51162790697676</v>
      </c>
      <c r="D24" s="88">
        <v>3</v>
      </c>
      <c r="E24" s="90">
        <f t="shared" si="9"/>
        <v>3.488372093023256</v>
      </c>
      <c r="F24" s="88">
        <f t="shared" si="6"/>
        <v>86</v>
      </c>
      <c r="G24" s="90">
        <f t="shared" si="7"/>
        <v>32.57575757575758</v>
      </c>
    </row>
    <row r="25" spans="1:7" ht="12.75">
      <c r="A25" s="85" t="s">
        <v>398</v>
      </c>
      <c r="B25" s="88">
        <v>17</v>
      </c>
      <c r="C25" s="90">
        <f t="shared" si="8"/>
        <v>100</v>
      </c>
      <c r="D25" s="88">
        <v>0</v>
      </c>
      <c r="E25" s="90">
        <f t="shared" si="9"/>
        <v>0</v>
      </c>
      <c r="F25" s="88">
        <f t="shared" si="6"/>
        <v>17</v>
      </c>
      <c r="G25" s="90">
        <f t="shared" si="7"/>
        <v>6.4393939393939394</v>
      </c>
    </row>
    <row r="26" spans="1:7" ht="12.75">
      <c r="A26" s="85" t="s">
        <v>407</v>
      </c>
      <c r="B26" s="88">
        <v>25</v>
      </c>
      <c r="C26" s="90">
        <f t="shared" si="8"/>
        <v>100</v>
      </c>
      <c r="D26" s="88">
        <v>0</v>
      </c>
      <c r="E26" s="90">
        <f t="shared" si="9"/>
        <v>0</v>
      </c>
      <c r="F26" s="88">
        <f t="shared" si="6"/>
        <v>25</v>
      </c>
      <c r="G26" s="90">
        <f t="shared" si="7"/>
        <v>9.469696969696969</v>
      </c>
    </row>
    <row r="27" spans="1:7" ht="12.75">
      <c r="A27" s="85" t="s">
        <v>318</v>
      </c>
      <c r="B27" s="88">
        <v>19</v>
      </c>
      <c r="C27" s="90">
        <f t="shared" si="8"/>
        <v>100</v>
      </c>
      <c r="D27" s="88">
        <v>0</v>
      </c>
      <c r="E27" s="90">
        <f t="shared" si="9"/>
        <v>0</v>
      </c>
      <c r="F27" s="88">
        <f t="shared" si="6"/>
        <v>19</v>
      </c>
      <c r="G27" s="90">
        <f t="shared" si="7"/>
        <v>7.196969696969697</v>
      </c>
    </row>
    <row r="28" spans="1:7" ht="12.75">
      <c r="A28" s="86" t="s">
        <v>408</v>
      </c>
      <c r="B28" s="88">
        <v>27</v>
      </c>
      <c r="C28" s="90">
        <f t="shared" si="8"/>
        <v>100</v>
      </c>
      <c r="D28" s="88">
        <v>0</v>
      </c>
      <c r="E28" s="90">
        <f t="shared" si="9"/>
        <v>0</v>
      </c>
      <c r="F28" s="88">
        <f t="shared" si="6"/>
        <v>27</v>
      </c>
      <c r="G28" s="90">
        <f t="shared" si="7"/>
        <v>10.227272727272728</v>
      </c>
    </row>
    <row r="29" spans="1:7" ht="23.25" customHeight="1" thickBot="1">
      <c r="A29" s="60" t="s">
        <v>309</v>
      </c>
      <c r="B29" s="89">
        <f>SUM(B20:B28)</f>
        <v>260</v>
      </c>
      <c r="C29" s="95">
        <f t="shared" si="8"/>
        <v>98.48484848484848</v>
      </c>
      <c r="D29" s="89">
        <f>SUM(D20:D28)</f>
        <v>4</v>
      </c>
      <c r="E29" s="95">
        <f t="shared" si="9"/>
        <v>1.5151515151515151</v>
      </c>
      <c r="F29" s="89">
        <f t="shared" si="6"/>
        <v>264</v>
      </c>
      <c r="G29" s="95">
        <f t="shared" si="7"/>
        <v>100</v>
      </c>
    </row>
    <row r="31" ht="12.75">
      <c r="A31" s="13" t="s">
        <v>384</v>
      </c>
    </row>
    <row r="32" spans="1:7" s="62" customFormat="1" ht="38.25" customHeight="1">
      <c r="A32" s="209" t="s">
        <v>281</v>
      </c>
      <c r="B32" s="210"/>
      <c r="C32" s="210"/>
      <c r="D32" s="210"/>
      <c r="E32" s="210"/>
      <c r="F32" s="210"/>
      <c r="G32" s="210"/>
    </row>
    <row r="35" spans="1:10" s="14" customFormat="1" ht="48.75" customHeight="1">
      <c r="A35" s="20" t="s">
        <v>293</v>
      </c>
      <c r="B35" s="193" t="s">
        <v>438</v>
      </c>
      <c r="C35" s="194"/>
      <c r="D35" s="194"/>
      <c r="E35" s="194"/>
      <c r="F35" s="194"/>
      <c r="G35" s="195"/>
      <c r="H35" s="4"/>
      <c r="I35" s="4"/>
      <c r="J35" s="4"/>
    </row>
    <row r="36" ht="13.5" thickBot="1"/>
    <row r="37" spans="1:7" ht="46.5" customHeight="1">
      <c r="A37" s="83" t="s">
        <v>411</v>
      </c>
      <c r="B37" s="87" t="s">
        <v>284</v>
      </c>
      <c r="C37" s="9" t="s">
        <v>387</v>
      </c>
      <c r="D37" s="87" t="s">
        <v>285</v>
      </c>
      <c r="E37" s="9" t="s">
        <v>387</v>
      </c>
      <c r="F37" s="87" t="s">
        <v>319</v>
      </c>
      <c r="G37" s="9" t="s">
        <v>283</v>
      </c>
    </row>
    <row r="38" spans="1:7" ht="12.75">
      <c r="A38" s="84" t="s">
        <v>389</v>
      </c>
      <c r="B38" s="88">
        <v>36</v>
      </c>
      <c r="C38" s="90">
        <f>B38/F38*100</f>
        <v>97.2972972972973</v>
      </c>
      <c r="D38" s="88">
        <v>1</v>
      </c>
      <c r="E38" s="90">
        <f>D38/F38*100</f>
        <v>2.7027027027027026</v>
      </c>
      <c r="F38" s="88">
        <f>B38+D38</f>
        <v>37</v>
      </c>
      <c r="G38" s="90">
        <f>F38/$F$47*100</f>
        <v>6.6907775768535265</v>
      </c>
    </row>
    <row r="39" spans="1:7" ht="12.75">
      <c r="A39" s="85" t="s">
        <v>390</v>
      </c>
      <c r="B39" s="88">
        <v>53</v>
      </c>
      <c r="C39" s="90">
        <f aca="true" t="shared" si="10" ref="C39:C47">B39/F39*100</f>
        <v>92.98245614035088</v>
      </c>
      <c r="D39" s="88">
        <v>4</v>
      </c>
      <c r="E39" s="90">
        <f aca="true" t="shared" si="11" ref="E39:E47">D39/F39*100</f>
        <v>7.017543859649122</v>
      </c>
      <c r="F39" s="88">
        <f aca="true" t="shared" si="12" ref="F39:F46">B39+D39</f>
        <v>57</v>
      </c>
      <c r="G39" s="90">
        <f aca="true" t="shared" si="13" ref="G39:G47">F39/$F$47*100</f>
        <v>10.30741410488246</v>
      </c>
    </row>
    <row r="40" spans="1:7" ht="12.75">
      <c r="A40" s="85" t="s">
        <v>286</v>
      </c>
      <c r="B40" s="88">
        <v>84</v>
      </c>
      <c r="C40" s="90">
        <f t="shared" si="10"/>
        <v>97.67441860465115</v>
      </c>
      <c r="D40" s="88">
        <v>2</v>
      </c>
      <c r="E40" s="90">
        <f t="shared" si="11"/>
        <v>2.3255813953488373</v>
      </c>
      <c r="F40" s="88">
        <f t="shared" si="12"/>
        <v>86</v>
      </c>
      <c r="G40" s="90">
        <f t="shared" si="13"/>
        <v>15.551537070524413</v>
      </c>
    </row>
    <row r="41" spans="1:7" ht="12.75">
      <c r="A41" s="85" t="s">
        <v>391</v>
      </c>
      <c r="B41" s="88">
        <v>76</v>
      </c>
      <c r="C41" s="90">
        <f t="shared" si="10"/>
        <v>100</v>
      </c>
      <c r="D41" s="88">
        <v>0</v>
      </c>
      <c r="E41" s="90">
        <f t="shared" si="11"/>
        <v>0</v>
      </c>
      <c r="F41" s="88">
        <f t="shared" si="12"/>
        <v>76</v>
      </c>
      <c r="G41" s="90">
        <f t="shared" si="13"/>
        <v>13.743218806509946</v>
      </c>
    </row>
    <row r="42" spans="1:7" ht="12.75">
      <c r="A42" s="85" t="s">
        <v>392</v>
      </c>
      <c r="B42" s="88">
        <v>94</v>
      </c>
      <c r="C42" s="90">
        <f t="shared" si="10"/>
        <v>95.91836734693877</v>
      </c>
      <c r="D42" s="88">
        <v>4</v>
      </c>
      <c r="E42" s="90">
        <f t="shared" si="11"/>
        <v>4.081632653061225</v>
      </c>
      <c r="F42" s="88">
        <f t="shared" si="12"/>
        <v>98</v>
      </c>
      <c r="G42" s="90">
        <f t="shared" si="13"/>
        <v>17.72151898734177</v>
      </c>
    </row>
    <row r="43" spans="1:7" ht="12.75">
      <c r="A43" s="85" t="s">
        <v>398</v>
      </c>
      <c r="B43" s="88">
        <v>69</v>
      </c>
      <c r="C43" s="90">
        <f t="shared" si="10"/>
        <v>98.57142857142858</v>
      </c>
      <c r="D43" s="88">
        <v>1</v>
      </c>
      <c r="E43" s="90">
        <f t="shared" si="11"/>
        <v>1.4285714285714286</v>
      </c>
      <c r="F43" s="88">
        <f t="shared" si="12"/>
        <v>70</v>
      </c>
      <c r="G43" s="90">
        <f t="shared" si="13"/>
        <v>12.658227848101266</v>
      </c>
    </row>
    <row r="44" spans="1:7" ht="12.75">
      <c r="A44" s="85" t="s">
        <v>407</v>
      </c>
      <c r="B44" s="88">
        <v>53</v>
      </c>
      <c r="C44" s="90">
        <f t="shared" si="10"/>
        <v>100</v>
      </c>
      <c r="D44" s="88">
        <v>0</v>
      </c>
      <c r="E44" s="90">
        <f t="shared" si="11"/>
        <v>0</v>
      </c>
      <c r="F44" s="88">
        <f t="shared" si="12"/>
        <v>53</v>
      </c>
      <c r="G44" s="90">
        <f t="shared" si="13"/>
        <v>9.584086799276673</v>
      </c>
    </row>
    <row r="45" spans="1:7" ht="12.75">
      <c r="A45" s="85" t="s">
        <v>318</v>
      </c>
      <c r="B45" s="88">
        <v>38</v>
      </c>
      <c r="C45" s="90">
        <f t="shared" si="10"/>
        <v>100</v>
      </c>
      <c r="D45" s="88">
        <v>0</v>
      </c>
      <c r="E45" s="90">
        <f t="shared" si="11"/>
        <v>0</v>
      </c>
      <c r="F45" s="88">
        <f t="shared" si="12"/>
        <v>38</v>
      </c>
      <c r="G45" s="90">
        <f t="shared" si="13"/>
        <v>6.871609403254973</v>
      </c>
    </row>
    <row r="46" spans="1:7" ht="12.75">
      <c r="A46" s="86" t="s">
        <v>408</v>
      </c>
      <c r="B46" s="88">
        <v>38</v>
      </c>
      <c r="C46" s="90">
        <f t="shared" si="10"/>
        <v>100</v>
      </c>
      <c r="D46" s="88">
        <v>0</v>
      </c>
      <c r="E46" s="90">
        <f t="shared" si="11"/>
        <v>0</v>
      </c>
      <c r="F46" s="88">
        <f t="shared" si="12"/>
        <v>38</v>
      </c>
      <c r="G46" s="90">
        <f t="shared" si="13"/>
        <v>6.871609403254973</v>
      </c>
    </row>
    <row r="47" spans="1:7" ht="23.25" customHeight="1" thickBot="1">
      <c r="A47" s="60" t="s">
        <v>309</v>
      </c>
      <c r="B47" s="89">
        <f>SUM(B38:B46)</f>
        <v>541</v>
      </c>
      <c r="C47" s="95">
        <f t="shared" si="10"/>
        <v>97.83001808318264</v>
      </c>
      <c r="D47" s="89">
        <f>SUM(D38:D46)</f>
        <v>12</v>
      </c>
      <c r="E47" s="95">
        <f t="shared" si="11"/>
        <v>2.1699819168173597</v>
      </c>
      <c r="F47" s="89">
        <f>B47+D47</f>
        <v>553</v>
      </c>
      <c r="G47" s="95">
        <f t="shared" si="13"/>
        <v>100</v>
      </c>
    </row>
    <row r="50" spans="1:7" s="62" customFormat="1" ht="38.25" customHeight="1">
      <c r="A50" s="209" t="s">
        <v>281</v>
      </c>
      <c r="B50" s="210"/>
      <c r="C50" s="210"/>
      <c r="D50" s="210"/>
      <c r="E50" s="210"/>
      <c r="F50" s="210"/>
      <c r="G50" s="210"/>
    </row>
  </sheetData>
  <sheetProtection password="C6EC" sheet="1" objects="1" scenarios="1"/>
  <mergeCells count="6">
    <mergeCell ref="A50:G50"/>
    <mergeCell ref="B1:G1"/>
    <mergeCell ref="A15:G15"/>
    <mergeCell ref="B17:G17"/>
    <mergeCell ref="B35:G35"/>
    <mergeCell ref="A32:G3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1"/>
  <sheetViews>
    <sheetView zoomScale="75" zoomScaleNormal="75" workbookViewId="0" topLeftCell="A1">
      <selection activeCell="A91" sqref="A1:I91"/>
    </sheetView>
  </sheetViews>
  <sheetFormatPr defaultColWidth="9.140625" defaultRowHeight="12.75"/>
  <cols>
    <col min="1" max="1" width="18.7109375" style="162" bestFit="1" customWidth="1"/>
    <col min="2" max="2" width="13.00390625" style="162" customWidth="1"/>
    <col min="3" max="3" width="11.421875" style="162" customWidth="1"/>
    <col min="4" max="4" width="13.421875" style="162" customWidth="1"/>
    <col min="5" max="5" width="14.28125" style="162" customWidth="1"/>
    <col min="6" max="6" width="18.140625" style="162" customWidth="1"/>
    <col min="7" max="7" width="12.57421875" style="162" customWidth="1"/>
    <col min="8" max="8" width="16.28125" style="162" customWidth="1"/>
    <col min="9" max="9" width="13.28125" style="162" customWidth="1"/>
    <col min="10" max="16384" width="9.140625" style="162" customWidth="1"/>
  </cols>
  <sheetData>
    <row r="1" spans="1:11" s="14" customFormat="1" ht="57" customHeight="1">
      <c r="A1" s="67" t="s">
        <v>296</v>
      </c>
      <c r="B1" s="180" t="s">
        <v>487</v>
      </c>
      <c r="C1" s="181"/>
      <c r="D1" s="181"/>
      <c r="E1" s="181"/>
      <c r="F1" s="181"/>
      <c r="G1" s="182"/>
      <c r="I1" s="4"/>
      <c r="J1" s="4"/>
      <c r="K1" s="4"/>
    </row>
    <row r="2" s="160" customFormat="1" ht="14.25"/>
    <row r="3" spans="1:7" ht="93.75" customHeight="1">
      <c r="A3" s="21" t="s">
        <v>411</v>
      </c>
      <c r="B3" s="161" t="s">
        <v>412</v>
      </c>
      <c r="C3" s="103" t="s">
        <v>283</v>
      </c>
      <c r="D3" s="161" t="s">
        <v>480</v>
      </c>
      <c r="E3" s="103" t="s">
        <v>482</v>
      </c>
      <c r="F3" s="161" t="s">
        <v>295</v>
      </c>
      <c r="G3" s="103" t="s">
        <v>334</v>
      </c>
    </row>
    <row r="4" spans="1:7" ht="12.75">
      <c r="A4" s="96" t="s">
        <v>389</v>
      </c>
      <c r="B4" s="148">
        <f aca="true" t="shared" si="0" ref="B4:B13">F21+F40</f>
        <v>150</v>
      </c>
      <c r="C4" s="149">
        <f>B4/$B$13*100</f>
        <v>3.212679374598415</v>
      </c>
      <c r="D4" s="148">
        <f aca="true" t="shared" si="1" ref="D4:D13">H21+H40</f>
        <v>84</v>
      </c>
      <c r="E4" s="149">
        <f>D4/B4*100</f>
        <v>56.00000000000001</v>
      </c>
      <c r="F4" s="148">
        <f>B57+B75</f>
        <v>0</v>
      </c>
      <c r="G4" s="149">
        <f>F4/$F$13*100</f>
        <v>0</v>
      </c>
    </row>
    <row r="5" spans="1:7" ht="12.75">
      <c r="A5" s="97" t="s">
        <v>390</v>
      </c>
      <c r="B5" s="148">
        <f t="shared" si="0"/>
        <v>397</v>
      </c>
      <c r="C5" s="150">
        <f aca="true" t="shared" si="2" ref="C5:C13">B5/$B$13*100</f>
        <v>8.502891411437139</v>
      </c>
      <c r="D5" s="148">
        <f t="shared" si="1"/>
        <v>272</v>
      </c>
      <c r="E5" s="150">
        <f aca="true" t="shared" si="3" ref="E5:E13">D5/B5*100</f>
        <v>68.51385390428212</v>
      </c>
      <c r="F5" s="148">
        <f aca="true" t="shared" si="4" ref="F5:F13">B58+B76</f>
        <v>12</v>
      </c>
      <c r="G5" s="150">
        <f aca="true" t="shared" si="5" ref="G5:G13">F5/$F$13*100</f>
        <v>8.633093525179856</v>
      </c>
    </row>
    <row r="6" spans="1:7" ht="12.75">
      <c r="A6" s="97" t="s">
        <v>286</v>
      </c>
      <c r="B6" s="148">
        <f t="shared" si="0"/>
        <v>870</v>
      </c>
      <c r="C6" s="150">
        <f t="shared" si="2"/>
        <v>18.633540372670808</v>
      </c>
      <c r="D6" s="148">
        <f t="shared" si="1"/>
        <v>441</v>
      </c>
      <c r="E6" s="150">
        <f t="shared" si="3"/>
        <v>50.689655172413794</v>
      </c>
      <c r="F6" s="148">
        <f t="shared" si="4"/>
        <v>18</v>
      </c>
      <c r="G6" s="150">
        <f t="shared" si="5"/>
        <v>12.949640287769784</v>
      </c>
    </row>
    <row r="7" spans="1:7" ht="12.75">
      <c r="A7" s="97" t="s">
        <v>391</v>
      </c>
      <c r="B7" s="148">
        <f t="shared" si="0"/>
        <v>665</v>
      </c>
      <c r="C7" s="150">
        <f t="shared" si="2"/>
        <v>14.24287856071964</v>
      </c>
      <c r="D7" s="148">
        <f t="shared" si="1"/>
        <v>423</v>
      </c>
      <c r="E7" s="150">
        <f t="shared" si="3"/>
        <v>63.60902255639098</v>
      </c>
      <c r="F7" s="148">
        <f t="shared" si="4"/>
        <v>21</v>
      </c>
      <c r="G7" s="150">
        <f t="shared" si="5"/>
        <v>15.107913669064748</v>
      </c>
    </row>
    <row r="8" spans="1:7" ht="12.75">
      <c r="A8" s="97" t="s">
        <v>392</v>
      </c>
      <c r="B8" s="148">
        <f t="shared" si="0"/>
        <v>1102</v>
      </c>
      <c r="C8" s="150">
        <f t="shared" si="2"/>
        <v>23.60248447204969</v>
      </c>
      <c r="D8" s="148">
        <f t="shared" si="1"/>
        <v>546</v>
      </c>
      <c r="E8" s="150">
        <f t="shared" si="3"/>
        <v>49.546279491833026</v>
      </c>
      <c r="F8" s="148">
        <f t="shared" si="4"/>
        <v>33</v>
      </c>
      <c r="G8" s="150">
        <f t="shared" si="5"/>
        <v>23.741007194244602</v>
      </c>
    </row>
    <row r="9" spans="1:7" ht="12.75">
      <c r="A9" s="97" t="s">
        <v>398</v>
      </c>
      <c r="B9" s="148">
        <f t="shared" si="0"/>
        <v>346</v>
      </c>
      <c r="C9" s="150">
        <f t="shared" si="2"/>
        <v>7.410580424073678</v>
      </c>
      <c r="D9" s="148">
        <f t="shared" si="1"/>
        <v>138</v>
      </c>
      <c r="E9" s="150">
        <f t="shared" si="3"/>
        <v>39.884393063583815</v>
      </c>
      <c r="F9" s="148">
        <f t="shared" si="4"/>
        <v>16</v>
      </c>
      <c r="G9" s="150">
        <f t="shared" si="5"/>
        <v>11.510791366906476</v>
      </c>
    </row>
    <row r="10" spans="1:7" ht="12.75">
      <c r="A10" s="97" t="s">
        <v>407</v>
      </c>
      <c r="B10" s="148">
        <f t="shared" si="0"/>
        <v>418</v>
      </c>
      <c r="C10" s="150">
        <f t="shared" si="2"/>
        <v>8.952666523880918</v>
      </c>
      <c r="D10" s="148">
        <f t="shared" si="1"/>
        <v>112</v>
      </c>
      <c r="E10" s="150">
        <f t="shared" si="3"/>
        <v>26.794258373205743</v>
      </c>
      <c r="F10" s="148">
        <f t="shared" si="4"/>
        <v>7</v>
      </c>
      <c r="G10" s="150">
        <f t="shared" si="5"/>
        <v>5.0359712230215825</v>
      </c>
    </row>
    <row r="11" spans="1:7" ht="12.75">
      <c r="A11" s="97" t="s">
        <v>318</v>
      </c>
      <c r="B11" s="148">
        <f t="shared" si="0"/>
        <v>317</v>
      </c>
      <c r="C11" s="150">
        <f t="shared" si="2"/>
        <v>6.789462411651318</v>
      </c>
      <c r="D11" s="148">
        <f t="shared" si="1"/>
        <v>126</v>
      </c>
      <c r="E11" s="150">
        <f t="shared" si="3"/>
        <v>39.74763406940063</v>
      </c>
      <c r="F11" s="148">
        <f t="shared" si="4"/>
        <v>2</v>
      </c>
      <c r="G11" s="150">
        <f t="shared" si="5"/>
        <v>1.4388489208633095</v>
      </c>
    </row>
    <row r="12" spans="1:7" ht="12.75">
      <c r="A12" s="98" t="s">
        <v>408</v>
      </c>
      <c r="B12" s="155">
        <f t="shared" si="0"/>
        <v>404</v>
      </c>
      <c r="C12" s="151">
        <f t="shared" si="2"/>
        <v>8.652816448918397</v>
      </c>
      <c r="D12" s="155">
        <f t="shared" si="1"/>
        <v>172</v>
      </c>
      <c r="E12" s="151">
        <f t="shared" si="3"/>
        <v>42.57425742574257</v>
      </c>
      <c r="F12" s="155">
        <f t="shared" si="4"/>
        <v>30</v>
      </c>
      <c r="G12" s="151">
        <f t="shared" si="5"/>
        <v>21.58273381294964</v>
      </c>
    </row>
    <row r="13" spans="1:7" ht="30" customHeight="1">
      <c r="A13" s="143" t="s">
        <v>309</v>
      </c>
      <c r="B13" s="156">
        <f t="shared" si="0"/>
        <v>4669</v>
      </c>
      <c r="C13" s="152">
        <f t="shared" si="2"/>
        <v>100</v>
      </c>
      <c r="D13" s="156">
        <f t="shared" si="1"/>
        <v>2314</v>
      </c>
      <c r="E13" s="152">
        <f t="shared" si="3"/>
        <v>49.560933818804884</v>
      </c>
      <c r="F13" s="156">
        <f t="shared" si="4"/>
        <v>139</v>
      </c>
      <c r="G13" s="152">
        <f t="shared" si="5"/>
        <v>100</v>
      </c>
    </row>
    <row r="14" spans="1:7" s="141" customFormat="1" ht="30" customHeight="1">
      <c r="A14" s="144"/>
      <c r="B14" s="75"/>
      <c r="C14" s="142"/>
      <c r="D14" s="75"/>
      <c r="E14" s="142"/>
      <c r="F14" s="75"/>
      <c r="G14" s="142"/>
    </row>
    <row r="15" spans="1:7" s="160" customFormat="1" ht="29.25" customHeight="1">
      <c r="A15" s="211" t="s">
        <v>472</v>
      </c>
      <c r="B15" s="211"/>
      <c r="C15" s="211"/>
      <c r="D15" s="211"/>
      <c r="E15" s="211"/>
      <c r="F15" s="211"/>
      <c r="G15" s="211"/>
    </row>
    <row r="18" spans="1:11" s="14" customFormat="1" ht="40.5" customHeight="1">
      <c r="A18" s="67" t="s">
        <v>335</v>
      </c>
      <c r="B18" s="180" t="s">
        <v>486</v>
      </c>
      <c r="C18" s="181"/>
      <c r="D18" s="181"/>
      <c r="E18" s="181"/>
      <c r="F18" s="181"/>
      <c r="G18" s="181"/>
      <c r="H18" s="181"/>
      <c r="I18" s="182"/>
      <c r="J18" s="4"/>
      <c r="K18" s="4"/>
    </row>
    <row r="19" spans="1:9" s="160" customFormat="1" ht="27" customHeight="1">
      <c r="A19" s="218" t="s">
        <v>481</v>
      </c>
      <c r="B19" s="214" t="s">
        <v>412</v>
      </c>
      <c r="C19" s="215"/>
      <c r="D19" s="215"/>
      <c r="E19" s="215"/>
      <c r="F19" s="215"/>
      <c r="G19" s="215"/>
      <c r="H19" s="215"/>
      <c r="I19" s="216"/>
    </row>
    <row r="20" spans="1:9" ht="93.75" customHeight="1">
      <c r="A20" s="219"/>
      <c r="B20" s="163" t="s">
        <v>478</v>
      </c>
      <c r="C20" s="159" t="s">
        <v>337</v>
      </c>
      <c r="D20" s="163" t="s">
        <v>479</v>
      </c>
      <c r="E20" s="159" t="s">
        <v>381</v>
      </c>
      <c r="F20" s="163" t="s">
        <v>319</v>
      </c>
      <c r="G20" s="159" t="s">
        <v>334</v>
      </c>
      <c r="H20" s="163" t="s">
        <v>480</v>
      </c>
      <c r="I20" s="159" t="s">
        <v>482</v>
      </c>
    </row>
    <row r="21" spans="1:9" ht="12.75">
      <c r="A21" s="96" t="s">
        <v>389</v>
      </c>
      <c r="B21" s="148">
        <v>0</v>
      </c>
      <c r="C21" s="149">
        <v>0</v>
      </c>
      <c r="D21" s="148">
        <v>0</v>
      </c>
      <c r="E21" s="149">
        <v>0</v>
      </c>
      <c r="F21" s="154">
        <f aca="true" t="shared" si="6" ref="F21:F30">B21+D21</f>
        <v>0</v>
      </c>
      <c r="G21" s="149">
        <f aca="true" t="shared" si="7" ref="G21:G30">F21/$F$30*100</f>
        <v>0</v>
      </c>
      <c r="H21" s="148">
        <v>0</v>
      </c>
      <c r="I21" s="149">
        <v>0</v>
      </c>
    </row>
    <row r="22" spans="1:9" ht="12.75">
      <c r="A22" s="97" t="s">
        <v>390</v>
      </c>
      <c r="B22" s="148">
        <v>0</v>
      </c>
      <c r="C22" s="150">
        <f aca="true" t="shared" si="8" ref="C22:C30">B22/F22*100</f>
        <v>0</v>
      </c>
      <c r="D22" s="148">
        <v>153</v>
      </c>
      <c r="E22" s="150">
        <f>D22/F22*100</f>
        <v>100</v>
      </c>
      <c r="F22" s="154">
        <f t="shared" si="6"/>
        <v>153</v>
      </c>
      <c r="G22" s="150">
        <f t="shared" si="7"/>
        <v>7.060452238117213</v>
      </c>
      <c r="H22" s="148">
        <v>153</v>
      </c>
      <c r="I22" s="150">
        <f>H22/F22*100</f>
        <v>100</v>
      </c>
    </row>
    <row r="23" spans="1:10" ht="12.75">
      <c r="A23" s="97" t="s">
        <v>286</v>
      </c>
      <c r="B23" s="148">
        <v>14</v>
      </c>
      <c r="C23" s="150">
        <f t="shared" si="8"/>
        <v>3.664921465968586</v>
      </c>
      <c r="D23" s="148">
        <v>368</v>
      </c>
      <c r="E23" s="150">
        <f aca="true" t="shared" si="9" ref="E23:E30">D23/F23*100</f>
        <v>96.33507853403141</v>
      </c>
      <c r="F23" s="154">
        <f t="shared" si="6"/>
        <v>382</v>
      </c>
      <c r="G23" s="150">
        <f t="shared" si="7"/>
        <v>17.62805722196585</v>
      </c>
      <c r="H23" s="148">
        <v>130</v>
      </c>
      <c r="I23" s="150">
        <f aca="true" t="shared" si="10" ref="I23:I30">H23/F23*100</f>
        <v>34.031413612565444</v>
      </c>
      <c r="J23" s="14"/>
    </row>
    <row r="24" spans="1:10" ht="12.75">
      <c r="A24" s="97" t="s">
        <v>391</v>
      </c>
      <c r="B24" s="148">
        <v>5</v>
      </c>
      <c r="C24" s="150">
        <f t="shared" si="8"/>
        <v>1.8181818181818181</v>
      </c>
      <c r="D24" s="148">
        <v>270</v>
      </c>
      <c r="E24" s="150">
        <f t="shared" si="9"/>
        <v>98.18181818181819</v>
      </c>
      <c r="F24" s="154">
        <f t="shared" si="6"/>
        <v>275</v>
      </c>
      <c r="G24" s="150">
        <f t="shared" si="7"/>
        <v>12.690355329949238</v>
      </c>
      <c r="H24" s="148">
        <v>182</v>
      </c>
      <c r="I24" s="150">
        <f t="shared" si="10"/>
        <v>66.18181818181819</v>
      </c>
      <c r="J24" s="164"/>
    </row>
    <row r="25" spans="1:10" ht="12.75">
      <c r="A25" s="97" t="s">
        <v>392</v>
      </c>
      <c r="B25" s="148">
        <v>0</v>
      </c>
      <c r="C25" s="150">
        <f t="shared" si="8"/>
        <v>0</v>
      </c>
      <c r="D25" s="148">
        <v>669</v>
      </c>
      <c r="E25" s="150">
        <f t="shared" si="9"/>
        <v>100</v>
      </c>
      <c r="F25" s="154">
        <f t="shared" si="6"/>
        <v>669</v>
      </c>
      <c r="G25" s="150">
        <f t="shared" si="7"/>
        <v>30.87217351176742</v>
      </c>
      <c r="H25" s="148">
        <v>271</v>
      </c>
      <c r="I25" s="150">
        <f t="shared" si="10"/>
        <v>40.50822122571002</v>
      </c>
      <c r="J25" s="165"/>
    </row>
    <row r="26" spans="1:9" ht="12.75">
      <c r="A26" s="97" t="s">
        <v>398</v>
      </c>
      <c r="B26" s="148">
        <v>1</v>
      </c>
      <c r="C26" s="150">
        <f t="shared" si="8"/>
        <v>0.8264462809917356</v>
      </c>
      <c r="D26" s="148">
        <v>120</v>
      </c>
      <c r="E26" s="150">
        <f t="shared" si="9"/>
        <v>99.17355371900827</v>
      </c>
      <c r="F26" s="154">
        <f t="shared" si="6"/>
        <v>121</v>
      </c>
      <c r="G26" s="150">
        <f t="shared" si="7"/>
        <v>5.583756345177665</v>
      </c>
      <c r="H26" s="148">
        <v>25</v>
      </c>
      <c r="I26" s="150">
        <f t="shared" si="10"/>
        <v>20.66115702479339</v>
      </c>
    </row>
    <row r="27" spans="1:9" ht="12.75">
      <c r="A27" s="97" t="s">
        <v>407</v>
      </c>
      <c r="B27" s="148">
        <v>1</v>
      </c>
      <c r="C27" s="150">
        <f t="shared" si="8"/>
        <v>0.46728971962616817</v>
      </c>
      <c r="D27" s="148">
        <v>213</v>
      </c>
      <c r="E27" s="150">
        <f t="shared" si="9"/>
        <v>99.53271028037383</v>
      </c>
      <c r="F27" s="154">
        <f t="shared" si="6"/>
        <v>214</v>
      </c>
      <c r="G27" s="150">
        <f t="shared" si="7"/>
        <v>9.875403784033224</v>
      </c>
      <c r="H27" s="148">
        <v>9</v>
      </c>
      <c r="I27" s="150">
        <f t="shared" si="10"/>
        <v>4.205607476635514</v>
      </c>
    </row>
    <row r="28" spans="1:9" ht="12.75">
      <c r="A28" s="97" t="s">
        <v>318</v>
      </c>
      <c r="B28" s="148">
        <v>1</v>
      </c>
      <c r="C28" s="150">
        <f t="shared" si="8"/>
        <v>0.7518796992481203</v>
      </c>
      <c r="D28" s="148">
        <v>132</v>
      </c>
      <c r="E28" s="150">
        <f t="shared" si="9"/>
        <v>99.24812030075188</v>
      </c>
      <c r="F28" s="154">
        <f t="shared" si="6"/>
        <v>133</v>
      </c>
      <c r="G28" s="150">
        <f t="shared" si="7"/>
        <v>6.137517305029996</v>
      </c>
      <c r="H28" s="148">
        <v>31</v>
      </c>
      <c r="I28" s="150">
        <f t="shared" si="10"/>
        <v>23.308270676691727</v>
      </c>
    </row>
    <row r="29" spans="1:9" ht="12.75">
      <c r="A29" s="98" t="s">
        <v>408</v>
      </c>
      <c r="B29" s="148">
        <v>1</v>
      </c>
      <c r="C29" s="151">
        <f t="shared" si="8"/>
        <v>0.45454545454545453</v>
      </c>
      <c r="D29" s="148">
        <v>219</v>
      </c>
      <c r="E29" s="151">
        <f t="shared" si="9"/>
        <v>99.54545454545455</v>
      </c>
      <c r="F29" s="154">
        <f t="shared" si="6"/>
        <v>220</v>
      </c>
      <c r="G29" s="151">
        <f t="shared" si="7"/>
        <v>10.152284263959391</v>
      </c>
      <c r="H29" s="148">
        <v>62</v>
      </c>
      <c r="I29" s="151">
        <f t="shared" si="10"/>
        <v>28.18181818181818</v>
      </c>
    </row>
    <row r="30" spans="1:9" ht="20.25" customHeight="1">
      <c r="A30" s="143" t="s">
        <v>309</v>
      </c>
      <c r="B30" s="153">
        <f>SUM(B21:B29)</f>
        <v>23</v>
      </c>
      <c r="C30" s="152">
        <f t="shared" si="8"/>
        <v>1.0613751730503</v>
      </c>
      <c r="D30" s="153">
        <f>SUM(D21:D29)</f>
        <v>2144</v>
      </c>
      <c r="E30" s="152">
        <f t="shared" si="9"/>
        <v>98.93862482694969</v>
      </c>
      <c r="F30" s="153">
        <f t="shared" si="6"/>
        <v>2167</v>
      </c>
      <c r="G30" s="152">
        <f t="shared" si="7"/>
        <v>100</v>
      </c>
      <c r="H30" s="153">
        <f>SUM(H21:H29)</f>
        <v>863</v>
      </c>
      <c r="I30" s="152">
        <f t="shared" si="10"/>
        <v>39.82464236271343</v>
      </c>
    </row>
    <row r="32" spans="1:8" s="8" customFormat="1" ht="30" customHeight="1">
      <c r="A32" s="217" t="s">
        <v>473</v>
      </c>
      <c r="B32" s="217"/>
      <c r="C32" s="217"/>
      <c r="D32" s="217"/>
      <c r="E32" s="217"/>
      <c r="F32" s="217"/>
      <c r="G32" s="217"/>
      <c r="H32" s="168"/>
    </row>
    <row r="33" spans="1:8" s="8" customFormat="1" ht="24.75" customHeight="1">
      <c r="A33" s="8" t="s">
        <v>474</v>
      </c>
      <c r="B33" s="168"/>
      <c r="C33" s="145"/>
      <c r="D33" s="145"/>
      <c r="E33" s="145"/>
      <c r="F33" s="145"/>
      <c r="G33" s="145"/>
      <c r="H33" s="168"/>
    </row>
    <row r="34" spans="1:7" s="141" customFormat="1" ht="36" customHeight="1">
      <c r="A34" s="217" t="s">
        <v>472</v>
      </c>
      <c r="B34" s="217"/>
      <c r="C34" s="217"/>
      <c r="D34" s="217"/>
      <c r="E34" s="217"/>
      <c r="F34" s="217"/>
      <c r="G34" s="217"/>
    </row>
    <row r="35" spans="1:8" ht="36" customHeight="1">
      <c r="A35" s="146"/>
      <c r="B35" s="146"/>
      <c r="C35" s="146"/>
      <c r="D35" s="146"/>
      <c r="E35" s="146"/>
      <c r="G35" s="146"/>
      <c r="H35" s="166"/>
    </row>
    <row r="36" ht="19.5">
      <c r="E36" s="167"/>
    </row>
    <row r="37" spans="1:11" s="14" customFormat="1" ht="40.5" customHeight="1">
      <c r="A37" s="67" t="s">
        <v>336</v>
      </c>
      <c r="B37" s="180" t="s">
        <v>485</v>
      </c>
      <c r="C37" s="181"/>
      <c r="D37" s="181"/>
      <c r="E37" s="181"/>
      <c r="F37" s="181"/>
      <c r="G37" s="181"/>
      <c r="H37" s="181"/>
      <c r="I37" s="182"/>
      <c r="J37" s="4"/>
      <c r="K37" s="4"/>
    </row>
    <row r="38" spans="1:9" s="160" customFormat="1" ht="27" customHeight="1">
      <c r="A38" s="218" t="s">
        <v>481</v>
      </c>
      <c r="B38" s="214" t="s">
        <v>412</v>
      </c>
      <c r="C38" s="215"/>
      <c r="D38" s="215"/>
      <c r="E38" s="215"/>
      <c r="F38" s="215"/>
      <c r="G38" s="215"/>
      <c r="H38" s="215"/>
      <c r="I38" s="216"/>
    </row>
    <row r="39" spans="1:9" ht="93.75" customHeight="1">
      <c r="A39" s="219"/>
      <c r="B39" s="163" t="s">
        <v>478</v>
      </c>
      <c r="C39" s="159" t="s">
        <v>337</v>
      </c>
      <c r="D39" s="163" t="s">
        <v>479</v>
      </c>
      <c r="E39" s="159" t="s">
        <v>381</v>
      </c>
      <c r="F39" s="163" t="s">
        <v>319</v>
      </c>
      <c r="G39" s="159" t="s">
        <v>334</v>
      </c>
      <c r="H39" s="163" t="s">
        <v>480</v>
      </c>
      <c r="I39" s="159" t="s">
        <v>482</v>
      </c>
    </row>
    <row r="40" spans="1:9" ht="12.75">
      <c r="A40" s="96" t="s">
        <v>389</v>
      </c>
      <c r="B40" s="148">
        <v>0</v>
      </c>
      <c r="C40" s="149">
        <f aca="true" t="shared" si="11" ref="C40:C49">B40/F40*100</f>
        <v>0</v>
      </c>
      <c r="D40" s="148">
        <v>150</v>
      </c>
      <c r="E40" s="149">
        <f>D40/F40*100</f>
        <v>100</v>
      </c>
      <c r="F40" s="154">
        <f aca="true" t="shared" si="12" ref="F40:F49">B40+D40</f>
        <v>150</v>
      </c>
      <c r="G40" s="149">
        <f>F40/$F$49*100</f>
        <v>5.995203836930456</v>
      </c>
      <c r="H40" s="148">
        <v>84</v>
      </c>
      <c r="I40" s="149">
        <f>H40/F40*100</f>
        <v>56.00000000000001</v>
      </c>
    </row>
    <row r="41" spans="1:9" ht="12.75">
      <c r="A41" s="97" t="s">
        <v>390</v>
      </c>
      <c r="B41" s="148">
        <v>5</v>
      </c>
      <c r="C41" s="150">
        <f t="shared" si="11"/>
        <v>2.0491803278688523</v>
      </c>
      <c r="D41" s="148">
        <v>239</v>
      </c>
      <c r="E41" s="150">
        <f aca="true" t="shared" si="13" ref="E41:E49">D41/F41*100</f>
        <v>97.95081967213115</v>
      </c>
      <c r="F41" s="154">
        <f t="shared" si="12"/>
        <v>244</v>
      </c>
      <c r="G41" s="150">
        <f aca="true" t="shared" si="14" ref="G41:G49">F41/$F$49*100</f>
        <v>9.752198241406875</v>
      </c>
      <c r="H41" s="148">
        <v>119</v>
      </c>
      <c r="I41" s="150">
        <f aca="true" t="shared" si="15" ref="I41:I49">H41/F41*100</f>
        <v>48.77049180327869</v>
      </c>
    </row>
    <row r="42" spans="1:10" ht="12.75">
      <c r="A42" s="97" t="s">
        <v>286</v>
      </c>
      <c r="B42" s="148">
        <v>6</v>
      </c>
      <c r="C42" s="150">
        <f t="shared" si="11"/>
        <v>1.2295081967213115</v>
      </c>
      <c r="D42" s="148">
        <v>482</v>
      </c>
      <c r="E42" s="150">
        <f t="shared" si="13"/>
        <v>98.77049180327869</v>
      </c>
      <c r="F42" s="154">
        <f t="shared" si="12"/>
        <v>488</v>
      </c>
      <c r="G42" s="150">
        <f t="shared" si="14"/>
        <v>19.50439648281375</v>
      </c>
      <c r="H42" s="148">
        <v>311</v>
      </c>
      <c r="I42" s="150">
        <f t="shared" si="15"/>
        <v>63.729508196721305</v>
      </c>
      <c r="J42" s="14"/>
    </row>
    <row r="43" spans="1:10" ht="12.75">
      <c r="A43" s="97" t="s">
        <v>391</v>
      </c>
      <c r="B43" s="148">
        <v>1</v>
      </c>
      <c r="C43" s="150">
        <f t="shared" si="11"/>
        <v>0.2564102564102564</v>
      </c>
      <c r="D43" s="148">
        <v>389</v>
      </c>
      <c r="E43" s="150">
        <f t="shared" si="13"/>
        <v>99.74358974358975</v>
      </c>
      <c r="F43" s="154">
        <f t="shared" si="12"/>
        <v>390</v>
      </c>
      <c r="G43" s="150">
        <f t="shared" si="14"/>
        <v>15.587529976019185</v>
      </c>
      <c r="H43" s="148">
        <v>241</v>
      </c>
      <c r="I43" s="150">
        <f t="shared" si="15"/>
        <v>61.794871794871796</v>
      </c>
      <c r="J43" s="164"/>
    </row>
    <row r="44" spans="1:10" ht="12.75">
      <c r="A44" s="97" t="s">
        <v>392</v>
      </c>
      <c r="B44" s="148">
        <v>7</v>
      </c>
      <c r="C44" s="150">
        <f t="shared" si="11"/>
        <v>1.6166281755196306</v>
      </c>
      <c r="D44" s="148">
        <v>426</v>
      </c>
      <c r="E44" s="150">
        <f t="shared" si="13"/>
        <v>98.38337182448036</v>
      </c>
      <c r="F44" s="154">
        <f t="shared" si="12"/>
        <v>433</v>
      </c>
      <c r="G44" s="150">
        <f t="shared" si="14"/>
        <v>17.306155075939248</v>
      </c>
      <c r="H44" s="148">
        <v>275</v>
      </c>
      <c r="I44" s="150">
        <f t="shared" si="15"/>
        <v>63.51039260969977</v>
      </c>
      <c r="J44" s="165"/>
    </row>
    <row r="45" spans="1:9" ht="12.75">
      <c r="A45" s="97" t="s">
        <v>398</v>
      </c>
      <c r="B45" s="148">
        <v>3</v>
      </c>
      <c r="C45" s="150">
        <f t="shared" si="11"/>
        <v>1.3333333333333335</v>
      </c>
      <c r="D45" s="148">
        <v>222</v>
      </c>
      <c r="E45" s="150">
        <f t="shared" si="13"/>
        <v>98.66666666666667</v>
      </c>
      <c r="F45" s="154">
        <f t="shared" si="12"/>
        <v>225</v>
      </c>
      <c r="G45" s="150">
        <f t="shared" si="14"/>
        <v>8.992805755395683</v>
      </c>
      <c r="H45" s="148">
        <v>113</v>
      </c>
      <c r="I45" s="150">
        <f t="shared" si="15"/>
        <v>50.22222222222222</v>
      </c>
    </row>
    <row r="46" spans="1:9" ht="12.75">
      <c r="A46" s="97" t="s">
        <v>407</v>
      </c>
      <c r="B46" s="148">
        <v>2</v>
      </c>
      <c r="C46" s="150">
        <f t="shared" si="11"/>
        <v>0.9803921568627451</v>
      </c>
      <c r="D46" s="148">
        <v>202</v>
      </c>
      <c r="E46" s="150">
        <f t="shared" si="13"/>
        <v>99.01960784313727</v>
      </c>
      <c r="F46" s="154">
        <f t="shared" si="12"/>
        <v>204</v>
      </c>
      <c r="G46" s="150">
        <f t="shared" si="14"/>
        <v>8.15347721822542</v>
      </c>
      <c r="H46" s="148">
        <v>103</v>
      </c>
      <c r="I46" s="150">
        <f t="shared" si="15"/>
        <v>50.49019607843137</v>
      </c>
    </row>
    <row r="47" spans="1:9" ht="12.75">
      <c r="A47" s="97" t="s">
        <v>318</v>
      </c>
      <c r="B47" s="148">
        <v>2</v>
      </c>
      <c r="C47" s="150">
        <f t="shared" si="11"/>
        <v>1.0869565217391304</v>
      </c>
      <c r="D47" s="148">
        <v>182</v>
      </c>
      <c r="E47" s="150">
        <f t="shared" si="13"/>
        <v>98.91304347826086</v>
      </c>
      <c r="F47" s="154">
        <f t="shared" si="12"/>
        <v>184</v>
      </c>
      <c r="G47" s="150">
        <f t="shared" si="14"/>
        <v>7.3541167066346915</v>
      </c>
      <c r="H47" s="148">
        <v>95</v>
      </c>
      <c r="I47" s="150">
        <f t="shared" si="15"/>
        <v>51.63043478260869</v>
      </c>
    </row>
    <row r="48" spans="1:9" ht="12.75">
      <c r="A48" s="98" t="s">
        <v>408</v>
      </c>
      <c r="B48" s="148">
        <v>3</v>
      </c>
      <c r="C48" s="151">
        <f t="shared" si="11"/>
        <v>1.6304347826086956</v>
      </c>
      <c r="D48" s="148">
        <v>181</v>
      </c>
      <c r="E48" s="151">
        <f t="shared" si="13"/>
        <v>98.36956521739131</v>
      </c>
      <c r="F48" s="154">
        <f t="shared" si="12"/>
        <v>184</v>
      </c>
      <c r="G48" s="151">
        <f t="shared" si="14"/>
        <v>7.3541167066346915</v>
      </c>
      <c r="H48" s="148">
        <v>110</v>
      </c>
      <c r="I48" s="151">
        <f t="shared" si="15"/>
        <v>59.78260869565217</v>
      </c>
    </row>
    <row r="49" spans="1:9" ht="20.25" customHeight="1">
      <c r="A49" s="143" t="s">
        <v>309</v>
      </c>
      <c r="B49" s="153">
        <f>SUM(B40:B48)</f>
        <v>29</v>
      </c>
      <c r="C49" s="152">
        <f t="shared" si="11"/>
        <v>1.1590727418065547</v>
      </c>
      <c r="D49" s="153">
        <f>SUM(D40:D48)</f>
        <v>2473</v>
      </c>
      <c r="E49" s="152">
        <f t="shared" si="13"/>
        <v>98.84092725819345</v>
      </c>
      <c r="F49" s="153">
        <f t="shared" si="12"/>
        <v>2502</v>
      </c>
      <c r="G49" s="152">
        <f t="shared" si="14"/>
        <v>100</v>
      </c>
      <c r="H49" s="153">
        <f>SUM(H40:H48)</f>
        <v>1451</v>
      </c>
      <c r="I49" s="152">
        <f t="shared" si="15"/>
        <v>57.99360511590728</v>
      </c>
    </row>
    <row r="51" s="141" customFormat="1" ht="12.75">
      <c r="A51" s="141" t="s">
        <v>475</v>
      </c>
    </row>
    <row r="52" s="141" customFormat="1" ht="12.75">
      <c r="A52" s="141" t="s">
        <v>476</v>
      </c>
    </row>
    <row r="53" spans="1:8" ht="36" customHeight="1">
      <c r="A53" s="211" t="s">
        <v>472</v>
      </c>
      <c r="B53" s="211"/>
      <c r="C53" s="211"/>
      <c r="D53" s="211"/>
      <c r="E53" s="211"/>
      <c r="F53" s="211"/>
      <c r="G53" s="211"/>
      <c r="H53" s="166"/>
    </row>
    <row r="55" spans="1:5" ht="90.75" customHeight="1">
      <c r="A55" s="67" t="s">
        <v>413</v>
      </c>
      <c r="B55" s="212" t="s">
        <v>484</v>
      </c>
      <c r="C55" s="213"/>
      <c r="D55" s="157"/>
      <c r="E55" s="141"/>
    </row>
    <row r="56" spans="1:4" ht="102" customHeight="1">
      <c r="A56" s="21" t="s">
        <v>481</v>
      </c>
      <c r="B56" s="161" t="s">
        <v>295</v>
      </c>
      <c r="C56" s="103" t="s">
        <v>334</v>
      </c>
      <c r="D56" s="141"/>
    </row>
    <row r="57" spans="1:4" ht="12.75">
      <c r="A57" s="29" t="s">
        <v>389</v>
      </c>
      <c r="B57" s="148">
        <v>0</v>
      </c>
      <c r="C57" s="149">
        <f>B57/$B$66*100</f>
        <v>0</v>
      </c>
      <c r="D57" s="141"/>
    </row>
    <row r="58" spans="1:4" ht="12.75">
      <c r="A58" s="39" t="s">
        <v>390</v>
      </c>
      <c r="B58" s="148">
        <v>5</v>
      </c>
      <c r="C58" s="150">
        <f aca="true" t="shared" si="16" ref="C58:C66">B58/$B$66*100</f>
        <v>5.681818181818182</v>
      </c>
      <c r="D58" s="141"/>
    </row>
    <row r="59" spans="1:4" ht="12.75">
      <c r="A59" s="39" t="s">
        <v>286</v>
      </c>
      <c r="B59" s="148">
        <v>3</v>
      </c>
      <c r="C59" s="150">
        <f t="shared" si="16"/>
        <v>3.4090909090909087</v>
      </c>
      <c r="D59" s="141"/>
    </row>
    <row r="60" spans="1:4" ht="12.75">
      <c r="A60" s="39" t="s">
        <v>391</v>
      </c>
      <c r="B60" s="148">
        <v>12</v>
      </c>
      <c r="C60" s="150">
        <f t="shared" si="16"/>
        <v>13.636363636363635</v>
      </c>
      <c r="D60" s="141"/>
    </row>
    <row r="61" spans="1:4" ht="12.75">
      <c r="A61" s="39" t="s">
        <v>392</v>
      </c>
      <c r="B61" s="148">
        <v>27</v>
      </c>
      <c r="C61" s="150">
        <f t="shared" si="16"/>
        <v>30.681818181818183</v>
      </c>
      <c r="D61" s="141"/>
    </row>
    <row r="62" spans="1:4" ht="12.75">
      <c r="A62" s="39" t="s">
        <v>398</v>
      </c>
      <c r="B62" s="148">
        <v>13</v>
      </c>
      <c r="C62" s="150">
        <f t="shared" si="16"/>
        <v>14.772727272727273</v>
      </c>
      <c r="D62" s="141"/>
    </row>
    <row r="63" spans="1:4" ht="12.75">
      <c r="A63" s="39" t="s">
        <v>407</v>
      </c>
      <c r="B63" s="148">
        <v>1</v>
      </c>
      <c r="C63" s="150">
        <f t="shared" si="16"/>
        <v>1.1363636363636365</v>
      </c>
      <c r="D63" s="141"/>
    </row>
    <row r="64" spans="1:4" ht="12.75">
      <c r="A64" s="39" t="s">
        <v>318</v>
      </c>
      <c r="B64" s="148">
        <v>2</v>
      </c>
      <c r="C64" s="150">
        <f t="shared" si="16"/>
        <v>2.272727272727273</v>
      </c>
      <c r="D64" s="141"/>
    </row>
    <row r="65" spans="1:4" ht="12.75">
      <c r="A65" s="42" t="s">
        <v>408</v>
      </c>
      <c r="B65" s="148">
        <v>25</v>
      </c>
      <c r="C65" s="151">
        <f t="shared" si="16"/>
        <v>28.40909090909091</v>
      </c>
      <c r="D65" s="141"/>
    </row>
    <row r="66" spans="1:4" ht="12.75">
      <c r="A66" s="147" t="s">
        <v>309</v>
      </c>
      <c r="B66" s="153">
        <f>SUM(B57:B65)</f>
        <v>88</v>
      </c>
      <c r="C66" s="152">
        <f t="shared" si="16"/>
        <v>100</v>
      </c>
      <c r="D66" s="141"/>
    </row>
    <row r="67" ht="12.75">
      <c r="D67" s="141"/>
    </row>
    <row r="68" spans="1:4" s="8" customFormat="1" ht="36" customHeight="1">
      <c r="A68" s="8" t="s">
        <v>474</v>
      </c>
      <c r="B68" s="145"/>
      <c r="C68" s="145"/>
      <c r="D68" s="168"/>
    </row>
    <row r="69" spans="1:4" ht="36" customHeight="1">
      <c r="A69" s="211" t="s">
        <v>472</v>
      </c>
      <c r="B69" s="211"/>
      <c r="C69" s="211"/>
      <c r="D69" s="169"/>
    </row>
    <row r="70" ht="12.75">
      <c r="D70" s="141"/>
    </row>
    <row r="71" ht="12.75">
      <c r="D71" s="141"/>
    </row>
    <row r="72" ht="12.75">
      <c r="D72" s="141"/>
    </row>
    <row r="73" spans="1:5" ht="97.5" customHeight="1">
      <c r="A73" s="67" t="s">
        <v>477</v>
      </c>
      <c r="B73" s="212" t="s">
        <v>483</v>
      </c>
      <c r="C73" s="213"/>
      <c r="D73" s="157"/>
      <c r="E73" s="141"/>
    </row>
    <row r="74" spans="1:4" ht="102" customHeight="1">
      <c r="A74" s="21" t="s">
        <v>481</v>
      </c>
      <c r="B74" s="161" t="s">
        <v>295</v>
      </c>
      <c r="C74" s="103" t="s">
        <v>334</v>
      </c>
      <c r="D74" s="141"/>
    </row>
    <row r="75" spans="1:4" ht="12.75">
      <c r="A75" s="29" t="s">
        <v>389</v>
      </c>
      <c r="B75" s="148">
        <v>0</v>
      </c>
      <c r="C75" s="149">
        <f>B75/$B$84*100</f>
        <v>0</v>
      </c>
      <c r="D75" s="141"/>
    </row>
    <row r="76" spans="1:4" ht="12.75">
      <c r="A76" s="39" t="s">
        <v>390</v>
      </c>
      <c r="B76" s="148">
        <v>7</v>
      </c>
      <c r="C76" s="150">
        <f aca="true" t="shared" si="17" ref="C76:C83">B76/$B$84*100</f>
        <v>13.725490196078432</v>
      </c>
      <c r="D76" s="141"/>
    </row>
    <row r="77" spans="1:4" ht="12.75">
      <c r="A77" s="39" t="s">
        <v>286</v>
      </c>
      <c r="B77" s="148">
        <v>15</v>
      </c>
      <c r="C77" s="150">
        <f t="shared" si="17"/>
        <v>29.411764705882355</v>
      </c>
      <c r="D77" s="141"/>
    </row>
    <row r="78" spans="1:4" ht="12.75">
      <c r="A78" s="39" t="s">
        <v>391</v>
      </c>
      <c r="B78" s="148">
        <v>9</v>
      </c>
      <c r="C78" s="150">
        <f t="shared" si="17"/>
        <v>17.647058823529413</v>
      </c>
      <c r="D78" s="141"/>
    </row>
    <row r="79" spans="1:4" ht="12.75">
      <c r="A79" s="39" t="s">
        <v>392</v>
      </c>
      <c r="B79" s="148">
        <v>6</v>
      </c>
      <c r="C79" s="150">
        <f t="shared" si="17"/>
        <v>11.76470588235294</v>
      </c>
      <c r="D79" s="141"/>
    </row>
    <row r="80" spans="1:4" ht="12.75">
      <c r="A80" s="39" t="s">
        <v>398</v>
      </c>
      <c r="B80" s="148">
        <v>3</v>
      </c>
      <c r="C80" s="150">
        <f t="shared" si="17"/>
        <v>5.88235294117647</v>
      </c>
      <c r="D80" s="141"/>
    </row>
    <row r="81" spans="1:4" ht="12.75">
      <c r="A81" s="39" t="s">
        <v>407</v>
      </c>
      <c r="B81" s="148">
        <v>6</v>
      </c>
      <c r="C81" s="150">
        <f t="shared" si="17"/>
        <v>11.76470588235294</v>
      </c>
      <c r="D81" s="141"/>
    </row>
    <row r="82" spans="1:4" ht="12.75">
      <c r="A82" s="39" t="s">
        <v>318</v>
      </c>
      <c r="B82" s="148">
        <v>0</v>
      </c>
      <c r="C82" s="150">
        <f t="shared" si="17"/>
        <v>0</v>
      </c>
      <c r="D82" s="141"/>
    </row>
    <row r="83" spans="1:4" ht="12.75">
      <c r="A83" s="42" t="s">
        <v>408</v>
      </c>
      <c r="B83" s="148">
        <v>5</v>
      </c>
      <c r="C83" s="151">
        <f t="shared" si="17"/>
        <v>9.803921568627452</v>
      </c>
      <c r="D83" s="141"/>
    </row>
    <row r="84" spans="1:4" ht="16.5" customHeight="1">
      <c r="A84" s="147" t="s">
        <v>309</v>
      </c>
      <c r="B84" s="153">
        <f>SUM(B75:B83)</f>
        <v>51</v>
      </c>
      <c r="C84" s="152">
        <f>B84/$B$84*100</f>
        <v>100</v>
      </c>
      <c r="D84" s="141"/>
    </row>
    <row r="87" s="141" customFormat="1" ht="12.75">
      <c r="A87" s="141" t="s">
        <v>475</v>
      </c>
    </row>
    <row r="88" s="141" customFormat="1" ht="12.75">
      <c r="A88" s="141" t="s">
        <v>476</v>
      </c>
    </row>
    <row r="91" spans="1:3" ht="36.75" customHeight="1">
      <c r="A91" s="211" t="s">
        <v>472</v>
      </c>
      <c r="B91" s="211"/>
      <c r="C91" s="211"/>
    </row>
  </sheetData>
  <sheetProtection password="C6EC" sheet="1" objects="1" scenarios="1"/>
  <mergeCells count="15">
    <mergeCell ref="A19:A20"/>
    <mergeCell ref="A53:G53"/>
    <mergeCell ref="A32:G32"/>
    <mergeCell ref="A38:A39"/>
    <mergeCell ref="B38:I38"/>
    <mergeCell ref="A91:C91"/>
    <mergeCell ref="A69:C69"/>
    <mergeCell ref="B73:C73"/>
    <mergeCell ref="B1:G1"/>
    <mergeCell ref="A15:G15"/>
    <mergeCell ref="B19:I19"/>
    <mergeCell ref="B18:I18"/>
    <mergeCell ref="B37:I37"/>
    <mergeCell ref="B55:C55"/>
    <mergeCell ref="A34:G34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r:id="rId1"/>
  <rowBreaks count="3" manualBreakCount="3">
    <brk id="17" max="255" man="1"/>
    <brk id="36" max="255" man="1"/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88"/>
  <sheetViews>
    <sheetView zoomScale="75" zoomScaleNormal="75" workbookViewId="0" topLeftCell="A1">
      <selection activeCell="A1" sqref="A1:F38"/>
    </sheetView>
  </sheetViews>
  <sheetFormatPr defaultColWidth="9.140625" defaultRowHeight="12.75"/>
  <cols>
    <col min="1" max="1" width="18.7109375" style="162" bestFit="1" customWidth="1"/>
    <col min="2" max="2" width="12.7109375" style="162" customWidth="1"/>
    <col min="3" max="3" width="11.421875" style="162" customWidth="1"/>
    <col min="4" max="4" width="15.00390625" style="162" customWidth="1"/>
    <col min="5" max="5" width="19.57421875" style="162" customWidth="1"/>
    <col min="6" max="6" width="15.7109375" style="162" customWidth="1"/>
    <col min="7" max="7" width="12.57421875" style="162" customWidth="1"/>
    <col min="8" max="8" width="12.421875" style="162" customWidth="1"/>
    <col min="9" max="16384" width="9.140625" style="162" customWidth="1"/>
  </cols>
  <sheetData>
    <row r="1" spans="1:7" ht="58.5" customHeight="1">
      <c r="A1" s="67" t="s">
        <v>488</v>
      </c>
      <c r="B1" s="180" t="s">
        <v>490</v>
      </c>
      <c r="C1" s="181"/>
      <c r="D1" s="181"/>
      <c r="E1" s="181"/>
      <c r="F1" s="182"/>
      <c r="G1" s="141"/>
    </row>
    <row r="2" spans="1:6" ht="24.75" customHeight="1">
      <c r="A2" s="220" t="s">
        <v>481</v>
      </c>
      <c r="B2" s="222" t="s">
        <v>491</v>
      </c>
      <c r="C2" s="223"/>
      <c r="D2" s="223"/>
      <c r="E2" s="223"/>
      <c r="F2" s="224"/>
    </row>
    <row r="3" spans="1:6" ht="102" customHeight="1">
      <c r="A3" s="221"/>
      <c r="B3" s="163" t="s">
        <v>478</v>
      </c>
      <c r="C3" s="23" t="s">
        <v>337</v>
      </c>
      <c r="D3" s="163" t="s">
        <v>479</v>
      </c>
      <c r="E3" s="23" t="s">
        <v>381</v>
      </c>
      <c r="F3" s="163" t="s">
        <v>319</v>
      </c>
    </row>
    <row r="4" spans="1:6" ht="12.75">
      <c r="A4" s="29" t="s">
        <v>389</v>
      </c>
      <c r="B4" s="148">
        <v>0</v>
      </c>
      <c r="C4" s="149">
        <v>0</v>
      </c>
      <c r="D4" s="148">
        <v>0</v>
      </c>
      <c r="E4" s="149">
        <v>0</v>
      </c>
      <c r="F4" s="158">
        <f>B4+D4</f>
        <v>0</v>
      </c>
    </row>
    <row r="5" spans="1:6" ht="12.75">
      <c r="A5" s="39" t="s">
        <v>390</v>
      </c>
      <c r="B5" s="148">
        <v>0</v>
      </c>
      <c r="C5" s="150">
        <f>B5/F5:F6*100</f>
        <v>0</v>
      </c>
      <c r="D5" s="148">
        <v>38</v>
      </c>
      <c r="E5" s="150">
        <f aca="true" t="shared" si="0" ref="E5:E13">D5/F5*100</f>
        <v>100</v>
      </c>
      <c r="F5" s="158">
        <f aca="true" t="shared" si="1" ref="F5:F13">B5+D5</f>
        <v>38</v>
      </c>
    </row>
    <row r="6" spans="1:6" ht="12.75">
      <c r="A6" s="39" t="s">
        <v>286</v>
      </c>
      <c r="B6" s="148">
        <v>9</v>
      </c>
      <c r="C6" s="150">
        <f aca="true" t="shared" si="2" ref="C6:C13">B6/F6:F7*100</f>
        <v>4.522613065326634</v>
      </c>
      <c r="D6" s="148">
        <v>190</v>
      </c>
      <c r="E6" s="150">
        <f t="shared" si="0"/>
        <v>95.47738693467338</v>
      </c>
      <c r="F6" s="158">
        <f t="shared" si="1"/>
        <v>199</v>
      </c>
    </row>
    <row r="7" spans="1:6" ht="12.75">
      <c r="A7" s="39" t="s">
        <v>391</v>
      </c>
      <c r="B7" s="148">
        <v>8</v>
      </c>
      <c r="C7" s="150">
        <f t="shared" si="2"/>
        <v>5.128205128205128</v>
      </c>
      <c r="D7" s="148">
        <v>148</v>
      </c>
      <c r="E7" s="150">
        <f t="shared" si="0"/>
        <v>94.87179487179486</v>
      </c>
      <c r="F7" s="158">
        <f t="shared" si="1"/>
        <v>156</v>
      </c>
    </row>
    <row r="8" spans="1:6" ht="12.75">
      <c r="A8" s="39" t="s">
        <v>392</v>
      </c>
      <c r="B8" s="148">
        <v>47</v>
      </c>
      <c r="C8" s="150">
        <f t="shared" si="2"/>
        <v>17.803030303030305</v>
      </c>
      <c r="D8" s="148">
        <v>217</v>
      </c>
      <c r="E8" s="150">
        <f t="shared" si="0"/>
        <v>82.1969696969697</v>
      </c>
      <c r="F8" s="158">
        <f t="shared" si="1"/>
        <v>264</v>
      </c>
    </row>
    <row r="9" spans="1:6" ht="12.75">
      <c r="A9" s="39" t="s">
        <v>398</v>
      </c>
      <c r="B9" s="148">
        <v>2</v>
      </c>
      <c r="C9" s="150">
        <f t="shared" si="2"/>
        <v>2.564102564102564</v>
      </c>
      <c r="D9" s="148">
        <v>76</v>
      </c>
      <c r="E9" s="150">
        <f t="shared" si="0"/>
        <v>97.43589743589743</v>
      </c>
      <c r="F9" s="158">
        <f t="shared" si="1"/>
        <v>78</v>
      </c>
    </row>
    <row r="10" spans="1:6" ht="12.75">
      <c r="A10" s="39" t="s">
        <v>407</v>
      </c>
      <c r="B10" s="148">
        <v>0</v>
      </c>
      <c r="C10" s="150">
        <f t="shared" si="2"/>
        <v>0</v>
      </c>
      <c r="D10" s="148">
        <v>88</v>
      </c>
      <c r="E10" s="150">
        <f t="shared" si="0"/>
        <v>100</v>
      </c>
      <c r="F10" s="158">
        <f t="shared" si="1"/>
        <v>88</v>
      </c>
    </row>
    <row r="11" spans="1:6" ht="12.75">
      <c r="A11" s="39" t="s">
        <v>318</v>
      </c>
      <c r="B11" s="148">
        <v>11</v>
      </c>
      <c r="C11" s="150">
        <f t="shared" si="2"/>
        <v>16.666666666666664</v>
      </c>
      <c r="D11" s="148">
        <v>55</v>
      </c>
      <c r="E11" s="150">
        <f t="shared" si="0"/>
        <v>83.33333333333334</v>
      </c>
      <c r="F11" s="158">
        <f t="shared" si="1"/>
        <v>66</v>
      </c>
    </row>
    <row r="12" spans="1:6" ht="12.75">
      <c r="A12" s="42" t="s">
        <v>408</v>
      </c>
      <c r="B12" s="148">
        <v>5</v>
      </c>
      <c r="C12" s="151">
        <f t="shared" si="2"/>
        <v>3.787878787878788</v>
      </c>
      <c r="D12" s="148">
        <v>127</v>
      </c>
      <c r="E12" s="151">
        <f t="shared" si="0"/>
        <v>96.21212121212122</v>
      </c>
      <c r="F12" s="158">
        <f t="shared" si="1"/>
        <v>132</v>
      </c>
    </row>
    <row r="13" spans="1:6" ht="27.75" customHeight="1">
      <c r="A13" s="147" t="s">
        <v>309</v>
      </c>
      <c r="B13" s="153">
        <f>SUM(B4:B12)</f>
        <v>82</v>
      </c>
      <c r="C13" s="152">
        <f t="shared" si="2"/>
        <v>8.03134182174339</v>
      </c>
      <c r="D13" s="153">
        <f>SUM(D4:D12)</f>
        <v>939</v>
      </c>
      <c r="E13" s="152">
        <f t="shared" si="0"/>
        <v>91.96865817825662</v>
      </c>
      <c r="F13" s="37">
        <f t="shared" si="1"/>
        <v>1021</v>
      </c>
    </row>
    <row r="14" spans="4:6" ht="12.75">
      <c r="D14" s="141"/>
      <c r="E14" s="141"/>
      <c r="F14" s="141"/>
    </row>
    <row r="15" spans="1:7" s="8" customFormat="1" ht="36" customHeight="1">
      <c r="A15" s="8" t="s">
        <v>474</v>
      </c>
      <c r="B15" s="145"/>
      <c r="C15" s="145"/>
      <c r="D15" s="145"/>
      <c r="E15" s="145"/>
      <c r="F15" s="145"/>
      <c r="G15" s="168"/>
    </row>
    <row r="16" spans="1:7" ht="36" customHeight="1">
      <c r="A16" s="211" t="s">
        <v>472</v>
      </c>
      <c r="B16" s="211"/>
      <c r="C16" s="211"/>
      <c r="D16" s="211"/>
      <c r="E16" s="211"/>
      <c r="F16" s="211"/>
      <c r="G16" s="169"/>
    </row>
    <row r="17" spans="4:7" ht="12.75">
      <c r="D17" s="141"/>
      <c r="E17" s="141"/>
      <c r="F17" s="141"/>
      <c r="G17" s="141"/>
    </row>
    <row r="18" spans="4:7" ht="12.75">
      <c r="D18" s="141"/>
      <c r="E18" s="170"/>
      <c r="F18" s="141"/>
      <c r="G18" s="141"/>
    </row>
    <row r="19" spans="4:7" ht="12.75">
      <c r="D19" s="141"/>
      <c r="E19" s="141"/>
      <c r="F19" s="141"/>
      <c r="G19" s="141"/>
    </row>
    <row r="20" spans="1:7" ht="58.5" customHeight="1">
      <c r="A20" s="67" t="s">
        <v>489</v>
      </c>
      <c r="B20" s="180" t="s">
        <v>492</v>
      </c>
      <c r="C20" s="181"/>
      <c r="D20" s="181"/>
      <c r="E20" s="181"/>
      <c r="F20" s="182"/>
      <c r="G20" s="141"/>
    </row>
    <row r="21" spans="1:6" ht="24.75" customHeight="1">
      <c r="A21" s="220" t="s">
        <v>481</v>
      </c>
      <c r="B21" s="222" t="s">
        <v>491</v>
      </c>
      <c r="C21" s="223"/>
      <c r="D21" s="223"/>
      <c r="E21" s="223"/>
      <c r="F21" s="224"/>
    </row>
    <row r="22" spans="1:6" ht="102" customHeight="1">
      <c r="A22" s="221"/>
      <c r="B22" s="163" t="s">
        <v>478</v>
      </c>
      <c r="C22" s="23" t="s">
        <v>337</v>
      </c>
      <c r="D22" s="163" t="s">
        <v>479</v>
      </c>
      <c r="E22" s="23" t="s">
        <v>381</v>
      </c>
      <c r="F22" s="163" t="s">
        <v>319</v>
      </c>
    </row>
    <row r="23" spans="1:6" ht="12.75">
      <c r="A23" s="29" t="s">
        <v>389</v>
      </c>
      <c r="B23" s="148">
        <v>84</v>
      </c>
      <c r="C23" s="149">
        <f>B23/F23*100</f>
        <v>51.533742331288344</v>
      </c>
      <c r="D23" s="148">
        <v>79</v>
      </c>
      <c r="E23" s="149">
        <f>D23/F23*100</f>
        <v>48.466257668711656</v>
      </c>
      <c r="F23" s="158">
        <f>B23+D23</f>
        <v>163</v>
      </c>
    </row>
    <row r="24" spans="1:6" ht="12.75">
      <c r="A24" s="39" t="s">
        <v>390</v>
      </c>
      <c r="B24" s="148">
        <v>10</v>
      </c>
      <c r="C24" s="150">
        <f aca="true" t="shared" si="3" ref="C24:C32">B24/F24*100</f>
        <v>6.756756756756757</v>
      </c>
      <c r="D24" s="148">
        <v>138</v>
      </c>
      <c r="E24" s="150">
        <f aca="true" t="shared" si="4" ref="E24:E32">D24/F24*100</f>
        <v>93.24324324324324</v>
      </c>
      <c r="F24" s="158">
        <f aca="true" t="shared" si="5" ref="F24:F32">B24+D24</f>
        <v>148</v>
      </c>
    </row>
    <row r="25" spans="1:6" ht="12.75">
      <c r="A25" s="39" t="s">
        <v>286</v>
      </c>
      <c r="B25" s="148">
        <v>6</v>
      </c>
      <c r="C25" s="150">
        <f t="shared" si="3"/>
        <v>2.4489795918367347</v>
      </c>
      <c r="D25" s="148">
        <v>239</v>
      </c>
      <c r="E25" s="150">
        <f t="shared" si="4"/>
        <v>97.55102040816327</v>
      </c>
      <c r="F25" s="158">
        <f t="shared" si="5"/>
        <v>245</v>
      </c>
    </row>
    <row r="26" spans="1:6" ht="12.75">
      <c r="A26" s="39" t="s">
        <v>391</v>
      </c>
      <c r="B26" s="148">
        <v>12</v>
      </c>
      <c r="C26" s="150">
        <f t="shared" si="3"/>
        <v>4.743083003952568</v>
      </c>
      <c r="D26" s="148">
        <v>241</v>
      </c>
      <c r="E26" s="150">
        <f t="shared" si="4"/>
        <v>95.25691699604744</v>
      </c>
      <c r="F26" s="158">
        <f t="shared" si="5"/>
        <v>253</v>
      </c>
    </row>
    <row r="27" spans="1:6" ht="12.75">
      <c r="A27" s="39" t="s">
        <v>392</v>
      </c>
      <c r="B27" s="148">
        <v>8</v>
      </c>
      <c r="C27" s="150">
        <f t="shared" si="3"/>
        <v>3.018867924528302</v>
      </c>
      <c r="D27" s="148">
        <v>257</v>
      </c>
      <c r="E27" s="150">
        <f t="shared" si="4"/>
        <v>96.98113207547169</v>
      </c>
      <c r="F27" s="158">
        <f t="shared" si="5"/>
        <v>265</v>
      </c>
    </row>
    <row r="28" spans="1:6" ht="12.75">
      <c r="A28" s="39" t="s">
        <v>398</v>
      </c>
      <c r="B28" s="148">
        <v>4</v>
      </c>
      <c r="C28" s="150">
        <f t="shared" si="3"/>
        <v>2.4390243902439024</v>
      </c>
      <c r="D28" s="148">
        <v>160</v>
      </c>
      <c r="E28" s="150">
        <f t="shared" si="4"/>
        <v>97.5609756097561</v>
      </c>
      <c r="F28" s="158">
        <f t="shared" si="5"/>
        <v>164</v>
      </c>
    </row>
    <row r="29" spans="1:6" ht="12.75">
      <c r="A29" s="39" t="s">
        <v>407</v>
      </c>
      <c r="B29" s="148">
        <v>5</v>
      </c>
      <c r="C29" s="150">
        <f t="shared" si="3"/>
        <v>3.7593984962406015</v>
      </c>
      <c r="D29" s="148">
        <v>128</v>
      </c>
      <c r="E29" s="150">
        <f t="shared" si="4"/>
        <v>96.2406015037594</v>
      </c>
      <c r="F29" s="158">
        <f t="shared" si="5"/>
        <v>133</v>
      </c>
    </row>
    <row r="30" spans="1:6" ht="12.75">
      <c r="A30" s="39" t="s">
        <v>318</v>
      </c>
      <c r="B30" s="148">
        <v>5</v>
      </c>
      <c r="C30" s="150">
        <f t="shared" si="3"/>
        <v>5.555555555555555</v>
      </c>
      <c r="D30" s="148">
        <v>85</v>
      </c>
      <c r="E30" s="150">
        <f t="shared" si="4"/>
        <v>94.44444444444444</v>
      </c>
      <c r="F30" s="158">
        <f t="shared" si="5"/>
        <v>90</v>
      </c>
    </row>
    <row r="31" spans="1:6" ht="12.75">
      <c r="A31" s="42" t="s">
        <v>408</v>
      </c>
      <c r="B31" s="148">
        <v>5</v>
      </c>
      <c r="C31" s="151">
        <f t="shared" si="3"/>
        <v>5.05050505050505</v>
      </c>
      <c r="D31" s="148">
        <v>94</v>
      </c>
      <c r="E31" s="151">
        <f t="shared" si="4"/>
        <v>94.94949494949495</v>
      </c>
      <c r="F31" s="158">
        <f t="shared" si="5"/>
        <v>99</v>
      </c>
    </row>
    <row r="32" spans="1:6" ht="27.75" customHeight="1">
      <c r="A32" s="147" t="s">
        <v>309</v>
      </c>
      <c r="B32" s="153">
        <f>SUM(B23:B31)</f>
        <v>139</v>
      </c>
      <c r="C32" s="152">
        <f t="shared" si="3"/>
        <v>8.91025641025641</v>
      </c>
      <c r="D32" s="153">
        <f>SUM(D23:D31)</f>
        <v>1421</v>
      </c>
      <c r="E32" s="152">
        <f t="shared" si="4"/>
        <v>91.08974358974359</v>
      </c>
      <c r="F32" s="37">
        <f t="shared" si="5"/>
        <v>1560</v>
      </c>
    </row>
    <row r="33" spans="4:6" ht="12.75">
      <c r="D33" s="141"/>
      <c r="E33" s="141"/>
      <c r="F33" s="141"/>
    </row>
    <row r="34" spans="4:6" ht="12.75">
      <c r="D34" s="141"/>
      <c r="E34" s="141"/>
      <c r="F34" s="141"/>
    </row>
    <row r="35" s="141" customFormat="1" ht="12.75">
      <c r="A35" s="141" t="s">
        <v>475</v>
      </c>
    </row>
    <row r="36" s="141" customFormat="1" ht="12.75">
      <c r="A36" s="141" t="s">
        <v>476</v>
      </c>
    </row>
    <row r="37" spans="4:6" ht="12.75">
      <c r="D37" s="141"/>
      <c r="E37" s="141"/>
      <c r="F37" s="141"/>
    </row>
    <row r="38" spans="1:7" ht="36" customHeight="1">
      <c r="A38" s="211" t="s">
        <v>472</v>
      </c>
      <c r="B38" s="211"/>
      <c r="C38" s="211"/>
      <c r="D38" s="211"/>
      <c r="E38" s="211"/>
      <c r="F38" s="211"/>
      <c r="G38" s="169"/>
    </row>
    <row r="39" spans="4:6" ht="12.75">
      <c r="D39" s="141"/>
      <c r="E39" s="141"/>
      <c r="F39" s="141"/>
    </row>
    <row r="40" spans="4:6" ht="12.75">
      <c r="D40" s="141"/>
      <c r="E40" s="141"/>
      <c r="F40" s="141"/>
    </row>
    <row r="41" spans="4:6" ht="12.75">
      <c r="D41" s="141"/>
      <c r="E41" s="141"/>
      <c r="F41" s="141"/>
    </row>
    <row r="42" spans="4:6" ht="12.75">
      <c r="D42" s="141"/>
      <c r="E42" s="141"/>
      <c r="F42" s="141"/>
    </row>
    <row r="43" spans="4:6" ht="12.75">
      <c r="D43" s="141"/>
      <c r="E43" s="141"/>
      <c r="F43" s="141"/>
    </row>
    <row r="44" spans="4:6" ht="12.75">
      <c r="D44" s="141"/>
      <c r="E44" s="141"/>
      <c r="F44" s="141"/>
    </row>
    <row r="45" spans="4:6" ht="12.75">
      <c r="D45" s="141"/>
      <c r="E45" s="141"/>
      <c r="F45" s="141"/>
    </row>
    <row r="46" spans="4:6" ht="12.75">
      <c r="D46" s="141"/>
      <c r="E46" s="141"/>
      <c r="F46" s="141"/>
    </row>
    <row r="47" spans="4:6" ht="12.75">
      <c r="D47" s="141"/>
      <c r="E47" s="141"/>
      <c r="F47" s="141"/>
    </row>
    <row r="48" spans="4:6" ht="12.75">
      <c r="D48" s="141"/>
      <c r="E48" s="141"/>
      <c r="F48" s="141"/>
    </row>
    <row r="49" spans="4:6" ht="12.75">
      <c r="D49" s="141"/>
      <c r="E49" s="141"/>
      <c r="F49" s="141"/>
    </row>
    <row r="50" spans="4:6" ht="12.75">
      <c r="D50" s="141"/>
      <c r="E50" s="141"/>
      <c r="F50" s="141"/>
    </row>
    <row r="51" spans="4:6" ht="12.75">
      <c r="D51" s="141"/>
      <c r="E51" s="141"/>
      <c r="F51" s="141"/>
    </row>
    <row r="52" spans="4:6" ht="12.75">
      <c r="D52" s="141"/>
      <c r="E52" s="141"/>
      <c r="F52" s="141"/>
    </row>
    <row r="53" spans="4:6" ht="12.75">
      <c r="D53" s="141"/>
      <c r="E53" s="141"/>
      <c r="F53" s="141"/>
    </row>
    <row r="54" spans="4:6" ht="12.75">
      <c r="D54" s="141"/>
      <c r="E54" s="141"/>
      <c r="F54" s="141"/>
    </row>
    <row r="55" spans="4:6" ht="12.75">
      <c r="D55" s="141"/>
      <c r="E55" s="141"/>
      <c r="F55" s="141"/>
    </row>
    <row r="56" spans="4:6" ht="12.75">
      <c r="D56" s="141"/>
      <c r="E56" s="141"/>
      <c r="F56" s="141"/>
    </row>
    <row r="57" spans="4:6" ht="12.75">
      <c r="D57" s="141"/>
      <c r="E57" s="141"/>
      <c r="F57" s="141"/>
    </row>
    <row r="58" spans="4:6" ht="12.75">
      <c r="D58" s="141"/>
      <c r="E58" s="141"/>
      <c r="F58" s="141"/>
    </row>
    <row r="59" spans="4:6" ht="12.75">
      <c r="D59" s="141"/>
      <c r="E59" s="141"/>
      <c r="F59" s="141"/>
    </row>
    <row r="60" spans="4:6" ht="12.75">
      <c r="D60" s="141"/>
      <c r="E60" s="141"/>
      <c r="F60" s="141"/>
    </row>
    <row r="61" spans="4:6" ht="12.75">
      <c r="D61" s="141"/>
      <c r="E61" s="141"/>
      <c r="F61" s="141"/>
    </row>
    <row r="62" spans="4:6" ht="12.75">
      <c r="D62" s="141"/>
      <c r="E62" s="141"/>
      <c r="F62" s="141"/>
    </row>
    <row r="63" spans="4:6" ht="12.75">
      <c r="D63" s="141"/>
      <c r="E63" s="141"/>
      <c r="F63" s="141"/>
    </row>
    <row r="64" spans="4:6" ht="12.75">
      <c r="D64" s="141"/>
      <c r="E64" s="141"/>
      <c r="F64" s="141"/>
    </row>
    <row r="65" spans="4:6" ht="12.75">
      <c r="D65" s="141"/>
      <c r="E65" s="141"/>
      <c r="F65" s="141"/>
    </row>
    <row r="66" spans="4:6" ht="12.75">
      <c r="D66" s="141"/>
      <c r="E66" s="141"/>
      <c r="F66" s="141"/>
    </row>
    <row r="67" spans="4:6" ht="12.75">
      <c r="D67" s="141"/>
      <c r="E67" s="141"/>
      <c r="F67" s="141"/>
    </row>
    <row r="68" spans="4:6" ht="12.75">
      <c r="D68" s="141"/>
      <c r="E68" s="141"/>
      <c r="F68" s="141"/>
    </row>
    <row r="69" spans="4:6" ht="12.75">
      <c r="D69" s="141"/>
      <c r="E69" s="141"/>
      <c r="F69" s="141"/>
    </row>
    <row r="70" spans="4:6" ht="12.75">
      <c r="D70" s="141"/>
      <c r="E70" s="141"/>
      <c r="F70" s="141"/>
    </row>
    <row r="71" spans="4:6" ht="12.75">
      <c r="D71" s="141"/>
      <c r="E71" s="141"/>
      <c r="F71" s="141"/>
    </row>
    <row r="72" spans="4:6" ht="12.75">
      <c r="D72" s="141"/>
      <c r="E72" s="141"/>
      <c r="F72" s="141"/>
    </row>
    <row r="73" spans="4:6" ht="12.75">
      <c r="D73" s="141"/>
      <c r="E73" s="141"/>
      <c r="F73" s="141"/>
    </row>
    <row r="74" spans="4:6" ht="12.75">
      <c r="D74" s="141"/>
      <c r="E74" s="141"/>
      <c r="F74" s="141"/>
    </row>
    <row r="75" spans="4:6" ht="12.75">
      <c r="D75" s="141"/>
      <c r="E75" s="141"/>
      <c r="F75" s="141"/>
    </row>
    <row r="76" spans="4:6" ht="12.75">
      <c r="D76" s="141"/>
      <c r="E76" s="141"/>
      <c r="F76" s="141"/>
    </row>
    <row r="77" spans="4:6" ht="12.75">
      <c r="D77" s="141"/>
      <c r="E77" s="141"/>
      <c r="F77" s="141"/>
    </row>
    <row r="78" spans="4:6" ht="12.75">
      <c r="D78" s="141"/>
      <c r="E78" s="141"/>
      <c r="F78" s="141"/>
    </row>
    <row r="79" spans="4:6" ht="12.75">
      <c r="D79" s="141"/>
      <c r="E79" s="141"/>
      <c r="F79" s="141"/>
    </row>
    <row r="80" spans="4:6" ht="12.75">
      <c r="D80" s="141"/>
      <c r="E80" s="141"/>
      <c r="F80" s="141"/>
    </row>
    <row r="81" spans="4:6" ht="12.75">
      <c r="D81" s="141"/>
      <c r="E81" s="141"/>
      <c r="F81" s="141"/>
    </row>
    <row r="82" spans="4:6" ht="12.75">
      <c r="D82" s="141"/>
      <c r="E82" s="141"/>
      <c r="F82" s="141"/>
    </row>
    <row r="83" spans="4:6" ht="12.75">
      <c r="D83" s="141"/>
      <c r="E83" s="141"/>
      <c r="F83" s="141"/>
    </row>
    <row r="84" spans="4:6" ht="12.75">
      <c r="D84" s="141"/>
      <c r="E84" s="141"/>
      <c r="F84" s="141"/>
    </row>
    <row r="85" spans="4:6" ht="12.75">
      <c r="D85" s="141"/>
      <c r="E85" s="141"/>
      <c r="F85" s="141"/>
    </row>
    <row r="86" spans="4:6" ht="12.75">
      <c r="D86" s="141"/>
      <c r="E86" s="141"/>
      <c r="F86" s="141"/>
    </row>
    <row r="87" spans="4:6" ht="12.75">
      <c r="D87" s="141"/>
      <c r="E87" s="141"/>
      <c r="F87" s="141"/>
    </row>
    <row r="88" spans="4:6" ht="12.75">
      <c r="D88" s="141"/>
      <c r="E88" s="141"/>
      <c r="F88" s="141"/>
    </row>
  </sheetData>
  <sheetProtection password="C6EC" sheet="1" objects="1" scenarios="1"/>
  <mergeCells count="8">
    <mergeCell ref="B2:F2"/>
    <mergeCell ref="B1:F1"/>
    <mergeCell ref="A2:A3"/>
    <mergeCell ref="A16:F16"/>
    <mergeCell ref="A21:A22"/>
    <mergeCell ref="B21:F21"/>
    <mergeCell ref="B20:F20"/>
    <mergeCell ref="A38:F38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</dc:creator>
  <cp:keywords/>
  <dc:description/>
  <cp:lastModifiedBy>Pasotti Roberta</cp:lastModifiedBy>
  <cp:lastPrinted>2006-04-28T12:16:49Z</cp:lastPrinted>
  <dcterms:created xsi:type="dcterms:W3CDTF">2004-01-07T07:52:41Z</dcterms:created>
  <dcterms:modified xsi:type="dcterms:W3CDTF">2006-08-31T13:16:16Z</dcterms:modified>
  <cp:category/>
  <cp:version/>
  <cp:contentType/>
  <cp:contentStatus/>
</cp:coreProperties>
</file>