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tabRatio="601" activeTab="0"/>
  </bookViews>
  <sheets>
    <sheet name="sc inf tutte bambini" sheetId="1" r:id="rId1"/>
    <sheet name="sc inf Stato bambini" sheetId="2" r:id="rId2"/>
    <sheet name="sc inf comunali bambini" sheetId="3" r:id="rId3"/>
    <sheet name="sc inf altri enti bambini" sheetId="4" r:id="rId4"/>
    <sheet name="Tutti bambini lista attesa" sheetId="5" r:id="rId5"/>
    <sheet name="Stato lista attesa" sheetId="6" r:id="rId6"/>
    <sheet name="Comuni lista attesa" sheetId="7" r:id="rId7"/>
    <sheet name="altri enti lista attesa" sheetId="8" r:id="rId8"/>
    <sheet name="disabili sc inf" sheetId="9" r:id="rId9"/>
    <sheet name="sc inf disabili x tipo" sheetId="10" r:id="rId10"/>
    <sheet name="sc inf stranieri M F" sheetId="11" r:id="rId11"/>
  </sheets>
  <definedNames>
    <definedName name="_xlnm.Print_Area" localSheetId="3">'sc inf altri enti bambini'!$A$1:$C$303</definedName>
    <definedName name="_xlnm.Print_Area" localSheetId="2">'sc inf comunali bambini'!$A$1:$C$116</definedName>
    <definedName name="_xlnm.Print_Area" localSheetId="1">'sc inf Stato bambini'!$A$1:$E$362</definedName>
    <definedName name="_xlnm.Print_Area" localSheetId="0">'sc inf tutte bambini'!$A$1:$D$443</definedName>
    <definedName name="_xlnm.Print_Area" localSheetId="4">'Tutti bambini lista attesa'!$A$1:$D$432</definedName>
  </definedNames>
  <calcPr fullCalcOnLoad="1"/>
</workbook>
</file>

<file path=xl/sharedStrings.xml><?xml version="1.0" encoding="utf-8"?>
<sst xmlns="http://schemas.openxmlformats.org/spreadsheetml/2006/main" count="2866" uniqueCount="531">
  <si>
    <t>Bambini con cittadinanza non italiana nelle Scuole dell’infanzia in Emilia-Romagna -  a.s. 2004/2005</t>
  </si>
  <si>
    <t>Bambini con cittadinanza non italiana nelle Scuole dell’infanzia statali  in Emilia-Romagna -  a.s. 2004/2005</t>
  </si>
  <si>
    <t>Bambini con cittadinanza non italiana nelle Scuole dell’infanzia non statali  in Emilia-Romagna -  a.s. 2004/2005</t>
  </si>
  <si>
    <t>Fonte: Elaborazioni del Servizio Politche Familiariari, Infanzia e Adolescenza su dati MIUR</t>
  </si>
  <si>
    <t>Bambini con cittadinanza non italiana</t>
  </si>
  <si>
    <t>Totale bambini disabili</t>
  </si>
  <si>
    <t>Cod. 1e.03.10</t>
  </si>
  <si>
    <t>Cod. 1e.03.11</t>
  </si>
  <si>
    <t>Cod. 1e.03.12</t>
  </si>
  <si>
    <t>uditivo</t>
  </si>
  <si>
    <t>visivo</t>
  </si>
  <si>
    <t>psicofisico</t>
  </si>
  <si>
    <t>Bambini disabili per tipologia di disabilità</t>
  </si>
  <si>
    <t>Cod. 1e.03.13</t>
  </si>
  <si>
    <t>Cod. 1e.03.14</t>
  </si>
  <si>
    <t>Cod. 1e.03.15</t>
  </si>
  <si>
    <t>N. nomadi</t>
  </si>
  <si>
    <t>%
sul totale bambini</t>
  </si>
  <si>
    <t>Bambini nomadi e con cittadinanza non italiana</t>
  </si>
  <si>
    <t>Bambini disabili</t>
  </si>
  <si>
    <t>Emilia-Romagna</t>
  </si>
  <si>
    <t>Maschi</t>
  </si>
  <si>
    <t>Femmine</t>
  </si>
  <si>
    <t>%</t>
  </si>
  <si>
    <t>Provincia</t>
  </si>
  <si>
    <t>V.A.</t>
  </si>
  <si>
    <t>Piacenza</t>
  </si>
  <si>
    <t>Parma</t>
  </si>
  <si>
    <t>Provincia di Parma</t>
  </si>
  <si>
    <t>Modena</t>
  </si>
  <si>
    <t>Provincia di Modena</t>
  </si>
  <si>
    <t>Bologna</t>
  </si>
  <si>
    <t>Provincia di Bologna</t>
  </si>
  <si>
    <t>Ferrara</t>
  </si>
  <si>
    <t>Provincia di Ferrara</t>
  </si>
  <si>
    <t>Ravenna</t>
  </si>
  <si>
    <t>Provincia di Ravenna</t>
  </si>
  <si>
    <t>Provincia di Forlì - Cesena</t>
  </si>
  <si>
    <t>Rimini</t>
  </si>
  <si>
    <t>Provincia di Rimini</t>
  </si>
  <si>
    <t>%
sul totale</t>
  </si>
  <si>
    <t>Provincia di Piacenza</t>
  </si>
  <si>
    <t>Provincia di Reggio Emilia</t>
  </si>
  <si>
    <t>Forlì-Cesena</t>
  </si>
  <si>
    <t>Comune</t>
  </si>
  <si>
    <t>Reggio Emilia</t>
  </si>
  <si>
    <t>Cod. 1e.03.04</t>
  </si>
  <si>
    <t>Non sono presenti scuole dell'infanzia comunali</t>
  </si>
  <si>
    <t>%
sul totale complessivo</t>
  </si>
  <si>
    <t>Comuni</t>
  </si>
  <si>
    <t>Fonte: Elaborazioni del Servizio Politche Familiari, Infanzia e Adolescenza su dati MIUR</t>
  </si>
  <si>
    <t>Bambini disabili nelle Scuole dell’infanzia comunali in Emilia-Romagna per tipologia di disabilità -  a.s. 2004/2005</t>
  </si>
  <si>
    <t>Bambini disabili nelle Scuole dell’infanzia statali in Emilia-Romagna per tipologia di disabilità -  a.s. 2004/2005</t>
  </si>
  <si>
    <t>Bambini disabili nelle Scuole dell’infanzia in Emilia-Romagna per tipologia di disabilità -  a.s. 2004/2005</t>
  </si>
  <si>
    <t>Bambini disabili nelle Scuole dell’infanzia di altri enti in Emilia-Romagna per tipologia di disabilità -  a.s. 2004/2005</t>
  </si>
  <si>
    <t>Bambini disabili nelle Scuole dell’infanzia in Emilia-Romagna -  a.s. 2004/2005</t>
  </si>
  <si>
    <t>Bambini disabili nelle Scuole dell’infanzia statali in Emilia-Romagna -  a.s. 2004/2005</t>
  </si>
  <si>
    <t>Bambini disabili nelle Scuole dell’infanzia comunali in Emilia-Romagna -  a.s. 2004/2005</t>
  </si>
  <si>
    <t>Bambini disabili nelle Scuole dell’infanzia di altri enti in Emilia-Romagna -  a.s. 2004/2005</t>
  </si>
  <si>
    <t>Fonte: Elaborazioni del Servizio Politiche Familiari, Infanzia e Adolescenza su dati MIUR</t>
  </si>
  <si>
    <t>Fonte: Elaborazioni del Servizio Politiche Familiariari, Infanzia e Adolescenza su dati MIUR</t>
  </si>
  <si>
    <t>Zola Predosa</t>
  </si>
  <si>
    <t>Vergato</t>
  </si>
  <si>
    <t>Savigno</t>
  </si>
  <si>
    <t>Sasso Marconi</t>
  </si>
  <si>
    <t>Sant'Agata Bolognese</t>
  </si>
  <si>
    <t>San Pietro In Casale</t>
  </si>
  <si>
    <t>San Lazzaro Di Savena</t>
  </si>
  <si>
    <t>San Giovanni In Persiceto</t>
  </si>
  <si>
    <t>San Benedetto Val Di Sambro</t>
  </si>
  <si>
    <t>Sala Bolognese</t>
  </si>
  <si>
    <t>Porretta Terme</t>
  </si>
  <si>
    <t>Pieve Di Cento</t>
  </si>
  <si>
    <t>Pianoro</t>
  </si>
  <si>
    <t>Ozzano Dell'Emilia</t>
  </si>
  <si>
    <t>Monzuno</t>
  </si>
  <si>
    <t>Monteveglio</t>
  </si>
  <si>
    <t>Monterenzio</t>
  </si>
  <si>
    <t>Monte San Pietro</t>
  </si>
  <si>
    <t>Monghidoro</t>
  </si>
  <si>
    <t>Molinella</t>
  </si>
  <si>
    <t>Minerbio</t>
  </si>
  <si>
    <t>Medicina</t>
  </si>
  <si>
    <t>Marzabotto</t>
  </si>
  <si>
    <t>Malalbergo</t>
  </si>
  <si>
    <t>Loiano</t>
  </si>
  <si>
    <t>Lizzano In Belvedere</t>
  </si>
  <si>
    <t>Imola</t>
  </si>
  <si>
    <t>Grizzana Morandi</t>
  </si>
  <si>
    <t>Granarolo Dell'Emilia</t>
  </si>
  <si>
    <t>Granaglione</t>
  </si>
  <si>
    <t>Gaggio Montano</t>
  </si>
  <si>
    <t>Fontanelice</t>
  </si>
  <si>
    <t>Dozza</t>
  </si>
  <si>
    <t>Crevalcore</t>
  </si>
  <si>
    <t>Crespellano</t>
  </si>
  <si>
    <t>Castiglione Dei Pepoli</t>
  </si>
  <si>
    <t>Castenaso</t>
  </si>
  <si>
    <t>Castello Di Serravalle</t>
  </si>
  <si>
    <t>Castel San Pietro Terme</t>
  </si>
  <si>
    <t>Castel Maggiore</t>
  </si>
  <si>
    <t>Castel Di Casio</t>
  </si>
  <si>
    <t>Castel D'Aiano</t>
  </si>
  <si>
    <t>Casalecchio Di Reno</t>
  </si>
  <si>
    <t>Casalfiumanese</t>
  </si>
  <si>
    <t>Camugnano</t>
  </si>
  <si>
    <t>Calderara Di Reno</t>
  </si>
  <si>
    <t>Budrio</t>
  </si>
  <si>
    <t>Bentivoglio</t>
  </si>
  <si>
    <t>Bazzano</t>
  </si>
  <si>
    <t>Baricella</t>
  </si>
  <si>
    <t>Argelato</t>
  </si>
  <si>
    <t>Anzola Dell'Emilia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</si>
  <si>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</si>
  <si>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</si>
  <si>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</si>
  <si>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</si>
  <si>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</si>
  <si>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</si>
  <si>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</si>
  <si>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</si>
  <si>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</si>
  <si>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</si>
  <si>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</si>
  <si>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</si>
  <si>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</si>
  <si>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</si>
  <si>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</si>
  <si>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</si>
  <si>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</si>
  <si>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</si>
  <si>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</si>
  <si>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</si>
  <si>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</si>
  <si>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</si>
  <si>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</si>
  <si>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</si>
  <si>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</si>
  <si>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</si>
  <si>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</si>
  <si>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</si>
  <si>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</si>
  <si>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</si>
  <si>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Argenta</t>
  </si>
  <si>
    <t>Berra</t>
  </si>
  <si>
    <t>Bondeno</t>
  </si>
  <si>
    <t>Cento</t>
  </si>
  <si>
    <t>Codigoro</t>
  </si>
  <si>
    <t>Comacchio</t>
  </si>
  <si>
    <t>Copparo</t>
  </si>
  <si>
    <t>Goro</t>
  </si>
  <si>
    <t>Jolanda Di Savoia</t>
  </si>
  <si>
    <t>Lagosanto</t>
  </si>
  <si>
    <t>Massa Fiscaglia</t>
  </si>
  <si>
    <t>Mesola</t>
  </si>
  <si>
    <t>Migliarino</t>
  </si>
  <si>
    <t>Migliaro</t>
  </si>
  <si>
    <t>Mirabello</t>
  </si>
  <si>
    <t>Poggio Renatico</t>
  </si>
  <si>
    <t>Portomaggiore</t>
  </si>
  <si>
    <t>Ro</t>
  </si>
  <si>
    <t>Tresigallo</t>
  </si>
  <si>
    <t>Vigarano Mainarda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</si>
  <si>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</si>
  <si>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</si>
  <si>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</si>
  <si>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</si>
  <si>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</si>
  <si>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</si>
  <si>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</si>
  <si>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</si>
  <si>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</si>
  <si>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</si>
  <si>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</si>
  <si>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</si>
  <si>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</si>
  <si>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Formigine</t>
  </si>
  <si>
    <t>Frassinoro</t>
  </si>
  <si>
    <t>Guiglia</t>
  </si>
  <si>
    <t>Lama Mocogno</t>
  </si>
  <si>
    <t>Maranello</t>
  </si>
  <si>
    <t>Marano Sul Panaro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</si>
  <si>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</si>
  <si>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</si>
  <si>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</si>
  <si>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</si>
  <si>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</si>
  <si>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</si>
  <si>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</si>
  <si>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</si>
  <si>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</si>
  <si>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</si>
  <si>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</si>
  <si>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</si>
  <si>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</si>
  <si>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</si>
  <si>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</si>
  <si>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</si>
  <si>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</si>
  <si>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</si>
  <si>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</si>
  <si>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</si>
  <si>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</si>
  <si>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</si>
  <si>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</si>
  <si>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</si>
  <si>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</si>
  <si>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Agazzano</t>
  </si>
  <si>
    <t>Alseno</t>
  </si>
  <si>
    <t>Bobbio</t>
  </si>
  <si>
    <t>Borgonovo Val Tidone</t>
  </si>
  <si>
    <t>Cadeo</t>
  </si>
  <si>
    <t>Caorso</t>
  </si>
  <si>
    <t>Carpaneto Piacentino</t>
  </si>
  <si>
    <t>Castel San Giovanni</t>
  </si>
  <si>
    <t>Castell'Arquato</t>
  </si>
  <si>
    <t>Castelvetro Piacentino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</si>
  <si>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</si>
  <si>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</si>
  <si>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</si>
  <si>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</si>
  <si>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</si>
  <si>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</si>
  <si>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</si>
  <si>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</si>
  <si>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</si>
  <si>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</si>
  <si>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</si>
  <si>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</si>
  <si>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</si>
  <si>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</si>
  <si>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Pianello Val Tidone</t>
  </si>
  <si>
    <t>Pontenure</t>
  </si>
  <si>
    <t>Rivergaro</t>
  </si>
  <si>
    <t>Rottofreno</t>
  </si>
  <si>
    <t>San Giorgio Piacentino</t>
  </si>
  <si>
    <t>San Pietro In Cerro</t>
  </si>
  <si>
    <t>Sarmato</t>
  </si>
  <si>
    <t>Vernasca</t>
  </si>
  <si>
    <t>Bedonia</t>
  </si>
  <si>
    <t>Berceto</t>
  </si>
  <si>
    <t>Bore</t>
  </si>
  <si>
    <t>Borgo Val Di Taro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</si>
  <si>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</si>
  <si>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</si>
  <si>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</si>
  <si>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</si>
  <si>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</si>
  <si>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</si>
  <si>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</si>
  <si>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</si>
  <si>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</si>
  <si>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</si>
  <si>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</si>
  <si>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</si>
  <si>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</si>
  <si>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</si>
  <si>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</si>
  <si>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</si>
  <si>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Pellegrino Parmense</t>
  </si>
  <si>
    <t>Polesine Parmense</t>
  </si>
  <si>
    <t>Roccabianca</t>
  </si>
  <si>
    <t>Salsomaggiore Terme</t>
  </si>
  <si>
    <t>Sissa</t>
  </si>
  <si>
    <t>Solignano</t>
  </si>
  <si>
    <t>Soragna</t>
  </si>
  <si>
    <t>Sorbolo</t>
  </si>
  <si>
    <t>Tizzano Val Parma</t>
  </si>
  <si>
    <t>Tornolo</t>
  </si>
  <si>
    <t>Torrile</t>
  </si>
  <si>
    <t>Traversetolo</t>
  </si>
  <si>
    <t>Trecasali</t>
  </si>
  <si>
    <t>Varano De' Melegari</t>
  </si>
  <si>
    <t>Varsi</t>
  </si>
  <si>
    <t>Zibello</t>
  </si>
  <si>
    <t>Alfonsine</t>
  </si>
  <si>
    <t>Bagnacavallo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</si>
  <si>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</si>
  <si>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</si>
  <si>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</si>
  <si>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</si>
  <si>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</si>
  <si>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</si>
  <si>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</si>
  <si>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</si>
  <si>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</si>
  <si>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Riolo Terme</t>
  </si>
  <si>
    <t>Russi</t>
  </si>
  <si>
    <t>Solarolo</t>
  </si>
  <si>
    <t>Bagnolo In Piano</t>
  </si>
  <si>
    <t>Baiso</t>
  </si>
  <si>
    <t>Busana</t>
  </si>
  <si>
    <t>Canossa</t>
  </si>
  <si>
    <t>Carpineti</t>
  </si>
  <si>
    <t>Casalgrande</t>
  </si>
  <si>
    <t>Casina</t>
  </si>
  <si>
    <t>Castellarano</t>
  </si>
  <si>
    <t>Castelnovo Ne' Monti</t>
  </si>
  <si>
    <t>Collagna</t>
  </si>
  <si>
    <t>Correggio</t>
  </si>
  <si>
    <t>Fabbrico</t>
  </si>
  <si>
    <t>Gualtieri</t>
  </si>
  <si>
    <t>Ligonchio</t>
  </si>
  <si>
    <t>Luzzara</t>
  </si>
  <si>
    <t>Montecchio Emilia</t>
  </si>
  <si>
    <t>Novellara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</si>
  <si>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</si>
  <si>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</si>
  <si>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</si>
  <si>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</si>
  <si>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</si>
  <si>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</si>
  <si>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</si>
  <si>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Polo D'Enza</t>
  </si>
  <si>
    <t>Scandiano</t>
  </si>
  <si>
    <t>Toano</t>
  </si>
  <si>
    <t>Vetto</t>
  </si>
  <si>
    <t>Viano</t>
  </si>
  <si>
    <t>Villa Minozzo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</si>
  <si>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</si>
  <si>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</si>
  <si>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</si>
  <si>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</si>
  <si>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</si>
  <si>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</si>
  <si>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</si>
  <si>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</si>
  <si>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</si>
  <si>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</si>
  <si>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</si>
  <si>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</si>
  <si>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</si>
  <si>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Saludecio</t>
  </si>
  <si>
    <t>San Clemente</t>
  </si>
  <si>
    <t>San Giovanni in Marignano</t>
  </si>
  <si>
    <t>Santarcangelo Di Romagna</t>
  </si>
  <si>
    <t>Torriana</t>
  </si>
  <si>
    <t>Verucchio</t>
  </si>
  <si>
    <t>Albinea</t>
  </si>
  <si>
    <t>Bibbiano</t>
  </si>
  <si>
    <t>Boretto</t>
  </si>
  <si>
    <t>Cadelbosco Di Sopra</t>
  </si>
  <si>
    <t>Campegine</t>
  </si>
  <si>
    <t>Castelnovo Di Sotto</t>
  </si>
  <si>
    <t>Cavriago</t>
  </si>
  <si>
    <t>Gattatico</t>
  </si>
  <si>
    <t>Guastalla</t>
  </si>
  <si>
    <t>Poviglio</t>
  </si>
  <si>
    <t>Reggio Nell’Emilia</t>
  </si>
  <si>
    <t>Sant'ilario D'enza</t>
  </si>
  <si>
    <t>Galliera</t>
  </si>
  <si>
    <t>Granarolo Dell'emilia</t>
  </si>
  <si>
    <t>Ozzano Dell'emilia</t>
  </si>
  <si>
    <t>San Giorgio Di Piano</t>
  </si>
  <si>
    <t>Massa Lombarda</t>
  </si>
  <si>
    <t>Bellaria Igea Marina</t>
  </si>
  <si>
    <t>2 scuole statali a Rimini non sono state rilevate</t>
  </si>
  <si>
    <t xml:space="preserve">Montecolombo </t>
  </si>
  <si>
    <t>San Giovanni In Marignano</t>
  </si>
  <si>
    <t>Brescello</t>
  </si>
  <si>
    <t>Campagnola Emilia</t>
  </si>
  <si>
    <t>Montecchio</t>
  </si>
  <si>
    <t>San Martino In Rio</t>
  </si>
  <si>
    <t>San Polo D'enza</t>
  </si>
  <si>
    <t>Vezzano Sul Crostolo</t>
  </si>
  <si>
    <t>Bagnara Di Romagna</t>
  </si>
  <si>
    <t>Sant'Agata Sul Santerno</t>
  </si>
  <si>
    <t>n.r.</t>
  </si>
  <si>
    <t>Albareto</t>
  </si>
  <si>
    <t>Bardi</t>
  </si>
  <si>
    <t>Busseto</t>
  </si>
  <si>
    <t>Calestano</t>
  </si>
  <si>
    <t>Fornovo</t>
  </si>
  <si>
    <t>Mezzani</t>
  </si>
  <si>
    <t>Palanzano</t>
  </si>
  <si>
    <t>Sala Baganza</t>
  </si>
  <si>
    <t>Salsomaggiore</t>
  </si>
  <si>
    <t>San Secondo Parmense</t>
  </si>
  <si>
    <t xml:space="preserve">Alseno </t>
  </si>
  <si>
    <t>Bettola</t>
  </si>
  <si>
    <t>Calendasco</t>
  </si>
  <si>
    <t>Castelvetro</t>
  </si>
  <si>
    <t>Gossolengo</t>
  </si>
  <si>
    <t>Lugagnano Val D'arda</t>
  </si>
  <si>
    <t>Monticelli D'ongina</t>
  </si>
  <si>
    <t>Podenzano</t>
  </si>
  <si>
    <t>Ponte Dell'Olio</t>
  </si>
  <si>
    <t>Travo</t>
  </si>
  <si>
    <t>Vigolzone</t>
  </si>
  <si>
    <t>Villanova D'arda</t>
  </si>
  <si>
    <t>Ziano Piacentino</t>
  </si>
  <si>
    <t>Fiumalbo</t>
  </si>
  <si>
    <t>Medolla</t>
  </si>
  <si>
    <t xml:space="preserve">Nonantola </t>
  </si>
  <si>
    <t>Formignana</t>
  </si>
  <si>
    <t>Masi Torello</t>
  </si>
  <si>
    <t>Ostellato</t>
  </si>
  <si>
    <t>Sant'agostino</t>
  </si>
  <si>
    <t>Voghiera</t>
  </si>
  <si>
    <t>Castrocaro Terme</t>
  </si>
  <si>
    <t>Anzola Dell'emilia</t>
  </si>
  <si>
    <t>Borgo Tossignano</t>
  </si>
  <si>
    <t>Casal Fiumanese</t>
  </si>
  <si>
    <t>Castel Del Rio</t>
  </si>
  <si>
    <t>Castel Guelfo Di Bologna</t>
  </si>
  <si>
    <t>Castel San  Pietro Terme</t>
  </si>
  <si>
    <t>Castello D'argile</t>
  </si>
  <si>
    <t>Castelmaggiore</t>
  </si>
  <si>
    <t>Mordano</t>
  </si>
  <si>
    <t>Sant'agata Bolognese</t>
  </si>
  <si>
    <t>Rimini: una scuola non rilevata</t>
  </si>
  <si>
    <t>In provincia di Piacenza non sono presenti scuole dell'infanzia comunali</t>
  </si>
  <si>
    <t>Rimini - 2 scuole statali e una di altri enti non rilevate</t>
  </si>
  <si>
    <t>Cod. 1e.03.01</t>
  </si>
  <si>
    <t>Calendasco: scuola non rilevata</t>
  </si>
  <si>
    <t>Una scuola in provincia di Piacenza non rilevata</t>
  </si>
  <si>
    <t>Una scuola in provincia di Rimini non rilevata</t>
  </si>
  <si>
    <t>Due scuole statali e una di altri enti non rilevate nel comune di Rimini</t>
  </si>
  <si>
    <t>Bagnara Di Romagna: scuola non rilevata</t>
  </si>
  <si>
    <t>Una scuola in provincia di Ravenna non rilevata</t>
  </si>
  <si>
    <t>Una scuola non rilevata a Bagnara Di Romagna</t>
  </si>
  <si>
    <t>Cod. 1e.03.02</t>
  </si>
  <si>
    <t>In Comune di Rimini  2 scuole non rilevate</t>
  </si>
  <si>
    <t>Cod. 1e.03.03</t>
  </si>
  <si>
    <t>n.v.</t>
  </si>
  <si>
    <t>Scuole dell’infanzia statali in Provincia di Parma: bambini iscritti - a.s. 2004/2005</t>
  </si>
  <si>
    <t>Scuole dell’infanzia statali in Emilia-Romagna per Provincia e Comuni: bambini iscritti - a.s. 2004/2005</t>
  </si>
  <si>
    <t>Scuole dell’infanzia statali in Provincia di Piacenza: bambini iscritti - a.s. 2004/2005</t>
  </si>
  <si>
    <t>Scuole dell’infanzia statali in Provincia di Reggio Emilia: bambini iscritti - a.s. 2004/2005</t>
  </si>
  <si>
    <t>Scuole dell’infanzia statali in Provincia di Modena: bambini iscritti - a.s. 2004/2005</t>
  </si>
  <si>
    <t>Scuole dell’infanzia statali in Provincia di Bologna: bambini iscritti - a.s. 2004/2005</t>
  </si>
  <si>
    <t>bambini iscritti</t>
  </si>
  <si>
    <t>Scuole dell’infanzia statali in Provincia di Ferrara: bambini iscritti - a.s. 2004/2005</t>
  </si>
  <si>
    <t>Scuole dell’infanzia statali in Provincia di Ravenna: bambini iscritti - a.s. 2004/2005</t>
  </si>
  <si>
    <t>Scuole dell’infanzia statali in Provincia di Forlì-Cesena: bambini iscritti - a.s. 2004/2005</t>
  </si>
  <si>
    <t>Scuole dell’infanzia statali in Provincia di Rimini: bambini iscritti - a.s. 2004/2005</t>
  </si>
  <si>
    <t>Scuole dell’infanzia comunali in Emilia-Romagna: bambini iscritti per Provincia e Comune - a.s. 2004/2005</t>
  </si>
  <si>
    <t>Scuole dell’infanzia comunali in Provincia di Parma: bambini iscritti - a.s. 2004/2005</t>
  </si>
  <si>
    <t>Scuole dell’infanzia private e di altri enti pubblici in Emilia-Romagna: bambini iscritti per Provincia e Comune - a.s. 2004/2005</t>
  </si>
  <si>
    <t>Scuole dell’infanzia comunali in Provincia di Modena: bambini iscritti - a.s. 2004/2005</t>
  </si>
  <si>
    <t>Scuole dell’infanzia comunali in Provincia di Bologna: bambini iscritti - a.s. 2004/2005</t>
  </si>
  <si>
    <t>Scuole dell’infanzia comunali in Provincia di Ferrara: bambini iscritti - a.s. 2004/2005</t>
  </si>
  <si>
    <t>Scuole dell’infanzia comunali in Provincia di Ravenna: bambini iscritti - a.s. 2004/2005</t>
  </si>
  <si>
    <t>Scuole dell’infanzia comunali in Provincia di Forlì-Cesena: bambini iscritti - a.s. 2004/2005</t>
  </si>
  <si>
    <t>Scuole dell’infanzia comunali in Provincia di Rimini: bambini iscritti - a.s. 2004/2005</t>
  </si>
  <si>
    <t>Scuole dell’infanzia statali e non statali in Emilia-Romagna per Provincia e Comuni: bambini iscritti - a.s. 2004/2005</t>
  </si>
  <si>
    <t>Scuole dell’infanzia in Provincia di Piacenza: bambini iscritti - a.s. 2004/2005</t>
  </si>
  <si>
    <t>Scuole dell’infanzia in Provincia di Rimini: bambini iscritti - a.s. 2004/2005</t>
  </si>
  <si>
    <t>Scuole dell’infanzia in Provincia di Forlì-Cesena: bambini iscritti - a.s. 2004/2005</t>
  </si>
  <si>
    <t>Scuole dell’infanzia in Provincia di Ravenna: bambini iscritti - a.s. 2004/2005</t>
  </si>
  <si>
    <t>Scuole dell’infanzia in Provincia di Ferrara: bambini iscritti - a.s. 2004/2005</t>
  </si>
  <si>
    <t>Scuole dell’infanzia in Provincia di Bologna: bambini iscritti - a.s. 2004/2005</t>
  </si>
  <si>
    <t>Scuole dell’infanzia in Provincia di Modena: bambini iscritti - a.s. 2004/2005</t>
  </si>
  <si>
    <t>Scuole dell’infanzia in Provincia di Reggio Emilia: bambini iscritti - a.s. 2004/2005</t>
  </si>
  <si>
    <t>Scuole dell’infanzia in Provincia di Parma: bambini iscritti - a.s. 2004/2005</t>
  </si>
  <si>
    <t>Scuole dell’infanzia comunali in Provincia di Reggio Emilia: bambini iscritti - a.s. 2004/2005</t>
  </si>
  <si>
    <t>Scuole dell’infanzia private e di altri enti pubblici in Provincia di Piacenza: bambini iscritti - a.s. 2004/2005</t>
  </si>
  <si>
    <t>Scuole dell’infanzia private e di altri enti pubblici in Provincia di Parma: bambini iscritti - a.s. 2004/2005</t>
  </si>
  <si>
    <t>Scuole dell’infanzia private e di altri enti pubblici in Provincia di Reggio Emilia: bambini iscritti - a.s. 2004/2005</t>
  </si>
  <si>
    <t>Scuole dell’infanzia private e di altri enti pubblici in Provincia di Modena: bambini iscritti - a.s. 2004/2005</t>
  </si>
  <si>
    <t>Scuole dell’infanzia private e di altri enti pubblici in Provincia di Bologna: bambini iscritti - a.s. 2004/2005</t>
  </si>
  <si>
    <t>Scuole dell’infanzia private e di altri enti pubblici in Provincia di Ferrara: bambini iscritti - a.s. 2004/2005</t>
  </si>
  <si>
    <t>Scuole dell’infanzia private e di altri enti pubblici in Provincia di Ravenna: bambini iscritti - a.s. 2004/2005</t>
  </si>
  <si>
    <t>Scuole dell’infanzia private e di altri enti pubblici in Provincia di Forlì-Cesena: bambini iscritti - a.s. 2004/2005</t>
  </si>
  <si>
    <t>Scuole dell’infanzia private e di altri enti pubblici in Provincia di Rimini: bambini iscritti - a.s. 2004/2005</t>
  </si>
  <si>
    <t>Per il Comune di Reggio Nell'Emilia non è stato riportato il numero dei bambini in lista d'attesa. Per 11 scuole è stato riportato lo stesso numero di 432 bambini per un totale complessivo di 4.752 bambini in lista d'attesa</t>
  </si>
  <si>
    <t>Cod. 1e.03.05</t>
  </si>
  <si>
    <t>Scuole dell’infanzia in Emilia-Romagna: bambini non frequentanti e collocati in lista d’attesa per Provincia e Comune - a.s. 2004/2005</t>
  </si>
  <si>
    <t>bambini in lista d'attesa</t>
  </si>
  <si>
    <t>Cod. 1e.03.06</t>
  </si>
  <si>
    <t>Scuole dell’infanzia statali in Emilia-Romagna: bambini non frequentanti e collocati in lista d’attesa per Provincia e Comune - a.s. 2004/2005</t>
  </si>
  <si>
    <t>Cod. 1e.03.07</t>
  </si>
  <si>
    <t>Scuole dell’infanzia comunali in Emilia-Romagna: bambini non frequentanti e collocati in lista d’attesa per Provincia e Comune - a.s. 2004/2005</t>
  </si>
  <si>
    <t>Cod. 1e.03.08</t>
  </si>
  <si>
    <t>Scuole dell’infanzia in Provincia di Piacenza: bambini non frequentanti e collocati in lista d’attesa - a.s. 2004/2005</t>
  </si>
  <si>
    <t>bambini n lista d’attesa</t>
  </si>
  <si>
    <t>Scuole dell’infanzia statali in Provincia di Piacenza: bambini non frequentanti e collocati in lista d’attesa - a.s. 2004/2005</t>
  </si>
  <si>
    <t>Villanova Sull'Arda</t>
  </si>
  <si>
    <t>Scuole dell’infanzia di altri enti in Provincia di Piacenza: bambini non frequentanti e collocati in lista d’attesa - a.s. 2004/2005</t>
  </si>
  <si>
    <t>Fiorenzuola D'arda</t>
  </si>
  <si>
    <t>Castell'arquato</t>
  </si>
  <si>
    <t>Scuole dell’infanzia comunali in Provincia di Parma: bambini non frequentanti e collocati in lista d’attesa - a.s. 2004/2005</t>
  </si>
  <si>
    <t>Scuole dell’infanzia statali in Provincia di Parma: bambini non frequentanti e collocati in lista d’attesa - a.s. 2004/2005</t>
  </si>
  <si>
    <t>Scuole dell’infanzia statali in Provincia di Reggio Emilia: bambini non frequentanti e collocati in lista d’attesa - a.s. 2004/2005</t>
  </si>
  <si>
    <t>Scuole dell’infanzia di altri enti (Ipab e privati) in Emilia-Romagna: bambini non frequentanti e collocati in lista d’attesa per Provincia e Comune - a.s. 2004/2005</t>
  </si>
  <si>
    <t>Scuole dell’infanzia in Provincia di Reggio Emilia: bambini non frequentanti e collocati in lista d’attesa - a.s. 2004/2005</t>
  </si>
  <si>
    <t>Scuole dell’infanzia di altri enti in Provincia di Reggio Emilia: bambini non frequentanti e collocati in lista d’attesa - a.s. 2004/2005</t>
  </si>
  <si>
    <t>Scuole dell’infanzia in Provincia di Parma: bambini non frequentanti e collocati in lista d’attesa - a.s. 2004/2005</t>
  </si>
  <si>
    <t>bambini in lista d’attesa</t>
  </si>
  <si>
    <t>%
sul totale provinciale</t>
  </si>
  <si>
    <t>Scuole dell’infanzia comunali in Provincia di Reggio Emilia: bambini non frequentanti e collocati in lista d’attesa per Provincia e Comune - a.s. 2004/2005</t>
  </si>
  <si>
    <t>Scuole dell’infanzia comunali in Provincia di Modena: bambini non frequentanti e collocati in lista d’attesa per Provincia e Comune - a.s. 2004/2005</t>
  </si>
  <si>
    <t>Scuole dell’infanzia di altri enti in Provincia di Parma: bambini non frequentanti e collocati in lista d’attesa - a.s. 2004/2005</t>
  </si>
  <si>
    <t>Scuole dell’infanzia di altri enti in Provincia di Modena: bambini non frequentanti e collocati in lista d’attesa - a.s. 2004/2005</t>
  </si>
  <si>
    <t>Scuole dell’infanzia di altri enti in Provincia di Bologna: bambini non frequentanti e collocati in lista d’attesa - a.s. 2004/2005</t>
  </si>
  <si>
    <t>%
sul totale
provinciale</t>
  </si>
  <si>
    <t>Scuole dell’infanzia in Provincia di Modena: bambini non frequentanti e collocati in lista d’attesa - a.s. 2004/2005</t>
  </si>
  <si>
    <t>Scuole dell’infanzia in Provincia di Bologna: bambini non frequentanti e collocati in lista d’attesa - a.s. 2004/2005</t>
  </si>
  <si>
    <t>Castel D'aiano</t>
  </si>
  <si>
    <t>Scuole dell’infanzia statali in Provincia di Modena: bambini non frequentanti e collocati in lista d’attesa - a.s. 2004/2005</t>
  </si>
  <si>
    <t>Scuole dell’infanzia statali in Provincia di Bologna: bambini non frequentanti e collocati in lista d’attesa - a.s. 2004/2005</t>
  </si>
  <si>
    <t>Scuole dell’infanzia comunali in Provincia di Bologna: bambini non frequentanti e collocati in lista d’attesa per Provincia e Comune - a.s. 2004/2005</t>
  </si>
  <si>
    <t>Scuole dell’infanzia di altri enti in Provincia di Ferrara: bambini non frequentanti e collocati in lista d’attesa - a.s. 2004/2005</t>
  </si>
  <si>
    <t>Scuole dell’infanzia comunali in Provincia di Ferrara: bambini non frequentanti e collocati in lista d’attesa per Provincia e Comune - a.s. 2004/2005</t>
  </si>
  <si>
    <t>Scuole dell’infanzia statali in Provincia di Ferrara: bambini non frequentanti e collocati in lista d’attesa - a.s. 2004/2005</t>
  </si>
  <si>
    <t>Scuole dell’infanzia in Provincia di Ferrara: bambini non frequentanti e collocati in lista d’attesa - a.s. 2004/2005</t>
  </si>
  <si>
    <t>In provincia di Ferrara è stato segnalata la presenza di 34 bambini nomadi all'interno di una scuola con 34 bambini frequentanti, non riportati nei conteggi</t>
  </si>
  <si>
    <t>Sant'Agostino</t>
  </si>
  <si>
    <t>Scuole dell’infanzia in Provincia di Ravenna: bambini non frequentanti e collocati in lista d’attesa - a.s. 2004/2005</t>
  </si>
  <si>
    <t>Scuole dell’infanzia statali in Provincia di Ravenna: bambini non frequentanti e collocati in lista d’attesa - a.s. 2004/2005</t>
  </si>
  <si>
    <t>Scuole dell’infanzia comunali in Provincia di Ravenna: bambini non frequentanti e collocati in lista d’attesa per Provincia e Comune - a.s. 2004/2005</t>
  </si>
  <si>
    <t>Scuole dell’infanzia di altri enti in Provincia di Ravenna: bambini non frequentanti e collocati in lista d’attesa - a.s. 2004/2005</t>
  </si>
  <si>
    <t>Bagnara Di Romagna: una scuola non rilevata</t>
  </si>
  <si>
    <t>%
sul totale
regionale</t>
  </si>
  <si>
    <t>Province</t>
  </si>
  <si>
    <t>Scuole dell’infanzia statali in Provincia di Forlì - Cesena: bambini non frequentanti e collocati in lista d’attesa - a.s. 2004/2005</t>
  </si>
  <si>
    <t>Scuole dell’infanzia comunali in Provincia di Forlì - Cesena: bambini non frequentanti e collocati in lista d’attesa per Provincia e Comune - a.s. 2004/2005</t>
  </si>
  <si>
    <t>Scuole dell’infanzia di altri enti in Provincia di Forlì - Cesena: bambini non frequentanti e collocati in lista d’attesa - a.s. 2004/2005</t>
  </si>
  <si>
    <t>Portico E San Benedetto</t>
  </si>
  <si>
    <t>Bagno Di Romagna: una scuola non rilevata</t>
  </si>
  <si>
    <t>Scuole dell’infanzia in Provincia di Rimini: bambini non frequentanti e collocati in lista d’attesa - a.s. 2004/2005</t>
  </si>
  <si>
    <t>Scuole dell’infanzia statali in Provincia di Rimini: bambini non frequentanti e collocati in lista d’attesa - a.s. 2004/2005</t>
  </si>
  <si>
    <t>Scuole dell’infanzia comunali in Provincia di Rimini: bambini non frequentanti e collocati in lista d’attesa per Provincia e Comune - a.s. 2004/2005</t>
  </si>
  <si>
    <t>Scuole dell’infanzia di altri enti in Provincia di Rimini: bambini non frequentanti e collocati in lista d’attesa - a.s. 2004/2005</t>
  </si>
  <si>
    <t>Rimini: 2 scuole statali non rilevate</t>
  </si>
  <si>
    <t>Scuole dell’infanzia in Provincia di Forlì - Cesena: bambini non frequentanti e collocati in lista d’attesa - a.s. 2004/2005</t>
  </si>
  <si>
    <t>Cod. 1e.03.09</t>
  </si>
  <si>
    <t>Cod. 1e.03.16</t>
  </si>
  <si>
    <t>Cod. 1e.03.17</t>
  </si>
  <si>
    <t>Cod. 1e.03.18</t>
  </si>
  <si>
    <t>Cod. 1e.03.19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</si>
</sst>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sz val="9"/>
      <name val="Arial"/>
      <family val="0"/>
    </font>
    <font>
      <i/>
      <sz val="9"/>
      <name val="Verdana"/>
      <family val="2"/>
    </font>
    <font>
      <sz val="8"/>
      <color indexed="62"/>
      <name val="Tahoma"/>
      <family val="2"/>
    </font>
    <font>
      <sz val="8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8.75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/>
    </xf>
    <xf numFmtId="171" fontId="3" fillId="0" borderId="1" xfId="18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1" fontId="4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1" fontId="4" fillId="0" borderId="2" xfId="18" applyNumberFormat="1" applyFont="1" applyBorder="1" applyAlignment="1">
      <alignment horizontal="right" vertical="center"/>
    </xf>
    <xf numFmtId="171" fontId="3" fillId="0" borderId="1" xfId="18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1" fontId="4" fillId="0" borderId="0" xfId="18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1" fontId="3" fillId="0" borderId="0" xfId="18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1" fontId="3" fillId="0" borderId="0" xfId="19" applyFont="1" applyBorder="1" applyAlignment="1">
      <alignment vertical="center"/>
    </xf>
    <xf numFmtId="41" fontId="4" fillId="0" borderId="2" xfId="19" applyFont="1" applyFill="1" applyBorder="1" applyAlignment="1">
      <alignment/>
    </xf>
    <xf numFmtId="41" fontId="3" fillId="0" borderId="1" xfId="19" applyFont="1" applyBorder="1" applyAlignment="1">
      <alignment vertical="center"/>
    </xf>
    <xf numFmtId="43" fontId="4" fillId="0" borderId="5" xfId="18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vertical="center"/>
    </xf>
    <xf numFmtId="43" fontId="3" fillId="0" borderId="1" xfId="18" applyNumberFormat="1" applyFont="1" applyBorder="1" applyAlignment="1">
      <alignment vertical="center"/>
    </xf>
    <xf numFmtId="171" fontId="3" fillId="0" borderId="0" xfId="18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6" xfId="0" applyFont="1" applyFill="1" applyBorder="1" applyAlignment="1">
      <alignment vertical="center"/>
    </xf>
    <xf numFmtId="206" fontId="4" fillId="0" borderId="7" xfId="0" applyNumberFormat="1" applyFont="1" applyBorder="1" applyAlignment="1">
      <alignment vertical="center"/>
    </xf>
    <xf numFmtId="171" fontId="3" fillId="0" borderId="1" xfId="18" applyNumberFormat="1" applyFont="1" applyFill="1" applyBorder="1" applyAlignment="1" quotePrefix="1">
      <alignment vertical="center"/>
    </xf>
    <xf numFmtId="206" fontId="4" fillId="0" borderId="8" xfId="0" applyNumberFormat="1" applyFont="1" applyBorder="1" applyAlignment="1">
      <alignment vertical="center"/>
    </xf>
    <xf numFmtId="203" fontId="4" fillId="0" borderId="9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206" fontId="4" fillId="0" borderId="10" xfId="0" applyNumberFormat="1" applyFont="1" applyBorder="1" applyAlignment="1">
      <alignment vertical="center"/>
    </xf>
    <xf numFmtId="203" fontId="4" fillId="0" borderId="11" xfId="0" applyNumberFormat="1" applyFont="1" applyBorder="1" applyAlignment="1">
      <alignment vertical="center"/>
    </xf>
    <xf numFmtId="206" fontId="4" fillId="0" borderId="12" xfId="0" applyNumberFormat="1" applyFont="1" applyBorder="1" applyAlignment="1">
      <alignment vertical="center"/>
    </xf>
    <xf numFmtId="171" fontId="4" fillId="0" borderId="2" xfId="1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206" fontId="4" fillId="0" borderId="13" xfId="0" applyNumberFormat="1" applyFont="1" applyBorder="1" applyAlignment="1">
      <alignment vertical="center"/>
    </xf>
    <xf numFmtId="203" fontId="4" fillId="0" borderId="14" xfId="0" applyNumberFormat="1" applyFont="1" applyBorder="1" applyAlignment="1">
      <alignment vertical="center"/>
    </xf>
    <xf numFmtId="206" fontId="3" fillId="0" borderId="1" xfId="0" applyNumberFormat="1" applyFont="1" applyBorder="1" applyAlignment="1">
      <alignment vertical="center"/>
    </xf>
    <xf numFmtId="203" fontId="3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3" fontId="3" fillId="0" borderId="1" xfId="18" applyNumberFormat="1" applyFont="1" applyBorder="1" applyAlignment="1">
      <alignment horizontal="right" vertical="center"/>
    </xf>
    <xf numFmtId="43" fontId="3" fillId="0" borderId="1" xfId="18" applyNumberFormat="1" applyFont="1" applyFill="1" applyBorder="1" applyAlignment="1" quotePrefix="1">
      <alignment vertical="center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171" fontId="3" fillId="0" borderId="0" xfId="18" applyNumberFormat="1" applyFont="1" applyFill="1" applyBorder="1" applyAlignment="1" quotePrefix="1">
      <alignment vertical="center"/>
    </xf>
    <xf numFmtId="180" fontId="3" fillId="0" borderId="1" xfId="19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06" fontId="4" fillId="0" borderId="8" xfId="0" applyNumberFormat="1" applyFont="1" applyBorder="1" applyAlignment="1">
      <alignment horizontal="center" vertical="center"/>
    </xf>
    <xf numFmtId="43" fontId="4" fillId="0" borderId="2" xfId="18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06" fontId="4" fillId="0" borderId="8" xfId="0" applyNumberFormat="1" applyFont="1" applyFill="1" applyBorder="1" applyAlignment="1">
      <alignment vertical="center"/>
    </xf>
    <xf numFmtId="203" fontId="4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06" fontId="4" fillId="0" borderId="13" xfId="0" applyNumberFormat="1" applyFont="1" applyFill="1" applyBorder="1" applyAlignment="1">
      <alignment vertical="center"/>
    </xf>
    <xf numFmtId="203" fontId="4" fillId="0" borderId="14" xfId="0" applyNumberFormat="1" applyFont="1" applyFill="1" applyBorder="1" applyAlignment="1">
      <alignment vertical="center"/>
    </xf>
    <xf numFmtId="171" fontId="3" fillId="0" borderId="1" xfId="18" applyNumberFormat="1" applyFont="1" applyFill="1" applyBorder="1" applyAlignment="1">
      <alignment horizontal="right" vertical="center"/>
    </xf>
    <xf numFmtId="43" fontId="3" fillId="0" borderId="1" xfId="18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Fill="1" applyBorder="1" applyAlignment="1">
      <alignment vertical="center"/>
    </xf>
    <xf numFmtId="171" fontId="4" fillId="0" borderId="8" xfId="18" applyNumberFormat="1" applyFont="1" applyBorder="1" applyAlignment="1">
      <alignment vertical="center"/>
    </xf>
    <xf numFmtId="43" fontId="4" fillId="0" borderId="9" xfId="18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3" fontId="4" fillId="0" borderId="14" xfId="18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4" fillId="0" borderId="8" xfId="18" applyNumberFormat="1" applyFont="1" applyFill="1" applyBorder="1" applyAlignment="1">
      <alignment vertical="center"/>
    </xf>
    <xf numFmtId="43" fontId="4" fillId="0" borderId="9" xfId="18" applyFont="1" applyFill="1" applyBorder="1" applyAlignment="1">
      <alignment vertical="center"/>
    </xf>
    <xf numFmtId="171" fontId="4" fillId="0" borderId="13" xfId="18" applyNumberFormat="1" applyFont="1" applyFill="1" applyBorder="1" applyAlignment="1">
      <alignment vertical="center"/>
    </xf>
    <xf numFmtId="43" fontId="4" fillId="0" borderId="14" xfId="18" applyFont="1" applyFill="1" applyBorder="1" applyAlignment="1">
      <alignment vertical="center"/>
    </xf>
    <xf numFmtId="171" fontId="3" fillId="0" borderId="1" xfId="18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206" fontId="11" fillId="0" borderId="0" xfId="18" applyNumberFormat="1" applyFont="1" applyAlignment="1">
      <alignment vertical="center"/>
    </xf>
    <xf numFmtId="0" fontId="10" fillId="0" borderId="0" xfId="0" applyFont="1" applyBorder="1" applyAlignment="1">
      <alignment wrapText="1"/>
    </xf>
    <xf numFmtId="4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71" fontId="6" fillId="0" borderId="0" xfId="1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06" fontId="6" fillId="0" borderId="8" xfId="0" applyNumberFormat="1" applyFont="1" applyBorder="1" applyAlignment="1">
      <alignment vertical="center"/>
    </xf>
    <xf numFmtId="203" fontId="6" fillId="0" borderId="9" xfId="0" applyNumberFormat="1" applyFont="1" applyBorder="1" applyAlignment="1">
      <alignment vertical="center"/>
    </xf>
    <xf numFmtId="206" fontId="6" fillId="0" borderId="8" xfId="0" applyNumberFormat="1" applyFont="1" applyBorder="1" applyAlignment="1">
      <alignment horizontal="center" vertical="center"/>
    </xf>
    <xf numFmtId="206" fontId="6" fillId="0" borderId="13" xfId="0" applyNumberFormat="1" applyFont="1" applyBorder="1" applyAlignment="1">
      <alignment vertical="center"/>
    </xf>
    <xf numFmtId="203" fontId="6" fillId="0" borderId="14" xfId="0" applyNumberFormat="1" applyFont="1" applyBorder="1" applyAlignment="1">
      <alignment vertical="center"/>
    </xf>
    <xf numFmtId="206" fontId="5" fillId="0" borderId="1" xfId="0" applyNumberFormat="1" applyFont="1" applyBorder="1" applyAlignment="1">
      <alignment vertical="center"/>
    </xf>
    <xf numFmtId="203" fontId="5" fillId="0" borderId="1" xfId="0" applyNumberFormat="1" applyFont="1" applyBorder="1" applyAlignment="1">
      <alignment vertical="center"/>
    </xf>
    <xf numFmtId="206" fontId="0" fillId="0" borderId="0" xfId="0" applyNumberFormat="1" applyAlignment="1">
      <alignment/>
    </xf>
    <xf numFmtId="171" fontId="11" fillId="0" borderId="0" xfId="18" applyNumberFormat="1" applyFont="1" applyAlignment="1">
      <alignment/>
    </xf>
    <xf numFmtId="41" fontId="4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/>
    </xf>
    <xf numFmtId="206" fontId="6" fillId="0" borderId="8" xfId="0" applyNumberFormat="1" applyFont="1" applyFill="1" applyBorder="1" applyAlignment="1">
      <alignment vertical="center"/>
    </xf>
    <xf numFmtId="203" fontId="6" fillId="0" borderId="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206" fontId="11" fillId="0" borderId="0" xfId="18" applyNumberFormat="1" applyFont="1" applyFill="1" applyAlignment="1">
      <alignment vertical="center"/>
    </xf>
    <xf numFmtId="206" fontId="6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43" fontId="4" fillId="0" borderId="2" xfId="18" applyNumberFormat="1" applyFont="1" applyFill="1" applyBorder="1" applyAlignment="1">
      <alignment horizontal="right" vertical="center"/>
    </xf>
    <xf numFmtId="43" fontId="3" fillId="0" borderId="1" xfId="1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4" fillId="0" borderId="4" xfId="18" applyFont="1" applyBorder="1" applyAlignment="1">
      <alignment horizontal="center" vertical="center" wrapText="1"/>
    </xf>
    <xf numFmtId="43" fontId="4" fillId="0" borderId="3" xfId="18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4" fillId="0" borderId="2" xfId="18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Bambini iscritti nelle scuole dell'infanzia in Emilia-Romagna - a.s. 2004/2005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'sc inf tutte bambini'!$B$23:$B$31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'sc inf tutte bambini'!$C$23:$C$31</c:f>
              <c:numCache>
                <c:ptCount val="9"/>
                <c:pt idx="0">
                  <c:v>6206</c:v>
                </c:pt>
                <c:pt idx="1">
                  <c:v>9508</c:v>
                </c:pt>
                <c:pt idx="2">
                  <c:v>13268</c:v>
                </c:pt>
                <c:pt idx="3">
                  <c:v>17412</c:v>
                </c:pt>
                <c:pt idx="4">
                  <c:v>23214</c:v>
                </c:pt>
                <c:pt idx="5">
                  <c:v>6884</c:v>
                </c:pt>
                <c:pt idx="6">
                  <c:v>8668</c:v>
                </c:pt>
                <c:pt idx="7">
                  <c:v>9337</c:v>
                </c:pt>
                <c:pt idx="8">
                  <c:v>7885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Bambini collocati in lista d'attesa nelle scuole dell'infanzia - a.s. 2004/2005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'Tutti bambini lista attesa'!$B$24:$B$32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'Tutti bambini lista attesa'!$C$24:$C$32</c:f>
              <c:numCache>
                <c:ptCount val="9"/>
                <c:pt idx="0">
                  <c:v>434</c:v>
                </c:pt>
                <c:pt idx="1">
                  <c:v>495</c:v>
                </c:pt>
                <c:pt idx="2">
                  <c:v>1139</c:v>
                </c:pt>
                <c:pt idx="3">
                  <c:v>652</c:v>
                </c:pt>
                <c:pt idx="4">
                  <c:v>860</c:v>
                </c:pt>
                <c:pt idx="5">
                  <c:v>268</c:v>
                </c:pt>
                <c:pt idx="6">
                  <c:v>374</c:v>
                </c:pt>
                <c:pt idx="7">
                  <c:v>198</c:v>
                </c:pt>
                <c:pt idx="8">
                  <c:v>792</c:v>
                </c:pt>
              </c:numCache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2</xdr:col>
      <xdr:colOff>1219200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638675"/>
        <a:ext cx="4781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3</xdr:col>
      <xdr:colOff>66675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6172200"/>
        <a:ext cx="4095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workbookViewId="0" topLeftCell="A1">
      <selection activeCell="E4" sqref="E4"/>
    </sheetView>
  </sheetViews>
  <sheetFormatPr defaultColWidth="9.140625" defaultRowHeight="12.75"/>
  <cols>
    <col min="1" max="1" width="36.421875" style="3" customWidth="1"/>
    <col min="2" max="2" width="17.00390625" style="3" customWidth="1"/>
    <col min="3" max="3" width="18.57421875" style="3" customWidth="1"/>
  </cols>
  <sheetData>
    <row r="1" spans="1:3" ht="83.25" customHeight="1">
      <c r="A1" s="17" t="s">
        <v>413</v>
      </c>
      <c r="B1" s="179" t="s">
        <v>445</v>
      </c>
      <c r="C1" s="180"/>
    </row>
    <row r="3" spans="1:3" ht="21" customHeight="1">
      <c r="A3" s="181" t="s">
        <v>24</v>
      </c>
      <c r="B3" s="183" t="s">
        <v>431</v>
      </c>
      <c r="C3" s="183" t="s">
        <v>23</v>
      </c>
    </row>
    <row r="4" spans="1:9" ht="22.5">
      <c r="A4" s="182"/>
      <c r="B4" s="25" t="s">
        <v>25</v>
      </c>
      <c r="C4" s="6" t="s">
        <v>40</v>
      </c>
      <c r="F4" s="90"/>
      <c r="G4" s="90"/>
      <c r="H4" s="90"/>
      <c r="I4" s="90"/>
    </row>
    <row r="5" spans="1:7" s="90" customFormat="1" ht="12.75">
      <c r="A5" s="58" t="s">
        <v>26</v>
      </c>
      <c r="B5" s="88">
        <f>B95</f>
        <v>6206</v>
      </c>
      <c r="C5" s="89">
        <f aca="true" t="shared" si="0" ref="C5:C13">B5/$B$14*100</f>
        <v>6.061612392803423</v>
      </c>
      <c r="F5" s="27"/>
      <c r="G5" s="27"/>
    </row>
    <row r="6" spans="1:7" s="90" customFormat="1" ht="12.75">
      <c r="A6" s="58" t="s">
        <v>27</v>
      </c>
      <c r="B6" s="88">
        <f>B148</f>
        <v>9508</v>
      </c>
      <c r="C6" s="89">
        <f t="shared" si="0"/>
        <v>9.286788693324999</v>
      </c>
      <c r="F6" s="27"/>
      <c r="G6" s="27"/>
    </row>
    <row r="7" spans="1:7" s="90" customFormat="1" ht="12.75">
      <c r="A7" s="58" t="s">
        <v>45</v>
      </c>
      <c r="B7" s="88">
        <f>B198</f>
        <v>13268</v>
      </c>
      <c r="C7" s="89">
        <f t="shared" si="0"/>
        <v>12.959309253579733</v>
      </c>
      <c r="F7" s="27"/>
      <c r="G7" s="27"/>
    </row>
    <row r="8" spans="1:7" s="90" customFormat="1" ht="12.75">
      <c r="A8" s="58" t="s">
        <v>29</v>
      </c>
      <c r="B8" s="88">
        <f>B249</f>
        <v>17412</v>
      </c>
      <c r="C8" s="89">
        <f t="shared" si="0"/>
        <v>17.006895743392395</v>
      </c>
      <c r="F8" s="27"/>
      <c r="G8" s="27"/>
    </row>
    <row r="9" spans="1:7" s="90" customFormat="1" ht="12.75">
      <c r="A9" s="58" t="s">
        <v>31</v>
      </c>
      <c r="B9" s="88">
        <f>B319</f>
        <v>23214</v>
      </c>
      <c r="C9" s="89">
        <f t="shared" si="0"/>
        <v>22.673907522806743</v>
      </c>
      <c r="F9" s="27"/>
      <c r="G9" s="27"/>
    </row>
    <row r="10" spans="1:7" s="90" customFormat="1" ht="12.75">
      <c r="A10" s="58" t="s">
        <v>33</v>
      </c>
      <c r="B10" s="88">
        <f>B351</f>
        <v>6884</v>
      </c>
      <c r="C10" s="89">
        <f t="shared" si="0"/>
        <v>6.723838174679144</v>
      </c>
      <c r="F10" s="27"/>
      <c r="G10" s="27"/>
    </row>
    <row r="11" spans="1:7" s="90" customFormat="1" ht="12.75">
      <c r="A11" s="58" t="s">
        <v>35</v>
      </c>
      <c r="B11" s="88">
        <f>B375</f>
        <v>8668</v>
      </c>
      <c r="C11" s="89">
        <f t="shared" si="0"/>
        <v>8.466331972417027</v>
      </c>
      <c r="F11" s="27"/>
      <c r="G11" s="27"/>
    </row>
    <row r="12" spans="1:7" s="90" customFormat="1" ht="12.75">
      <c r="A12" s="58" t="s">
        <v>43</v>
      </c>
      <c r="B12" s="88">
        <f>B413</f>
        <v>9337</v>
      </c>
      <c r="C12" s="89">
        <f t="shared" si="0"/>
        <v>9.119767146568734</v>
      </c>
      <c r="F12" s="27"/>
      <c r="G12" s="27"/>
    </row>
    <row r="13" spans="1:7" s="90" customFormat="1" ht="12.75">
      <c r="A13" s="63" t="s">
        <v>38</v>
      </c>
      <c r="B13" s="91">
        <f>B441</f>
        <v>7885</v>
      </c>
      <c r="C13" s="92">
        <f t="shared" si="0"/>
        <v>7.70154910042781</v>
      </c>
      <c r="F13" s="27"/>
      <c r="G13" s="27"/>
    </row>
    <row r="14" spans="1:7" s="90" customFormat="1" ht="12.75">
      <c r="A14" s="1" t="s">
        <v>20</v>
      </c>
      <c r="B14" s="93">
        <f>SUM(B5:B13)</f>
        <v>102382</v>
      </c>
      <c r="C14" s="94">
        <f>SUM(C5:C13)</f>
        <v>100</v>
      </c>
      <c r="F14" s="7"/>
      <c r="G14" s="7"/>
    </row>
    <row r="15" spans="1:3" ht="12.75">
      <c r="A15" s="12"/>
      <c r="B15" s="12"/>
      <c r="C15" s="12"/>
    </row>
    <row r="16" spans="1:3" s="141" customFormat="1" ht="11.25">
      <c r="A16" s="139" t="s">
        <v>411</v>
      </c>
      <c r="B16" s="140"/>
      <c r="C16" s="140"/>
    </row>
    <row r="17" spans="1:3" s="140" customFormat="1" ht="17.25" customHeight="1">
      <c r="A17" s="140" t="s">
        <v>415</v>
      </c>
      <c r="B17" s="142"/>
      <c r="C17" s="142"/>
    </row>
    <row r="18" spans="1:3" s="140" customFormat="1" ht="17.25" customHeight="1">
      <c r="A18" s="140" t="s">
        <v>419</v>
      </c>
      <c r="B18" s="142"/>
      <c r="C18" s="142"/>
    </row>
    <row r="19" spans="1:3" s="141" customFormat="1" ht="15.75" customHeight="1">
      <c r="A19" s="139" t="s">
        <v>417</v>
      </c>
      <c r="C19" s="140"/>
    </row>
    <row r="20" spans="1:3" s="96" customFormat="1" ht="12">
      <c r="A20" s="36"/>
      <c r="C20" s="95"/>
    </row>
    <row r="21" spans="1:3" s="96" customFormat="1" ht="12">
      <c r="A21" s="36"/>
      <c r="C21" s="95"/>
    </row>
    <row r="22" spans="1:3" s="96" customFormat="1" ht="12">
      <c r="A22" s="36"/>
      <c r="C22" s="95"/>
    </row>
    <row r="23" spans="1:3" s="96" customFormat="1" ht="12">
      <c r="A23" s="36"/>
      <c r="B23" s="96" t="s">
        <v>26</v>
      </c>
      <c r="C23" s="145">
        <v>6206</v>
      </c>
    </row>
    <row r="24" spans="1:3" s="96" customFormat="1" ht="12">
      <c r="A24" s="36"/>
      <c r="B24" s="96" t="s">
        <v>27</v>
      </c>
      <c r="C24" s="145">
        <v>9508</v>
      </c>
    </row>
    <row r="25" spans="1:3" s="96" customFormat="1" ht="12">
      <c r="A25" s="36"/>
      <c r="B25" s="96" t="s">
        <v>45</v>
      </c>
      <c r="C25" s="145">
        <v>13268</v>
      </c>
    </row>
    <row r="26" spans="1:3" s="96" customFormat="1" ht="12">
      <c r="A26" s="36"/>
      <c r="B26" s="96" t="s">
        <v>29</v>
      </c>
      <c r="C26" s="145">
        <v>17412</v>
      </c>
    </row>
    <row r="27" spans="1:3" s="96" customFormat="1" ht="12">
      <c r="A27" s="36"/>
      <c r="B27" s="96" t="s">
        <v>31</v>
      </c>
      <c r="C27" s="145">
        <v>23214</v>
      </c>
    </row>
    <row r="28" spans="1:3" s="96" customFormat="1" ht="12">
      <c r="A28" s="36"/>
      <c r="B28" s="96" t="s">
        <v>33</v>
      </c>
      <c r="C28" s="145">
        <v>6884</v>
      </c>
    </row>
    <row r="29" spans="1:3" s="96" customFormat="1" ht="12">
      <c r="A29" s="36"/>
      <c r="B29" s="96" t="s">
        <v>35</v>
      </c>
      <c r="C29" s="145">
        <v>8668</v>
      </c>
    </row>
    <row r="30" spans="1:3" s="96" customFormat="1" ht="12">
      <c r="A30" s="36"/>
      <c r="B30" s="96" t="s">
        <v>43</v>
      </c>
      <c r="C30" s="145">
        <v>9337</v>
      </c>
    </row>
    <row r="31" spans="1:3" s="96" customFormat="1" ht="12">
      <c r="A31" s="36"/>
      <c r="B31" s="96" t="s">
        <v>38</v>
      </c>
      <c r="C31" s="145">
        <v>7885</v>
      </c>
    </row>
    <row r="32" spans="1:3" s="96" customFormat="1" ht="12">
      <c r="A32" s="36"/>
      <c r="C32" s="95"/>
    </row>
    <row r="33" spans="1:3" s="96" customFormat="1" ht="12">
      <c r="A33" s="36"/>
      <c r="C33" s="95"/>
    </row>
    <row r="34" spans="1:3" s="96" customFormat="1" ht="12">
      <c r="A34" s="36"/>
      <c r="C34" s="95"/>
    </row>
    <row r="35" spans="1:3" s="96" customFormat="1" ht="12">
      <c r="A35" s="36"/>
      <c r="C35" s="95"/>
    </row>
    <row r="36" spans="1:3" s="96" customFormat="1" ht="12">
      <c r="A36" s="36"/>
      <c r="C36" s="95"/>
    </row>
    <row r="37" spans="1:3" s="96" customFormat="1" ht="12">
      <c r="A37" s="36"/>
      <c r="C37" s="95"/>
    </row>
    <row r="38" spans="1:3" s="96" customFormat="1" ht="12">
      <c r="A38" s="36"/>
      <c r="C38" s="95"/>
    </row>
    <row r="39" spans="1:3" s="96" customFormat="1" ht="12">
      <c r="A39" s="36"/>
      <c r="C39" s="95"/>
    </row>
    <row r="40" spans="1:3" s="96" customFormat="1" ht="12">
      <c r="A40" s="36"/>
      <c r="C40" s="95"/>
    </row>
    <row r="41" spans="1:3" s="96" customFormat="1" ht="12">
      <c r="A41" s="36"/>
      <c r="C41" s="95"/>
    </row>
    <row r="42" spans="1:3" s="96" customFormat="1" ht="12">
      <c r="A42" s="36"/>
      <c r="C42" s="95"/>
    </row>
    <row r="43" spans="1:3" s="96" customFormat="1" ht="12">
      <c r="A43" s="36"/>
      <c r="C43" s="95"/>
    </row>
    <row r="44" spans="1:3" s="96" customFormat="1" ht="12">
      <c r="A44" s="36"/>
      <c r="C44" s="95"/>
    </row>
    <row r="45" spans="1:3" s="96" customFormat="1" ht="12">
      <c r="A45" s="36"/>
      <c r="C45" s="95"/>
    </row>
    <row r="46" spans="1:3" s="98" customFormat="1" ht="27" customHeight="1">
      <c r="A46" s="184" t="s">
        <v>50</v>
      </c>
      <c r="B46" s="184"/>
      <c r="C46" s="184"/>
    </row>
    <row r="47" spans="1:3" ht="18" customHeight="1">
      <c r="A47" s="35"/>
      <c r="B47" s="35"/>
      <c r="C47" s="35"/>
    </row>
    <row r="49" spans="1:3" s="148" customFormat="1" ht="54.75" customHeight="1">
      <c r="A49" s="149" t="s">
        <v>413</v>
      </c>
      <c r="B49" s="185" t="s">
        <v>446</v>
      </c>
      <c r="C49" s="186"/>
    </row>
    <row r="50" spans="1:3" s="148" customFormat="1" ht="29.25" customHeight="1">
      <c r="A50" s="187" t="s">
        <v>49</v>
      </c>
      <c r="B50" s="189" t="s">
        <v>431</v>
      </c>
      <c r="C50" s="189" t="s">
        <v>23</v>
      </c>
    </row>
    <row r="51" spans="1:3" s="148" customFormat="1" ht="32.25" customHeight="1">
      <c r="A51" s="188"/>
      <c r="B51" s="143" t="s">
        <v>25</v>
      </c>
      <c r="C51" s="144" t="s">
        <v>40</v>
      </c>
    </row>
    <row r="52" spans="1:3" ht="12.75">
      <c r="A52" s="58" t="s">
        <v>207</v>
      </c>
      <c r="B52" s="61">
        <v>56</v>
      </c>
      <c r="C52" s="62">
        <f>B52/$B$95*100</f>
        <v>0.9023525620367387</v>
      </c>
    </row>
    <row r="53" spans="1:3" ht="12.75">
      <c r="A53" s="58" t="s">
        <v>208</v>
      </c>
      <c r="B53" s="61">
        <v>136</v>
      </c>
      <c r="C53" s="62">
        <f aca="true" t="shared" si="1" ref="C53:C95">B53/$B$95*100</f>
        <v>2.191427650660651</v>
      </c>
    </row>
    <row r="54" spans="1:3" ht="12.75">
      <c r="A54" s="58" t="s">
        <v>379</v>
      </c>
      <c r="B54" s="61">
        <v>47</v>
      </c>
      <c r="C54" s="62">
        <f t="shared" si="1"/>
        <v>0.7573316145665485</v>
      </c>
    </row>
    <row r="55" spans="1:3" ht="12.75">
      <c r="A55" s="58" t="s">
        <v>209</v>
      </c>
      <c r="B55" s="61">
        <v>73</v>
      </c>
      <c r="C55" s="62">
        <f t="shared" si="1"/>
        <v>1.17628101836932</v>
      </c>
    </row>
    <row r="56" spans="1:3" ht="12.75">
      <c r="A56" s="58" t="s">
        <v>210</v>
      </c>
      <c r="B56" s="61">
        <v>190</v>
      </c>
      <c r="C56" s="62">
        <f t="shared" si="1"/>
        <v>3.0615533354817916</v>
      </c>
    </row>
    <row r="57" spans="1:3" ht="12.75">
      <c r="A57" s="58" t="s">
        <v>211</v>
      </c>
      <c r="B57" s="61">
        <v>128</v>
      </c>
      <c r="C57" s="62">
        <f t="shared" si="1"/>
        <v>2.06252014179826</v>
      </c>
    </row>
    <row r="58" spans="1:3" ht="12.75">
      <c r="A58" s="58" t="s">
        <v>380</v>
      </c>
      <c r="B58" s="84" t="s">
        <v>367</v>
      </c>
      <c r="C58" s="62">
        <v>0</v>
      </c>
    </row>
    <row r="59" spans="1:3" ht="12.75">
      <c r="A59" s="58" t="s">
        <v>212</v>
      </c>
      <c r="B59" s="61">
        <v>101</v>
      </c>
      <c r="C59" s="62">
        <f t="shared" si="1"/>
        <v>1.6274572993876895</v>
      </c>
    </row>
    <row r="60" spans="1:3" ht="12.75">
      <c r="A60" s="58" t="s">
        <v>213</v>
      </c>
      <c r="B60" s="61">
        <v>215</v>
      </c>
      <c r="C60" s="62">
        <f t="shared" si="1"/>
        <v>3.4643893006767645</v>
      </c>
    </row>
    <row r="61" spans="1:3" ht="12.75">
      <c r="A61" s="58" t="s">
        <v>214</v>
      </c>
      <c r="B61" s="61">
        <v>256</v>
      </c>
      <c r="C61" s="62">
        <f t="shared" si="1"/>
        <v>4.12504028359652</v>
      </c>
    </row>
    <row r="62" spans="1:3" ht="12.75">
      <c r="A62" s="58" t="s">
        <v>215</v>
      </c>
      <c r="B62" s="61">
        <v>79</v>
      </c>
      <c r="C62" s="62">
        <f t="shared" si="1"/>
        <v>1.2729616500161134</v>
      </c>
    </row>
    <row r="63" spans="1:3" ht="12.75">
      <c r="A63" s="58" t="s">
        <v>381</v>
      </c>
      <c r="B63" s="61">
        <v>71</v>
      </c>
      <c r="C63" s="62">
        <f t="shared" si="1"/>
        <v>1.1440541411537222</v>
      </c>
    </row>
    <row r="64" spans="1:3" ht="12.75">
      <c r="A64" s="58" t="s">
        <v>216</v>
      </c>
      <c r="B64" s="61">
        <v>49</v>
      </c>
      <c r="C64" s="62">
        <f t="shared" si="1"/>
        <v>0.7895584917821463</v>
      </c>
    </row>
    <row r="65" spans="1:3" ht="12.75">
      <c r="A65" s="58" t="s">
        <v>217</v>
      </c>
      <c r="B65" s="61">
        <v>16</v>
      </c>
      <c r="C65" s="62">
        <f t="shared" si="1"/>
        <v>0.2578150177247825</v>
      </c>
    </row>
    <row r="66" spans="1:3" ht="12.75">
      <c r="A66" s="58" t="s">
        <v>218</v>
      </c>
      <c r="B66" s="61">
        <v>16</v>
      </c>
      <c r="C66" s="62">
        <f t="shared" si="1"/>
        <v>0.2578150177247825</v>
      </c>
    </row>
    <row r="67" spans="1:3" ht="12.75">
      <c r="A67" s="58" t="s">
        <v>219</v>
      </c>
      <c r="B67" s="61">
        <v>108</v>
      </c>
      <c r="C67" s="62">
        <f t="shared" si="1"/>
        <v>1.7402513696422817</v>
      </c>
    </row>
    <row r="68" spans="1:3" ht="12.75">
      <c r="A68" s="58" t="s">
        <v>220</v>
      </c>
      <c r="B68" s="61">
        <v>14</v>
      </c>
      <c r="C68" s="62">
        <f t="shared" si="1"/>
        <v>0.2255881405091847</v>
      </c>
    </row>
    <row r="69" spans="1:3" ht="12.75">
      <c r="A69" s="58" t="s">
        <v>221</v>
      </c>
      <c r="B69" s="61">
        <v>14</v>
      </c>
      <c r="C69" s="62">
        <f t="shared" si="1"/>
        <v>0.2255881405091847</v>
      </c>
    </row>
    <row r="70" spans="1:3" ht="12.75">
      <c r="A70" s="58" t="s">
        <v>222</v>
      </c>
      <c r="B70" s="61">
        <v>356</v>
      </c>
      <c r="C70" s="62">
        <f t="shared" si="1"/>
        <v>5.73638414437641</v>
      </c>
    </row>
    <row r="71" spans="1:3" ht="12.75">
      <c r="A71" s="58" t="s">
        <v>223</v>
      </c>
      <c r="B71" s="61">
        <v>28</v>
      </c>
      <c r="C71" s="62">
        <f t="shared" si="1"/>
        <v>0.4511762810183694</v>
      </c>
    </row>
    <row r="72" spans="1:3" ht="12.75">
      <c r="A72" s="58" t="s">
        <v>382</v>
      </c>
      <c r="B72" s="61">
        <v>45</v>
      </c>
      <c r="C72" s="62">
        <f t="shared" si="1"/>
        <v>0.7251047373509507</v>
      </c>
    </row>
    <row r="73" spans="1:3" ht="12.75">
      <c r="A73" s="58" t="s">
        <v>224</v>
      </c>
      <c r="B73" s="61">
        <v>123</v>
      </c>
      <c r="C73" s="62">
        <f t="shared" si="1"/>
        <v>1.9819529487592653</v>
      </c>
    </row>
    <row r="74" spans="1:3" ht="12.75">
      <c r="A74" s="58" t="s">
        <v>225</v>
      </c>
      <c r="B74" s="61">
        <v>43</v>
      </c>
      <c r="C74" s="62">
        <f t="shared" si="1"/>
        <v>0.6928778601353529</v>
      </c>
    </row>
    <row r="75" spans="1:3" ht="12.75">
      <c r="A75" s="58" t="s">
        <v>383</v>
      </c>
      <c r="B75" s="61">
        <v>94</v>
      </c>
      <c r="C75" s="62">
        <f t="shared" si="1"/>
        <v>1.514663229133097</v>
      </c>
    </row>
    <row r="76" spans="1:3" ht="12.75">
      <c r="A76" s="58" t="s">
        <v>384</v>
      </c>
      <c r="B76" s="61">
        <v>109</v>
      </c>
      <c r="C76" s="62">
        <f t="shared" si="1"/>
        <v>1.7563648082500807</v>
      </c>
    </row>
    <row r="77" spans="1:3" ht="12.75">
      <c r="A77" s="58" t="s">
        <v>228</v>
      </c>
      <c r="B77" s="61">
        <v>9</v>
      </c>
      <c r="C77" s="62">
        <f t="shared" si="1"/>
        <v>0.14502094747019012</v>
      </c>
    </row>
    <row r="78" spans="1:3" ht="12.75">
      <c r="A78" s="58" t="s">
        <v>229</v>
      </c>
      <c r="B78" s="61">
        <v>51</v>
      </c>
      <c r="C78" s="62">
        <f t="shared" si="1"/>
        <v>0.821785368997744</v>
      </c>
    </row>
    <row r="79" spans="1:3" ht="12.75">
      <c r="A79" s="58" t="s">
        <v>230</v>
      </c>
      <c r="B79" s="61">
        <v>16</v>
      </c>
      <c r="C79" s="62">
        <f t="shared" si="1"/>
        <v>0.2578150177247825</v>
      </c>
    </row>
    <row r="80" spans="1:3" ht="12.75">
      <c r="A80" s="58" t="s">
        <v>26</v>
      </c>
      <c r="B80" s="61">
        <v>2296</v>
      </c>
      <c r="C80" s="62">
        <f t="shared" si="1"/>
        <v>36.99645504350628</v>
      </c>
    </row>
    <row r="81" spans="1:3" ht="12.75">
      <c r="A81" s="58" t="s">
        <v>231</v>
      </c>
      <c r="B81" s="61">
        <v>56</v>
      </c>
      <c r="C81" s="62">
        <f t="shared" si="1"/>
        <v>0.9023525620367387</v>
      </c>
    </row>
    <row r="82" spans="1:3" ht="12.75">
      <c r="A82" s="58" t="s">
        <v>385</v>
      </c>
      <c r="B82" s="61">
        <v>182</v>
      </c>
      <c r="C82" s="62">
        <f t="shared" si="1"/>
        <v>2.932645826619401</v>
      </c>
    </row>
    <row r="83" spans="1:3" ht="12.75">
      <c r="A83" s="58" t="s">
        <v>386</v>
      </c>
      <c r="B83" s="61">
        <v>137</v>
      </c>
      <c r="C83" s="62">
        <f t="shared" si="1"/>
        <v>2.20754108926845</v>
      </c>
    </row>
    <row r="84" spans="1:3" ht="12.75">
      <c r="A84" s="58" t="s">
        <v>232</v>
      </c>
      <c r="B84" s="61">
        <v>191</v>
      </c>
      <c r="C84" s="62">
        <f t="shared" si="1"/>
        <v>3.077666774089591</v>
      </c>
    </row>
    <row r="85" spans="1:3" ht="12.75">
      <c r="A85" s="58" t="s">
        <v>233</v>
      </c>
      <c r="B85" s="61">
        <v>154</v>
      </c>
      <c r="C85" s="62">
        <f t="shared" si="1"/>
        <v>2.4814695456010316</v>
      </c>
    </row>
    <row r="86" spans="1:3" ht="12.75">
      <c r="A86" s="58" t="s">
        <v>234</v>
      </c>
      <c r="B86" s="61">
        <v>333</v>
      </c>
      <c r="C86" s="62">
        <f t="shared" si="1"/>
        <v>5.365775056397036</v>
      </c>
    </row>
    <row r="87" spans="1:3" ht="12.75">
      <c r="A87" s="58" t="s">
        <v>235</v>
      </c>
      <c r="B87" s="61">
        <v>122</v>
      </c>
      <c r="C87" s="62">
        <f t="shared" si="1"/>
        <v>1.9658395101514663</v>
      </c>
    </row>
    <row r="88" spans="1:3" ht="12.75">
      <c r="A88" s="58" t="s">
        <v>236</v>
      </c>
      <c r="B88" s="61">
        <v>22</v>
      </c>
      <c r="C88" s="62">
        <f t="shared" si="1"/>
        <v>0.3544956493715759</v>
      </c>
    </row>
    <row r="89" spans="1:3" ht="12.75">
      <c r="A89" s="58" t="s">
        <v>237</v>
      </c>
      <c r="B89" s="61">
        <v>57</v>
      </c>
      <c r="C89" s="62">
        <f t="shared" si="1"/>
        <v>0.9184660006445377</v>
      </c>
    </row>
    <row r="90" spans="1:3" ht="12.75">
      <c r="A90" s="58" t="s">
        <v>387</v>
      </c>
      <c r="B90" s="61">
        <v>26</v>
      </c>
      <c r="C90" s="62">
        <f t="shared" si="1"/>
        <v>0.41894940380277146</v>
      </c>
    </row>
    <row r="91" spans="1:3" ht="12.75">
      <c r="A91" s="58" t="s">
        <v>238</v>
      </c>
      <c r="B91" s="61">
        <v>43</v>
      </c>
      <c r="C91" s="62">
        <f t="shared" si="1"/>
        <v>0.6928778601353529</v>
      </c>
    </row>
    <row r="92" spans="1:3" ht="12.75">
      <c r="A92" s="58" t="s">
        <v>388</v>
      </c>
      <c r="B92" s="61">
        <v>60</v>
      </c>
      <c r="C92" s="62">
        <f t="shared" si="1"/>
        <v>0.9668063164679342</v>
      </c>
    </row>
    <row r="93" spans="1:3" ht="12.75">
      <c r="A93" s="58" t="s">
        <v>389</v>
      </c>
      <c r="B93" s="61">
        <v>35</v>
      </c>
      <c r="C93" s="62">
        <f t="shared" si="1"/>
        <v>0.5639703512729617</v>
      </c>
    </row>
    <row r="94" spans="1:3" ht="12.75">
      <c r="A94" s="58" t="s">
        <v>390</v>
      </c>
      <c r="B94" s="61">
        <v>49</v>
      </c>
      <c r="C94" s="62">
        <f t="shared" si="1"/>
        <v>0.7895584917821463</v>
      </c>
    </row>
    <row r="95" spans="1:3" ht="24" customHeight="1">
      <c r="A95" s="1" t="s">
        <v>41</v>
      </c>
      <c r="B95" s="60">
        <f>SUM(B52:B94)</f>
        <v>6206</v>
      </c>
      <c r="C95" s="76">
        <f t="shared" si="1"/>
        <v>100</v>
      </c>
    </row>
    <row r="96" spans="1:3" ht="12.75">
      <c r="A96"/>
      <c r="B96"/>
      <c r="C96"/>
    </row>
    <row r="97" spans="1:3" ht="12.75">
      <c r="A97"/>
      <c r="B97"/>
      <c r="C97"/>
    </row>
    <row r="98" spans="1:3" s="148" customFormat="1" ht="46.5" customHeight="1">
      <c r="A98" s="149" t="s">
        <v>413</v>
      </c>
      <c r="B98" s="185" t="s">
        <v>454</v>
      </c>
      <c r="C98" s="186"/>
    </row>
    <row r="99" spans="1:3" s="148" customFormat="1" ht="21.75" customHeight="1">
      <c r="A99" s="187" t="s">
        <v>49</v>
      </c>
      <c r="B99" s="189" t="s">
        <v>431</v>
      </c>
      <c r="C99" s="189" t="s">
        <v>23</v>
      </c>
    </row>
    <row r="100" spans="1:3" s="148" customFormat="1" ht="27" customHeight="1">
      <c r="A100" s="188"/>
      <c r="B100" s="143" t="s">
        <v>25</v>
      </c>
      <c r="C100" s="144" t="s">
        <v>40</v>
      </c>
    </row>
    <row r="101" spans="1:3" s="87" customFormat="1" ht="12.75">
      <c r="A101" s="58" t="s">
        <v>368</v>
      </c>
      <c r="B101" s="61">
        <v>25</v>
      </c>
      <c r="C101" s="62">
        <f>B101/$B$148*100</f>
        <v>0.26293647454774927</v>
      </c>
    </row>
    <row r="102" spans="1:3" s="87" customFormat="1" ht="12.75">
      <c r="A102" s="58" t="s">
        <v>369</v>
      </c>
      <c r="B102" s="61">
        <v>32</v>
      </c>
      <c r="C102" s="62">
        <f aca="true" t="shared" si="2" ref="C102:C148">B102/$B$148*100</f>
        <v>0.33655868742111905</v>
      </c>
    </row>
    <row r="103" spans="1:3" s="87" customFormat="1" ht="12.75">
      <c r="A103" s="58" t="s">
        <v>239</v>
      </c>
      <c r="B103" s="61">
        <v>68</v>
      </c>
      <c r="C103" s="62">
        <f t="shared" si="2"/>
        <v>0.715187210769878</v>
      </c>
    </row>
    <row r="104" spans="1:3" s="87" customFormat="1" ht="12.75">
      <c r="A104" s="58" t="s">
        <v>240</v>
      </c>
      <c r="B104" s="61">
        <v>30</v>
      </c>
      <c r="C104" s="62">
        <f t="shared" si="2"/>
        <v>0.3155237694572991</v>
      </c>
    </row>
    <row r="105" spans="1:3" s="87" customFormat="1" ht="12.75">
      <c r="A105" s="58" t="s">
        <v>241</v>
      </c>
      <c r="B105" s="61">
        <v>17</v>
      </c>
      <c r="C105" s="62">
        <f t="shared" si="2"/>
        <v>0.1787968026924695</v>
      </c>
    </row>
    <row r="106" spans="1:3" s="87" customFormat="1" ht="12.75">
      <c r="A106" s="58" t="s">
        <v>242</v>
      </c>
      <c r="B106" s="61">
        <v>164</v>
      </c>
      <c r="C106" s="62">
        <f t="shared" si="2"/>
        <v>1.724863273033235</v>
      </c>
    </row>
    <row r="107" spans="1:3" s="87" customFormat="1" ht="12.75">
      <c r="A107" s="58" t="s">
        <v>370</v>
      </c>
      <c r="B107" s="61">
        <v>122</v>
      </c>
      <c r="C107" s="62">
        <f t="shared" si="2"/>
        <v>1.2831299957930165</v>
      </c>
    </row>
    <row r="108" spans="1:3" s="87" customFormat="1" ht="12.75">
      <c r="A108" s="58" t="s">
        <v>371</v>
      </c>
      <c r="B108" s="61">
        <v>46</v>
      </c>
      <c r="C108" s="62">
        <f t="shared" si="2"/>
        <v>0.4838031131678587</v>
      </c>
    </row>
    <row r="109" spans="1:3" s="87" customFormat="1" ht="12.75">
      <c r="A109" s="58" t="s">
        <v>243</v>
      </c>
      <c r="B109" s="61">
        <v>313</v>
      </c>
      <c r="C109" s="62">
        <f t="shared" si="2"/>
        <v>3.2919646613378206</v>
      </c>
    </row>
    <row r="110" spans="1:3" s="87" customFormat="1" ht="12.75">
      <c r="A110" s="58" t="s">
        <v>244</v>
      </c>
      <c r="B110" s="61">
        <v>189</v>
      </c>
      <c r="C110" s="62">
        <f t="shared" si="2"/>
        <v>1.9877997475809845</v>
      </c>
    </row>
    <row r="111" spans="1:3" s="87" customFormat="1" ht="12.75">
      <c r="A111" s="58" t="s">
        <v>245</v>
      </c>
      <c r="B111" s="61">
        <v>19</v>
      </c>
      <c r="C111" s="62">
        <f t="shared" si="2"/>
        <v>0.19983172065628943</v>
      </c>
    </row>
    <row r="112" spans="1:3" s="87" customFormat="1" ht="12.75">
      <c r="A112" s="58" t="s">
        <v>246</v>
      </c>
      <c r="B112" s="61">
        <v>35</v>
      </c>
      <c r="C112" s="62">
        <f t="shared" si="2"/>
        <v>0.368111064366849</v>
      </c>
    </row>
    <row r="113" spans="1:3" s="87" customFormat="1" ht="12.75">
      <c r="A113" s="58" t="s">
        <v>247</v>
      </c>
      <c r="B113" s="61">
        <v>187</v>
      </c>
      <c r="C113" s="62">
        <f t="shared" si="2"/>
        <v>1.9667648296171645</v>
      </c>
    </row>
    <row r="114" spans="1:3" s="87" customFormat="1" ht="12.75">
      <c r="A114" s="58" t="s">
        <v>248</v>
      </c>
      <c r="B114" s="61">
        <v>607</v>
      </c>
      <c r="C114" s="62">
        <f t="shared" si="2"/>
        <v>6.384097602019352</v>
      </c>
    </row>
    <row r="115" spans="1:3" s="87" customFormat="1" ht="12.75">
      <c r="A115" s="58" t="s">
        <v>249</v>
      </c>
      <c r="B115" s="61">
        <v>140</v>
      </c>
      <c r="C115" s="62">
        <f t="shared" si="2"/>
        <v>1.472444257467396</v>
      </c>
    </row>
    <row r="116" spans="1:3" s="87" customFormat="1" ht="12.75">
      <c r="A116" s="58" t="s">
        <v>250</v>
      </c>
      <c r="B116" s="61">
        <v>143</v>
      </c>
      <c r="C116" s="62">
        <f t="shared" si="2"/>
        <v>1.503996634413126</v>
      </c>
    </row>
    <row r="117" spans="1:3" s="87" customFormat="1" ht="12.75">
      <c r="A117" s="58" t="s">
        <v>372</v>
      </c>
      <c r="B117" s="61">
        <v>130</v>
      </c>
      <c r="C117" s="62">
        <f t="shared" si="2"/>
        <v>1.367269667648296</v>
      </c>
    </row>
    <row r="118" spans="1:3" s="87" customFormat="1" ht="12.75">
      <c r="A118" s="58" t="s">
        <v>251</v>
      </c>
      <c r="B118" s="61">
        <v>53</v>
      </c>
      <c r="C118" s="62">
        <f t="shared" si="2"/>
        <v>0.5574253260412284</v>
      </c>
    </row>
    <row r="119" spans="1:3" s="87" customFormat="1" ht="12.75">
      <c r="A119" s="58" t="s">
        <v>252</v>
      </c>
      <c r="B119" s="61">
        <v>265</v>
      </c>
      <c r="C119" s="62">
        <f t="shared" si="2"/>
        <v>2.787126630206142</v>
      </c>
    </row>
    <row r="120" spans="1:3" s="87" customFormat="1" ht="12.75">
      <c r="A120" s="58" t="s">
        <v>253</v>
      </c>
      <c r="B120" s="61">
        <v>81</v>
      </c>
      <c r="C120" s="62">
        <f t="shared" si="2"/>
        <v>0.8519141775347076</v>
      </c>
    </row>
    <row r="121" spans="1:3" s="87" customFormat="1" ht="12.75">
      <c r="A121" s="58" t="s">
        <v>254</v>
      </c>
      <c r="B121" s="61">
        <v>211</v>
      </c>
      <c r="C121" s="62">
        <f t="shared" si="2"/>
        <v>2.2191838451830037</v>
      </c>
    </row>
    <row r="122" spans="1:3" s="87" customFormat="1" ht="12.75">
      <c r="A122" s="58" t="s">
        <v>373</v>
      </c>
      <c r="B122" s="61">
        <v>90</v>
      </c>
      <c r="C122" s="62">
        <f t="shared" si="2"/>
        <v>0.9465713083718973</v>
      </c>
    </row>
    <row r="123" spans="1:3" s="87" customFormat="1" ht="12.75">
      <c r="A123" s="58" t="s">
        <v>255</v>
      </c>
      <c r="B123" s="61">
        <v>16</v>
      </c>
      <c r="C123" s="62">
        <f t="shared" si="2"/>
        <v>0.16827934371055953</v>
      </c>
    </row>
    <row r="124" spans="1:3" s="87" customFormat="1" ht="12.75">
      <c r="A124" s="58" t="s">
        <v>256</v>
      </c>
      <c r="B124" s="61">
        <v>249</v>
      </c>
      <c r="C124" s="62">
        <f t="shared" si="2"/>
        <v>2.6188472864955825</v>
      </c>
    </row>
    <row r="125" spans="1:3" s="87" customFormat="1" ht="12.75">
      <c r="A125" s="58" t="s">
        <v>257</v>
      </c>
      <c r="B125" s="61">
        <v>66</v>
      </c>
      <c r="C125" s="62">
        <f t="shared" si="2"/>
        <v>0.6941522928060581</v>
      </c>
    </row>
    <row r="126" spans="1:3" s="87" customFormat="1" ht="12.75">
      <c r="A126" s="58" t="s">
        <v>258</v>
      </c>
      <c r="B126" s="61">
        <v>308</v>
      </c>
      <c r="C126" s="62">
        <f t="shared" si="2"/>
        <v>3.2393773664282706</v>
      </c>
    </row>
    <row r="127" spans="1:3" s="87" customFormat="1" ht="12.75">
      <c r="A127" s="58" t="s">
        <v>374</v>
      </c>
      <c r="B127" s="61">
        <v>13</v>
      </c>
      <c r="C127" s="62">
        <f t="shared" si="2"/>
        <v>0.13672696676482962</v>
      </c>
    </row>
    <row r="128" spans="1:3" s="87" customFormat="1" ht="12.75">
      <c r="A128" s="58" t="s">
        <v>27</v>
      </c>
      <c r="B128" s="61">
        <v>3847</v>
      </c>
      <c r="C128" s="62">
        <f t="shared" si="2"/>
        <v>40.46066470340766</v>
      </c>
    </row>
    <row r="129" spans="1:3" s="87" customFormat="1" ht="12.75">
      <c r="A129" s="58" t="s">
        <v>259</v>
      </c>
      <c r="B129" s="61">
        <v>26</v>
      </c>
      <c r="C129" s="62">
        <f t="shared" si="2"/>
        <v>0.27345393352965924</v>
      </c>
    </row>
    <row r="130" spans="1:3" s="87" customFormat="1" ht="12.75">
      <c r="A130" s="58" t="s">
        <v>260</v>
      </c>
      <c r="B130" s="61">
        <v>25</v>
      </c>
      <c r="C130" s="62">
        <f t="shared" si="2"/>
        <v>0.26293647454774927</v>
      </c>
    </row>
    <row r="131" spans="1:3" s="87" customFormat="1" ht="12.75">
      <c r="A131" s="58" t="s">
        <v>261</v>
      </c>
      <c r="B131" s="61">
        <v>61</v>
      </c>
      <c r="C131" s="62">
        <f t="shared" si="2"/>
        <v>0.6415649978965082</v>
      </c>
    </row>
    <row r="132" spans="1:3" s="87" customFormat="1" ht="12.75">
      <c r="A132" s="58" t="s">
        <v>375</v>
      </c>
      <c r="B132" s="61">
        <v>131</v>
      </c>
      <c r="C132" s="62">
        <f t="shared" si="2"/>
        <v>1.377787126630206</v>
      </c>
    </row>
    <row r="133" spans="1:3" s="87" customFormat="1" ht="12.75">
      <c r="A133" s="58" t="s">
        <v>376</v>
      </c>
      <c r="B133" s="61">
        <v>182</v>
      </c>
      <c r="C133" s="62">
        <f t="shared" si="2"/>
        <v>1.9141775347076146</v>
      </c>
    </row>
    <row r="134" spans="1:3" s="87" customFormat="1" ht="12.75">
      <c r="A134" s="58" t="s">
        <v>262</v>
      </c>
      <c r="B134" s="61">
        <v>253</v>
      </c>
      <c r="C134" s="62">
        <f t="shared" si="2"/>
        <v>2.660917122423222</v>
      </c>
    </row>
    <row r="135" spans="1:3" s="87" customFormat="1" ht="12.75">
      <c r="A135" s="58" t="s">
        <v>377</v>
      </c>
      <c r="B135" s="61">
        <v>120</v>
      </c>
      <c r="C135" s="62">
        <f t="shared" si="2"/>
        <v>1.2620950778291964</v>
      </c>
    </row>
    <row r="136" spans="1:3" s="87" customFormat="1" ht="12.75">
      <c r="A136" s="58" t="s">
        <v>263</v>
      </c>
      <c r="B136" s="61">
        <v>112</v>
      </c>
      <c r="C136" s="62">
        <f t="shared" si="2"/>
        <v>1.1779554059739168</v>
      </c>
    </row>
    <row r="137" spans="1:3" s="87" customFormat="1" ht="12.75">
      <c r="A137" s="58" t="s">
        <v>264</v>
      </c>
      <c r="B137" s="61">
        <v>23</v>
      </c>
      <c r="C137" s="62">
        <f t="shared" si="2"/>
        <v>0.24190155658392934</v>
      </c>
    </row>
    <row r="138" spans="1:3" s="87" customFormat="1" ht="12.75">
      <c r="A138" s="58" t="s">
        <v>265</v>
      </c>
      <c r="B138" s="61">
        <v>95</v>
      </c>
      <c r="C138" s="62">
        <f t="shared" si="2"/>
        <v>0.9991586032814472</v>
      </c>
    </row>
    <row r="139" spans="1:3" s="87" customFormat="1" ht="12.75">
      <c r="A139" s="58" t="s">
        <v>266</v>
      </c>
      <c r="B139" s="61">
        <v>255</v>
      </c>
      <c r="C139" s="62">
        <f t="shared" si="2"/>
        <v>2.6819520403870425</v>
      </c>
    </row>
    <row r="140" spans="1:3" s="87" customFormat="1" ht="12.75">
      <c r="A140" s="58" t="s">
        <v>267</v>
      </c>
      <c r="B140" s="61">
        <v>45</v>
      </c>
      <c r="C140" s="62">
        <f t="shared" si="2"/>
        <v>0.47328565418594865</v>
      </c>
    </row>
    <row r="141" spans="1:3" s="87" customFormat="1" ht="12.75">
      <c r="A141" s="58" t="s">
        <v>268</v>
      </c>
      <c r="B141" s="61">
        <v>26</v>
      </c>
      <c r="C141" s="62">
        <f t="shared" si="2"/>
        <v>0.27345393352965924</v>
      </c>
    </row>
    <row r="142" spans="1:3" s="87" customFormat="1" ht="12.75">
      <c r="A142" s="58" t="s">
        <v>269</v>
      </c>
      <c r="B142" s="61">
        <v>190</v>
      </c>
      <c r="C142" s="62">
        <f t="shared" si="2"/>
        <v>1.9983172065628945</v>
      </c>
    </row>
    <row r="143" spans="1:3" s="87" customFormat="1" ht="12.75">
      <c r="A143" s="58" t="s">
        <v>270</v>
      </c>
      <c r="B143" s="61">
        <v>218</v>
      </c>
      <c r="C143" s="62">
        <f t="shared" si="2"/>
        <v>2.2928060580563736</v>
      </c>
    </row>
    <row r="144" spans="1:3" s="87" customFormat="1" ht="12.75">
      <c r="A144" s="58" t="s">
        <v>271</v>
      </c>
      <c r="B144" s="61">
        <v>121</v>
      </c>
      <c r="C144" s="62">
        <f t="shared" si="2"/>
        <v>1.2726125368111063</v>
      </c>
    </row>
    <row r="145" spans="1:3" s="87" customFormat="1" ht="12.75">
      <c r="A145" s="58" t="s">
        <v>272</v>
      </c>
      <c r="B145" s="61">
        <v>79</v>
      </c>
      <c r="C145" s="62">
        <f t="shared" si="2"/>
        <v>0.8308792595708877</v>
      </c>
    </row>
    <row r="146" spans="1:3" s="87" customFormat="1" ht="12.75">
      <c r="A146" s="58" t="s">
        <v>273</v>
      </c>
      <c r="B146" s="61">
        <v>15</v>
      </c>
      <c r="C146" s="62">
        <f t="shared" si="2"/>
        <v>0.15776188472864955</v>
      </c>
    </row>
    <row r="147" spans="1:3" s="87" customFormat="1" ht="12.75">
      <c r="A147" s="58" t="s">
        <v>274</v>
      </c>
      <c r="B147" s="61">
        <v>65</v>
      </c>
      <c r="C147" s="62">
        <f t="shared" si="2"/>
        <v>0.683634833824148</v>
      </c>
    </row>
    <row r="148" spans="1:3" ht="22.5" customHeight="1">
      <c r="A148" s="1" t="s">
        <v>28</v>
      </c>
      <c r="B148" s="60">
        <f>SUM(B101:B147)</f>
        <v>9508</v>
      </c>
      <c r="C148" s="76">
        <f t="shared" si="2"/>
        <v>100</v>
      </c>
    </row>
    <row r="149" spans="1:3" s="148" customFormat="1" ht="46.5" customHeight="1">
      <c r="A149" s="149" t="s">
        <v>413</v>
      </c>
      <c r="B149" s="185" t="s">
        <v>453</v>
      </c>
      <c r="C149" s="186"/>
    </row>
    <row r="150" spans="1:3" s="148" customFormat="1" ht="20.25" customHeight="1">
      <c r="A150" s="187" t="s">
        <v>49</v>
      </c>
      <c r="B150" s="189" t="s">
        <v>431</v>
      </c>
      <c r="C150" s="189" t="s">
        <v>23</v>
      </c>
    </row>
    <row r="151" spans="1:3" s="148" customFormat="1" ht="23.25" customHeight="1">
      <c r="A151" s="188"/>
      <c r="B151" s="143" t="s">
        <v>25</v>
      </c>
      <c r="C151" s="144" t="s">
        <v>40</v>
      </c>
    </row>
    <row r="152" spans="1:3" ht="12.75">
      <c r="A152" s="58" t="s">
        <v>338</v>
      </c>
      <c r="B152" s="61">
        <v>228</v>
      </c>
      <c r="C152" s="62">
        <f aca="true" t="shared" si="3" ref="C152:C198">B152/$B$198*100</f>
        <v>1.718420259270425</v>
      </c>
    </row>
    <row r="153" spans="1:3" ht="12.75">
      <c r="A153" s="58" t="s">
        <v>289</v>
      </c>
      <c r="B153" s="61">
        <v>258</v>
      </c>
      <c r="C153" s="62">
        <f t="shared" si="3"/>
        <v>1.9445281881217968</v>
      </c>
    </row>
    <row r="154" spans="1:3" ht="12.75">
      <c r="A154" s="58" t="s">
        <v>290</v>
      </c>
      <c r="B154" s="61">
        <v>75</v>
      </c>
      <c r="C154" s="62">
        <f t="shared" si="3"/>
        <v>0.5652698221284294</v>
      </c>
    </row>
    <row r="155" spans="1:3" ht="12.75">
      <c r="A155" s="58" t="s">
        <v>339</v>
      </c>
      <c r="B155" s="61">
        <v>268</v>
      </c>
      <c r="C155" s="62">
        <f t="shared" si="3"/>
        <v>2.0198974977389206</v>
      </c>
    </row>
    <row r="156" spans="1:3" ht="12.75">
      <c r="A156" s="58" t="s">
        <v>340</v>
      </c>
      <c r="B156" s="61">
        <v>118</v>
      </c>
      <c r="C156" s="62">
        <f t="shared" si="3"/>
        <v>0.8893578534820621</v>
      </c>
    </row>
    <row r="157" spans="1:3" ht="12.75">
      <c r="A157" s="58" t="s">
        <v>359</v>
      </c>
      <c r="B157" s="61">
        <v>154</v>
      </c>
      <c r="C157" s="62">
        <f t="shared" si="3"/>
        <v>1.1606873681037082</v>
      </c>
    </row>
    <row r="158" spans="1:3" ht="12.75">
      <c r="A158" s="58" t="s">
        <v>291</v>
      </c>
      <c r="B158" s="61">
        <v>26</v>
      </c>
      <c r="C158" s="62">
        <f t="shared" si="3"/>
        <v>0.19596020500452213</v>
      </c>
    </row>
    <row r="159" spans="1:3" ht="12.75">
      <c r="A159" s="58" t="s">
        <v>341</v>
      </c>
      <c r="B159" s="61">
        <v>232</v>
      </c>
      <c r="C159" s="62">
        <f t="shared" si="3"/>
        <v>1.7485679831172747</v>
      </c>
    </row>
    <row r="160" spans="1:3" ht="12.75">
      <c r="A160" s="58" t="s">
        <v>360</v>
      </c>
      <c r="B160" s="61">
        <v>124</v>
      </c>
      <c r="C160" s="62">
        <f t="shared" si="3"/>
        <v>0.9345794392523363</v>
      </c>
    </row>
    <row r="161" spans="1:3" ht="12.75">
      <c r="A161" s="58" t="s">
        <v>342</v>
      </c>
      <c r="B161" s="61">
        <v>131</v>
      </c>
      <c r="C161" s="62">
        <f t="shared" si="3"/>
        <v>0.9873379559843233</v>
      </c>
    </row>
    <row r="162" spans="1:3" ht="12.75">
      <c r="A162" s="58" t="s">
        <v>292</v>
      </c>
      <c r="B162" s="61">
        <v>64</v>
      </c>
      <c r="C162" s="62">
        <f t="shared" si="3"/>
        <v>0.482363581549593</v>
      </c>
    </row>
    <row r="163" spans="1:3" ht="12.75">
      <c r="A163" s="58" t="s">
        <v>293</v>
      </c>
      <c r="B163" s="61">
        <v>95</v>
      </c>
      <c r="C163" s="62">
        <f t="shared" si="3"/>
        <v>0.7160084413626772</v>
      </c>
    </row>
    <row r="164" spans="1:3" ht="12.75">
      <c r="A164" s="58" t="s">
        <v>294</v>
      </c>
      <c r="B164" s="61">
        <v>476</v>
      </c>
      <c r="C164" s="62">
        <f t="shared" si="3"/>
        <v>3.587579137775098</v>
      </c>
    </row>
    <row r="165" spans="1:3" ht="12.75">
      <c r="A165" s="58" t="s">
        <v>295</v>
      </c>
      <c r="B165" s="61">
        <v>120</v>
      </c>
      <c r="C165" s="62">
        <f t="shared" si="3"/>
        <v>0.904431715405487</v>
      </c>
    </row>
    <row r="166" spans="1:3" ht="12.75">
      <c r="A166" s="58" t="s">
        <v>296</v>
      </c>
      <c r="B166" s="61">
        <v>399</v>
      </c>
      <c r="C166" s="62">
        <f t="shared" si="3"/>
        <v>3.007235453723244</v>
      </c>
    </row>
    <row r="167" spans="1:3" ht="12.75">
      <c r="A167" s="58" t="s">
        <v>343</v>
      </c>
      <c r="B167" s="61">
        <v>280</v>
      </c>
      <c r="C167" s="62">
        <f t="shared" si="3"/>
        <v>2.1103406692794695</v>
      </c>
    </row>
    <row r="168" spans="1:3" ht="12.75">
      <c r="A168" s="58" t="s">
        <v>297</v>
      </c>
      <c r="B168" s="61">
        <v>258</v>
      </c>
      <c r="C168" s="62">
        <f t="shared" si="3"/>
        <v>1.9445281881217968</v>
      </c>
    </row>
    <row r="169" spans="1:3" ht="12.75">
      <c r="A169" s="58" t="s">
        <v>344</v>
      </c>
      <c r="B169" s="61">
        <v>203</v>
      </c>
      <c r="C169" s="62">
        <f t="shared" si="3"/>
        <v>1.5299969852276152</v>
      </c>
    </row>
    <row r="170" spans="1:3" ht="12.75">
      <c r="A170" s="58" t="s">
        <v>298</v>
      </c>
      <c r="B170" s="61">
        <v>15</v>
      </c>
      <c r="C170" s="62">
        <f t="shared" si="3"/>
        <v>0.11305396442568587</v>
      </c>
    </row>
    <row r="171" spans="1:3" ht="12.75">
      <c r="A171" s="58" t="s">
        <v>299</v>
      </c>
      <c r="B171" s="61">
        <v>609</v>
      </c>
      <c r="C171" s="62">
        <f t="shared" si="3"/>
        <v>4.589990955682846</v>
      </c>
    </row>
    <row r="172" spans="1:3" ht="12.75">
      <c r="A172" s="58" t="s">
        <v>300</v>
      </c>
      <c r="B172" s="61">
        <v>154</v>
      </c>
      <c r="C172" s="62">
        <f t="shared" si="3"/>
        <v>1.1606873681037082</v>
      </c>
    </row>
    <row r="173" spans="1:3" ht="12.75">
      <c r="A173" s="58" t="s">
        <v>345</v>
      </c>
      <c r="B173" s="61">
        <v>179</v>
      </c>
      <c r="C173" s="62">
        <f t="shared" si="3"/>
        <v>1.349110642146518</v>
      </c>
    </row>
    <row r="174" spans="1:3" ht="12.75">
      <c r="A174" s="58" t="s">
        <v>301</v>
      </c>
      <c r="B174" s="61">
        <v>192</v>
      </c>
      <c r="C174" s="62">
        <f t="shared" si="3"/>
        <v>1.4470907446487788</v>
      </c>
    </row>
    <row r="175" spans="1:3" ht="12.75">
      <c r="A175" s="58" t="s">
        <v>346</v>
      </c>
      <c r="B175" s="61">
        <v>383</v>
      </c>
      <c r="C175" s="62">
        <f t="shared" si="3"/>
        <v>2.8866445583358455</v>
      </c>
    </row>
    <row r="176" spans="1:3" ht="12.75">
      <c r="A176" s="58" t="s">
        <v>302</v>
      </c>
      <c r="B176" s="61">
        <v>5</v>
      </c>
      <c r="C176" s="62">
        <f t="shared" si="3"/>
        <v>0.03768465480856195</v>
      </c>
    </row>
    <row r="177" spans="1:3" ht="12.75">
      <c r="A177" s="58" t="s">
        <v>303</v>
      </c>
      <c r="B177" s="61">
        <v>210</v>
      </c>
      <c r="C177" s="62">
        <f t="shared" si="3"/>
        <v>1.582755501959602</v>
      </c>
    </row>
    <row r="178" spans="1:3" ht="12.75">
      <c r="A178" s="58" t="s">
        <v>361</v>
      </c>
      <c r="B178" s="61">
        <v>169</v>
      </c>
      <c r="C178" s="62">
        <f t="shared" si="3"/>
        <v>1.273741332529394</v>
      </c>
    </row>
    <row r="179" spans="1:3" ht="12.75">
      <c r="A179" s="58" t="s">
        <v>304</v>
      </c>
      <c r="B179" s="61">
        <v>173</v>
      </c>
      <c r="C179" s="62">
        <f t="shared" si="3"/>
        <v>1.3038890563762435</v>
      </c>
    </row>
    <row r="180" spans="1:3" ht="12.75">
      <c r="A180" s="58" t="s">
        <v>305</v>
      </c>
      <c r="B180" s="61">
        <v>301</v>
      </c>
      <c r="C180" s="62">
        <f t="shared" si="3"/>
        <v>2.2686162194754296</v>
      </c>
    </row>
    <row r="181" spans="1:3" ht="12.75">
      <c r="A181" s="58" t="s">
        <v>347</v>
      </c>
      <c r="B181" s="61">
        <v>188</v>
      </c>
      <c r="C181" s="62">
        <f t="shared" si="3"/>
        <v>1.4169430208019296</v>
      </c>
    </row>
    <row r="182" spans="1:3" ht="12.75">
      <c r="A182" s="58" t="s">
        <v>306</v>
      </c>
      <c r="B182" s="61">
        <v>371</v>
      </c>
      <c r="C182" s="62">
        <f t="shared" si="3"/>
        <v>2.796201386795297</v>
      </c>
    </row>
    <row r="183" spans="1:3" ht="12.75">
      <c r="A183" s="58" t="s">
        <v>307</v>
      </c>
      <c r="B183" s="61">
        <v>25</v>
      </c>
      <c r="C183" s="62">
        <f t="shared" si="3"/>
        <v>0.18842327404280979</v>
      </c>
    </row>
    <row r="184" spans="1:3" ht="12.75">
      <c r="A184" s="58" t="s">
        <v>308</v>
      </c>
      <c r="B184" s="61">
        <v>973</v>
      </c>
      <c r="C184" s="62">
        <f t="shared" si="3"/>
        <v>7.333433825746156</v>
      </c>
    </row>
    <row r="185" spans="1:3" ht="12.75">
      <c r="A185" s="58" t="s">
        <v>348</v>
      </c>
      <c r="B185" s="61">
        <v>3445</v>
      </c>
      <c r="C185" s="62">
        <f t="shared" si="3"/>
        <v>25.964727163099187</v>
      </c>
    </row>
    <row r="186" spans="1:3" ht="12.75">
      <c r="A186" s="58" t="s">
        <v>310</v>
      </c>
      <c r="B186" s="61">
        <v>180</v>
      </c>
      <c r="C186" s="62">
        <f t="shared" si="3"/>
        <v>1.3566475731082304</v>
      </c>
    </row>
    <row r="187" spans="1:3" ht="12.75">
      <c r="A187" s="58" t="s">
        <v>311</v>
      </c>
      <c r="B187" s="61">
        <v>98</v>
      </c>
      <c r="C187" s="62">
        <f t="shared" si="3"/>
        <v>0.7386192342478143</v>
      </c>
    </row>
    <row r="188" spans="1:3" ht="12.75">
      <c r="A188" s="58" t="s">
        <v>312</v>
      </c>
      <c r="B188" s="61">
        <v>366</v>
      </c>
      <c r="C188" s="62">
        <f t="shared" si="3"/>
        <v>2.758516731986735</v>
      </c>
    </row>
    <row r="189" spans="1:3" ht="12" customHeight="1">
      <c r="A189" s="58" t="s">
        <v>362</v>
      </c>
      <c r="B189" s="88">
        <v>187</v>
      </c>
      <c r="C189" s="62">
        <f t="shared" si="3"/>
        <v>1.409406089840217</v>
      </c>
    </row>
    <row r="190" spans="1:3" ht="12.75">
      <c r="A190" s="58" t="s">
        <v>363</v>
      </c>
      <c r="B190" s="61">
        <v>200</v>
      </c>
      <c r="C190" s="62">
        <f t="shared" si="3"/>
        <v>1.5073861923424783</v>
      </c>
    </row>
    <row r="191" spans="1:3" ht="12.75">
      <c r="A191" s="58" t="s">
        <v>349</v>
      </c>
      <c r="B191" s="61">
        <v>296</v>
      </c>
      <c r="C191" s="62">
        <f t="shared" si="3"/>
        <v>2.2309315646668675</v>
      </c>
    </row>
    <row r="192" spans="1:3" ht="12.75">
      <c r="A192" s="58" t="s">
        <v>314</v>
      </c>
      <c r="B192" s="61">
        <v>595</v>
      </c>
      <c r="C192" s="62">
        <f t="shared" si="3"/>
        <v>4.484473922218872</v>
      </c>
    </row>
    <row r="193" spans="1:3" ht="12.75">
      <c r="A193" s="58" t="s">
        <v>315</v>
      </c>
      <c r="B193" s="61">
        <v>113</v>
      </c>
      <c r="C193" s="62">
        <f t="shared" si="3"/>
        <v>0.8516731986735002</v>
      </c>
    </row>
    <row r="194" spans="1:3" ht="12.75">
      <c r="A194" s="58" t="s">
        <v>316</v>
      </c>
      <c r="B194" s="61">
        <v>36</v>
      </c>
      <c r="C194" s="62">
        <f t="shared" si="3"/>
        <v>0.27132951462164606</v>
      </c>
    </row>
    <row r="195" spans="1:3" ht="12.75">
      <c r="A195" s="58" t="s">
        <v>364</v>
      </c>
      <c r="B195" s="61">
        <v>129</v>
      </c>
      <c r="C195" s="62">
        <f t="shared" si="3"/>
        <v>0.9722640940608984</v>
      </c>
    </row>
    <row r="196" spans="1:3" ht="12.75">
      <c r="A196" s="58" t="s">
        <v>317</v>
      </c>
      <c r="B196" s="61">
        <v>98</v>
      </c>
      <c r="C196" s="62">
        <f t="shared" si="3"/>
        <v>0.7386192342478143</v>
      </c>
    </row>
    <row r="197" spans="1:3" ht="12.75">
      <c r="A197" s="58" t="s">
        <v>318</v>
      </c>
      <c r="B197" s="61">
        <v>69</v>
      </c>
      <c r="C197" s="62">
        <f t="shared" si="3"/>
        <v>0.520048236358155</v>
      </c>
    </row>
    <row r="198" spans="1:3" ht="23.25" customHeight="1">
      <c r="A198" s="28" t="s">
        <v>42</v>
      </c>
      <c r="B198" s="72">
        <f>SUM(B152:B197)</f>
        <v>13268</v>
      </c>
      <c r="C198" s="73">
        <f t="shared" si="3"/>
        <v>100</v>
      </c>
    </row>
    <row r="199" spans="1:3" s="148" customFormat="1" ht="39" customHeight="1">
      <c r="A199" s="149" t="s">
        <v>413</v>
      </c>
      <c r="B199" s="185" t="s">
        <v>452</v>
      </c>
      <c r="C199" s="186"/>
    </row>
    <row r="200" spans="1:3" s="148" customFormat="1" ht="18" customHeight="1">
      <c r="A200" s="187" t="s">
        <v>49</v>
      </c>
      <c r="B200" s="189" t="s">
        <v>431</v>
      </c>
      <c r="C200" s="189" t="s">
        <v>23</v>
      </c>
    </row>
    <row r="201" spans="1:3" s="148" customFormat="1" ht="26.25" customHeight="1">
      <c r="A201" s="188"/>
      <c r="B201" s="143" t="s">
        <v>25</v>
      </c>
      <c r="C201" s="144" t="s">
        <v>40</v>
      </c>
    </row>
    <row r="202" spans="1:3" s="27" customFormat="1" ht="12.75">
      <c r="A202" s="58" t="s">
        <v>163</v>
      </c>
      <c r="B202" s="61">
        <v>133</v>
      </c>
      <c r="C202" s="62">
        <f>B202/$B$249*100</f>
        <v>0.7638410291752814</v>
      </c>
    </row>
    <row r="203" spans="1:3" s="27" customFormat="1" ht="12.75">
      <c r="A203" s="58" t="s">
        <v>164</v>
      </c>
      <c r="B203" s="61">
        <v>293</v>
      </c>
      <c r="C203" s="62">
        <f aca="true" t="shared" si="4" ref="C203:C249">B203/$B$249*100</f>
        <v>1.6827475304387778</v>
      </c>
    </row>
    <row r="204" spans="1:3" s="27" customFormat="1" ht="12.75">
      <c r="A204" s="58" t="s">
        <v>165</v>
      </c>
      <c r="B204" s="61">
        <v>251</v>
      </c>
      <c r="C204" s="62">
        <f t="shared" si="4"/>
        <v>1.44153457385711</v>
      </c>
    </row>
    <row r="205" spans="1:3" s="27" customFormat="1" ht="12.75">
      <c r="A205" s="58" t="s">
        <v>166</v>
      </c>
      <c r="B205" s="61">
        <v>85</v>
      </c>
      <c r="C205" s="62">
        <f t="shared" si="4"/>
        <v>0.4881690787962325</v>
      </c>
    </row>
    <row r="206" spans="1:3" s="27" customFormat="1" ht="12.75">
      <c r="A206" s="58" t="s">
        <v>167</v>
      </c>
      <c r="B206" s="61">
        <v>1666</v>
      </c>
      <c r="C206" s="62">
        <f t="shared" si="4"/>
        <v>9.568113944406157</v>
      </c>
    </row>
    <row r="207" spans="1:3" s="27" customFormat="1" ht="12.75">
      <c r="A207" s="58" t="s">
        <v>168</v>
      </c>
      <c r="B207" s="61">
        <v>752</v>
      </c>
      <c r="C207" s="62">
        <f t="shared" si="4"/>
        <v>4.318860555938434</v>
      </c>
    </row>
    <row r="208" spans="1:3" s="27" customFormat="1" ht="12.75">
      <c r="A208" s="58" t="s">
        <v>169</v>
      </c>
      <c r="B208" s="61">
        <v>403</v>
      </c>
      <c r="C208" s="62">
        <f t="shared" si="4"/>
        <v>2.3144957500574317</v>
      </c>
    </row>
    <row r="209" spans="1:3" s="27" customFormat="1" ht="12.75">
      <c r="A209" s="58" t="s">
        <v>170</v>
      </c>
      <c r="B209" s="61">
        <v>300</v>
      </c>
      <c r="C209" s="62">
        <f t="shared" si="4"/>
        <v>1.722949689869056</v>
      </c>
    </row>
    <row r="210" spans="1:3" s="27" customFormat="1" ht="12.75">
      <c r="A210" s="58" t="s">
        <v>171</v>
      </c>
      <c r="B210" s="61">
        <v>186</v>
      </c>
      <c r="C210" s="62">
        <f t="shared" si="4"/>
        <v>1.0682288077188147</v>
      </c>
    </row>
    <row r="211" spans="1:3" s="27" customFormat="1" ht="12.75">
      <c r="A211" s="58" t="s">
        <v>172</v>
      </c>
      <c r="B211" s="61">
        <v>180</v>
      </c>
      <c r="C211" s="62">
        <f t="shared" si="4"/>
        <v>1.0337698139214335</v>
      </c>
    </row>
    <row r="212" spans="1:3" s="27" customFormat="1" ht="12.75">
      <c r="A212" s="58" t="s">
        <v>173</v>
      </c>
      <c r="B212" s="61">
        <v>69</v>
      </c>
      <c r="C212" s="62">
        <f t="shared" si="4"/>
        <v>0.39627842866988283</v>
      </c>
    </row>
    <row r="213" spans="1:3" s="27" customFormat="1" ht="12.75">
      <c r="A213" s="58" t="s">
        <v>174</v>
      </c>
      <c r="B213" s="61">
        <v>414</v>
      </c>
      <c r="C213" s="62">
        <f t="shared" si="4"/>
        <v>2.377670572019297</v>
      </c>
    </row>
    <row r="214" spans="1:3" s="27" customFormat="1" ht="12.75">
      <c r="A214" s="58" t="s">
        <v>175</v>
      </c>
      <c r="B214" s="61">
        <v>489</v>
      </c>
      <c r="C214" s="62">
        <f t="shared" si="4"/>
        <v>2.808407994486561</v>
      </c>
    </row>
    <row r="215" spans="1:3" s="27" customFormat="1" ht="12.75">
      <c r="A215" s="58" t="s">
        <v>391</v>
      </c>
      <c r="B215" s="61">
        <v>34</v>
      </c>
      <c r="C215" s="62">
        <f t="shared" si="4"/>
        <v>0.195267631518493</v>
      </c>
    </row>
    <row r="216" spans="1:3" s="27" customFormat="1" ht="12.75">
      <c r="A216" s="58" t="s">
        <v>176</v>
      </c>
      <c r="B216" s="61">
        <v>1010</v>
      </c>
      <c r="C216" s="62">
        <f t="shared" si="4"/>
        <v>5.800597289225822</v>
      </c>
    </row>
    <row r="217" spans="1:3" s="27" customFormat="1" ht="12.75">
      <c r="A217" s="58" t="s">
        <v>177</v>
      </c>
      <c r="B217" s="61">
        <v>46</v>
      </c>
      <c r="C217" s="62">
        <f t="shared" si="4"/>
        <v>0.2641856191132552</v>
      </c>
    </row>
    <row r="218" spans="1:3" s="27" customFormat="1" ht="12.75">
      <c r="A218" s="58" t="s">
        <v>178</v>
      </c>
      <c r="B218" s="61">
        <v>101</v>
      </c>
      <c r="C218" s="62">
        <f t="shared" si="4"/>
        <v>0.5800597289225822</v>
      </c>
    </row>
    <row r="219" spans="1:3" s="27" customFormat="1" ht="12.75">
      <c r="A219" s="58" t="s">
        <v>179</v>
      </c>
      <c r="B219" s="61">
        <v>67</v>
      </c>
      <c r="C219" s="62">
        <f t="shared" si="4"/>
        <v>0.38479209740408915</v>
      </c>
    </row>
    <row r="220" spans="1:3" s="27" customFormat="1" ht="12.75">
      <c r="A220" s="58" t="s">
        <v>180</v>
      </c>
      <c r="B220" s="61">
        <v>488</v>
      </c>
      <c r="C220" s="62">
        <f t="shared" si="4"/>
        <v>2.802664828853664</v>
      </c>
    </row>
    <row r="221" spans="1:3" s="27" customFormat="1" ht="12.75">
      <c r="A221" s="58" t="s">
        <v>181</v>
      </c>
      <c r="B221" s="61">
        <v>108</v>
      </c>
      <c r="C221" s="62">
        <f t="shared" si="4"/>
        <v>0.6202618883528601</v>
      </c>
    </row>
    <row r="222" spans="1:3" s="27" customFormat="1" ht="12.75">
      <c r="A222" s="58" t="s">
        <v>392</v>
      </c>
      <c r="B222" s="61">
        <v>130</v>
      </c>
      <c r="C222" s="62">
        <f t="shared" si="4"/>
        <v>0.7466115322765908</v>
      </c>
    </row>
    <row r="223" spans="1:3" s="27" customFormat="1" ht="12.75">
      <c r="A223" s="58" t="s">
        <v>182</v>
      </c>
      <c r="B223" s="61">
        <v>596</v>
      </c>
      <c r="C223" s="62">
        <f t="shared" si="4"/>
        <v>3.4229267172065243</v>
      </c>
    </row>
    <row r="224" spans="1:3" s="27" customFormat="1" ht="12.75">
      <c r="A224" s="58" t="s">
        <v>29</v>
      </c>
      <c r="B224" s="61">
        <v>4469</v>
      </c>
      <c r="C224" s="62">
        <f t="shared" si="4"/>
        <v>25.666207213416037</v>
      </c>
    </row>
    <row r="225" spans="1:3" s="27" customFormat="1" ht="12.75">
      <c r="A225" s="58" t="s">
        <v>183</v>
      </c>
      <c r="B225" s="61">
        <v>11</v>
      </c>
      <c r="C225" s="62">
        <f t="shared" si="4"/>
        <v>0.06317482196186539</v>
      </c>
    </row>
    <row r="226" spans="1:3" s="27" customFormat="1" ht="12.75">
      <c r="A226" s="58" t="s">
        <v>184</v>
      </c>
      <c r="B226" s="61">
        <v>51</v>
      </c>
      <c r="C226" s="62">
        <f t="shared" si="4"/>
        <v>0.29290144727773954</v>
      </c>
    </row>
    <row r="227" spans="1:3" s="27" customFormat="1" ht="12.75">
      <c r="A227" s="58" t="s">
        <v>185</v>
      </c>
      <c r="B227" s="61">
        <v>62</v>
      </c>
      <c r="C227" s="62">
        <f t="shared" si="4"/>
        <v>0.3560762692396049</v>
      </c>
    </row>
    <row r="228" spans="1:3" s="27" customFormat="1" ht="12.75">
      <c r="A228" s="58" t="s">
        <v>186</v>
      </c>
      <c r="B228" s="61">
        <v>361</v>
      </c>
      <c r="C228" s="62">
        <f t="shared" si="4"/>
        <v>2.0732827934757636</v>
      </c>
    </row>
    <row r="229" spans="1:3" s="27" customFormat="1" ht="12.75">
      <c r="A229" s="58" t="s">
        <v>187</v>
      </c>
      <c r="B229" s="61">
        <v>282</v>
      </c>
      <c r="C229" s="62">
        <f t="shared" si="4"/>
        <v>1.6195727084769125</v>
      </c>
    </row>
    <row r="230" spans="1:3" s="27" customFormat="1" ht="12.75">
      <c r="A230" s="58" t="s">
        <v>188</v>
      </c>
      <c r="B230" s="61">
        <v>52</v>
      </c>
      <c r="C230" s="62">
        <f t="shared" si="4"/>
        <v>0.2986446129106363</v>
      </c>
    </row>
    <row r="231" spans="1:3" s="27" customFormat="1" ht="12.75">
      <c r="A231" s="58" t="s">
        <v>189</v>
      </c>
      <c r="B231" s="61">
        <v>399</v>
      </c>
      <c r="C231" s="62">
        <f t="shared" si="4"/>
        <v>2.2915230875258445</v>
      </c>
    </row>
    <row r="232" spans="1:3" s="27" customFormat="1" ht="12.75">
      <c r="A232" s="58" t="s">
        <v>190</v>
      </c>
      <c r="B232" s="61">
        <v>48</v>
      </c>
      <c r="C232" s="62">
        <f t="shared" si="4"/>
        <v>0.2756719503790489</v>
      </c>
    </row>
    <row r="233" spans="1:3" s="27" customFormat="1" ht="12.75">
      <c r="A233" s="58" t="s">
        <v>191</v>
      </c>
      <c r="B233" s="61">
        <v>36</v>
      </c>
      <c r="C233" s="62">
        <f t="shared" si="4"/>
        <v>0.20675396278428668</v>
      </c>
    </row>
    <row r="234" spans="1:3" s="27" customFormat="1" ht="12.75">
      <c r="A234" s="58" t="s">
        <v>192</v>
      </c>
      <c r="B234" s="61">
        <v>109</v>
      </c>
      <c r="C234" s="62">
        <f t="shared" si="4"/>
        <v>0.626005053985757</v>
      </c>
    </row>
    <row r="235" spans="1:3" s="27" customFormat="1" ht="12.75">
      <c r="A235" s="58" t="s">
        <v>193</v>
      </c>
      <c r="B235" s="61">
        <v>134</v>
      </c>
      <c r="C235" s="62">
        <f t="shared" si="4"/>
        <v>0.7695841948081783</v>
      </c>
    </row>
    <row r="236" spans="1:3" s="27" customFormat="1" ht="12.75">
      <c r="A236" s="58" t="s">
        <v>194</v>
      </c>
      <c r="B236" s="61">
        <v>15</v>
      </c>
      <c r="C236" s="62">
        <f t="shared" si="4"/>
        <v>0.08614748449345279</v>
      </c>
    </row>
    <row r="237" spans="1:3" s="27" customFormat="1" ht="12.75">
      <c r="A237" s="58" t="s">
        <v>195</v>
      </c>
      <c r="B237" s="61">
        <v>142</v>
      </c>
      <c r="C237" s="62">
        <f t="shared" si="4"/>
        <v>0.8155295198713531</v>
      </c>
    </row>
    <row r="238" spans="1:3" s="27" customFormat="1" ht="12.75">
      <c r="A238" s="58" t="s">
        <v>196</v>
      </c>
      <c r="B238" s="61">
        <v>283</v>
      </c>
      <c r="C238" s="62">
        <f t="shared" si="4"/>
        <v>1.6253158741098093</v>
      </c>
    </row>
    <row r="239" spans="1:3" s="27" customFormat="1" ht="12.75">
      <c r="A239" s="58" t="s">
        <v>197</v>
      </c>
      <c r="B239" s="61">
        <v>128</v>
      </c>
      <c r="C239" s="62">
        <f t="shared" si="4"/>
        <v>0.7351252010107971</v>
      </c>
    </row>
    <row r="240" spans="1:3" s="27" customFormat="1" ht="12.75">
      <c r="A240" s="58" t="s">
        <v>198</v>
      </c>
      <c r="B240" s="61">
        <v>135</v>
      </c>
      <c r="C240" s="62">
        <f t="shared" si="4"/>
        <v>0.7753273604410751</v>
      </c>
    </row>
    <row r="241" spans="1:3" s="27" customFormat="1" ht="12.75">
      <c r="A241" s="58" t="s">
        <v>199</v>
      </c>
      <c r="B241" s="61">
        <v>1173</v>
      </c>
      <c r="C241" s="62">
        <f t="shared" si="4"/>
        <v>6.736733287388008</v>
      </c>
    </row>
    <row r="242" spans="1:3" s="27" customFormat="1" ht="12.75">
      <c r="A242" s="58" t="s">
        <v>200</v>
      </c>
      <c r="B242" s="61">
        <v>221</v>
      </c>
      <c r="C242" s="62">
        <f t="shared" si="4"/>
        <v>1.2692396048702044</v>
      </c>
    </row>
    <row r="243" spans="1:3" s="27" customFormat="1" ht="12.75">
      <c r="A243" s="58" t="s">
        <v>201</v>
      </c>
      <c r="B243" s="61">
        <v>163</v>
      </c>
      <c r="C243" s="62">
        <f t="shared" si="4"/>
        <v>0.9361359981621871</v>
      </c>
    </row>
    <row r="244" spans="1:3" s="27" customFormat="1" ht="12.75">
      <c r="A244" s="58" t="s">
        <v>202</v>
      </c>
      <c r="B244" s="61">
        <v>39</v>
      </c>
      <c r="C244" s="62">
        <f t="shared" si="4"/>
        <v>0.22398345968297728</v>
      </c>
    </row>
    <row r="245" spans="1:3" s="27" customFormat="1" ht="12.75">
      <c r="A245" s="58" t="s">
        <v>203</v>
      </c>
      <c r="B245" s="61">
        <v>340</v>
      </c>
      <c r="C245" s="62">
        <f t="shared" si="4"/>
        <v>1.95267631518493</v>
      </c>
    </row>
    <row r="246" spans="1:3" s="27" customFormat="1" ht="12.75">
      <c r="A246" s="58" t="s">
        <v>204</v>
      </c>
      <c r="B246" s="61">
        <v>277</v>
      </c>
      <c r="C246" s="62">
        <f t="shared" si="4"/>
        <v>1.5908568803124283</v>
      </c>
    </row>
    <row r="247" spans="1:3" s="27" customFormat="1" ht="12.75">
      <c r="A247" s="58" t="s">
        <v>205</v>
      </c>
      <c r="B247" s="61">
        <v>573</v>
      </c>
      <c r="C247" s="62">
        <f t="shared" si="4"/>
        <v>3.2908339076498967</v>
      </c>
    </row>
    <row r="248" spans="1:3" s="27" customFormat="1" ht="12" customHeight="1">
      <c r="A248" s="58" t="s">
        <v>206</v>
      </c>
      <c r="B248" s="61">
        <v>108</v>
      </c>
      <c r="C248" s="62">
        <f t="shared" si="4"/>
        <v>0.6202618883528601</v>
      </c>
    </row>
    <row r="249" spans="1:3" ht="21" customHeight="1">
      <c r="A249" s="28" t="s">
        <v>30</v>
      </c>
      <c r="B249" s="72">
        <f>SUM(B202:B248)</f>
        <v>17412</v>
      </c>
      <c r="C249" s="73">
        <f t="shared" si="4"/>
        <v>100</v>
      </c>
    </row>
    <row r="250" spans="1:2" ht="12.75">
      <c r="A250"/>
      <c r="B250"/>
    </row>
    <row r="251" spans="1:3" s="148" customFormat="1" ht="39" customHeight="1">
      <c r="A251" s="149" t="s">
        <v>413</v>
      </c>
      <c r="B251" s="185" t="s">
        <v>451</v>
      </c>
      <c r="C251" s="186"/>
    </row>
    <row r="252" spans="1:3" s="148" customFormat="1" ht="18" customHeight="1">
      <c r="A252" s="187" t="s">
        <v>49</v>
      </c>
      <c r="B252" s="189" t="s">
        <v>431</v>
      </c>
      <c r="C252" s="189" t="s">
        <v>23</v>
      </c>
    </row>
    <row r="253" spans="1:3" s="148" customFormat="1" ht="26.25" customHeight="1">
      <c r="A253" s="188"/>
      <c r="B253" s="143" t="s">
        <v>25</v>
      </c>
      <c r="C253" s="144" t="s">
        <v>40</v>
      </c>
    </row>
    <row r="254" spans="1:3" ht="12.75" customHeight="1">
      <c r="A254" s="58" t="s">
        <v>112</v>
      </c>
      <c r="B254" s="61">
        <v>280</v>
      </c>
      <c r="C254" s="62">
        <f aca="true" t="shared" si="5" ref="C254:C299">B254/$B$319*100</f>
        <v>1.20616869130697</v>
      </c>
    </row>
    <row r="255" spans="1:3" ht="12.75" customHeight="1">
      <c r="A255" s="58" t="s">
        <v>111</v>
      </c>
      <c r="B255" s="61">
        <v>279</v>
      </c>
      <c r="C255" s="62">
        <f t="shared" si="5"/>
        <v>1.2018609459808736</v>
      </c>
    </row>
    <row r="256" spans="1:3" ht="12.75" customHeight="1">
      <c r="A256" s="58" t="s">
        <v>110</v>
      </c>
      <c r="B256" s="61">
        <v>125</v>
      </c>
      <c r="C256" s="62">
        <f t="shared" si="5"/>
        <v>0.5384681657620402</v>
      </c>
    </row>
    <row r="257" spans="1:3" ht="12.75" customHeight="1">
      <c r="A257" s="58" t="s">
        <v>109</v>
      </c>
      <c r="B257" s="61">
        <v>177</v>
      </c>
      <c r="C257" s="62">
        <f t="shared" si="5"/>
        <v>0.7624709227190488</v>
      </c>
    </row>
    <row r="258" spans="1:3" ht="12.75" customHeight="1">
      <c r="A258" s="58" t="s">
        <v>108</v>
      </c>
      <c r="B258" s="61">
        <v>123</v>
      </c>
      <c r="C258" s="62">
        <f t="shared" si="5"/>
        <v>0.5298526751098475</v>
      </c>
    </row>
    <row r="259" spans="1:3" ht="12.75" customHeight="1">
      <c r="A259" s="58" t="s">
        <v>31</v>
      </c>
      <c r="B259" s="61">
        <v>8159</v>
      </c>
      <c r="C259" s="62">
        <f t="shared" si="5"/>
        <v>35.14689411561989</v>
      </c>
    </row>
    <row r="260" spans="1:3" ht="12.75" customHeight="1">
      <c r="A260" s="58" t="s">
        <v>401</v>
      </c>
      <c r="B260" s="61">
        <v>73</v>
      </c>
      <c r="C260" s="62">
        <f t="shared" si="5"/>
        <v>0.3144654088050315</v>
      </c>
    </row>
    <row r="261" spans="1:3" ht="12.75" customHeight="1">
      <c r="A261" s="58" t="s">
        <v>107</v>
      </c>
      <c r="B261" s="61">
        <v>409</v>
      </c>
      <c r="C261" s="62">
        <f t="shared" si="5"/>
        <v>1.7618678383733952</v>
      </c>
    </row>
    <row r="262" spans="1:3" ht="12.75" customHeight="1">
      <c r="A262" s="58" t="s">
        <v>106</v>
      </c>
      <c r="B262" s="61">
        <v>373</v>
      </c>
      <c r="C262" s="62">
        <f t="shared" si="5"/>
        <v>1.6067890066339279</v>
      </c>
    </row>
    <row r="263" spans="1:3" ht="12.75" customHeight="1">
      <c r="A263" s="58" t="s">
        <v>105</v>
      </c>
      <c r="B263" s="61">
        <v>25</v>
      </c>
      <c r="C263" s="62">
        <f t="shared" si="5"/>
        <v>0.10769363315240803</v>
      </c>
    </row>
    <row r="264" spans="1:3" ht="12.75" customHeight="1">
      <c r="A264" s="58" t="s">
        <v>402</v>
      </c>
      <c r="B264" s="61">
        <v>30</v>
      </c>
      <c r="C264" s="62">
        <f t="shared" si="5"/>
        <v>0.12923235978288963</v>
      </c>
    </row>
    <row r="265" spans="1:3" ht="12.75" customHeight="1">
      <c r="A265" s="58" t="s">
        <v>103</v>
      </c>
      <c r="B265" s="61">
        <v>744</v>
      </c>
      <c r="C265" s="62">
        <f t="shared" si="5"/>
        <v>3.204962522615663</v>
      </c>
    </row>
    <row r="266" spans="1:3" ht="12.75" customHeight="1">
      <c r="A266" s="58" t="s">
        <v>104</v>
      </c>
      <c r="B266" s="61">
        <v>47</v>
      </c>
      <c r="C266" s="62">
        <f t="shared" si="5"/>
        <v>0.20246403032652707</v>
      </c>
    </row>
    <row r="267" spans="1:3" ht="12.75" customHeight="1">
      <c r="A267" s="58" t="s">
        <v>102</v>
      </c>
      <c r="B267" s="61">
        <v>51</v>
      </c>
      <c r="C267" s="62">
        <f t="shared" si="5"/>
        <v>0.21969501163091237</v>
      </c>
    </row>
    <row r="268" spans="1:3" ht="12.75" customHeight="1">
      <c r="A268" s="58" t="s">
        <v>403</v>
      </c>
      <c r="B268" s="61">
        <v>23</v>
      </c>
      <c r="C268" s="62">
        <f t="shared" si="5"/>
        <v>0.09907814250021539</v>
      </c>
    </row>
    <row r="269" spans="1:3" ht="12.75" customHeight="1">
      <c r="A269" s="58" t="s">
        <v>101</v>
      </c>
      <c r="B269" s="61">
        <v>72</v>
      </c>
      <c r="C269" s="62">
        <f t="shared" si="5"/>
        <v>0.31015766347893514</v>
      </c>
    </row>
    <row r="270" spans="1:3" ht="12.75" customHeight="1">
      <c r="A270" s="58" t="s">
        <v>404</v>
      </c>
      <c r="B270" s="61">
        <v>94</v>
      </c>
      <c r="C270" s="62">
        <f t="shared" si="5"/>
        <v>0.40492806065305414</v>
      </c>
    </row>
    <row r="271" spans="1:3" ht="12.75" customHeight="1">
      <c r="A271" s="58" t="s">
        <v>100</v>
      </c>
      <c r="B271" s="61">
        <v>249</v>
      </c>
      <c r="C271" s="62">
        <f t="shared" si="5"/>
        <v>1.072628586197984</v>
      </c>
    </row>
    <row r="272" spans="1:3" ht="12.75" customHeight="1">
      <c r="A272" s="58" t="s">
        <v>405</v>
      </c>
      <c r="B272" s="61">
        <v>163</v>
      </c>
      <c r="C272" s="62">
        <f t="shared" si="5"/>
        <v>0.7021624881537004</v>
      </c>
    </row>
    <row r="273" spans="1:3" ht="12.75" customHeight="1">
      <c r="A273" s="58" t="s">
        <v>99</v>
      </c>
      <c r="B273" s="61">
        <v>365</v>
      </c>
      <c r="C273" s="62">
        <f t="shared" si="5"/>
        <v>1.5723270440251573</v>
      </c>
    </row>
    <row r="274" spans="1:3" ht="12.75" customHeight="1">
      <c r="A274" s="58" t="s">
        <v>406</v>
      </c>
      <c r="B274" s="61">
        <v>219</v>
      </c>
      <c r="C274" s="62">
        <f t="shared" si="5"/>
        <v>0.9433962264150944</v>
      </c>
    </row>
    <row r="275" spans="1:3" ht="12.75" customHeight="1">
      <c r="A275" s="58" t="s">
        <v>98</v>
      </c>
      <c r="B275" s="61">
        <v>106</v>
      </c>
      <c r="C275" s="62">
        <f t="shared" si="5"/>
        <v>0.45662100456621</v>
      </c>
    </row>
    <row r="276" spans="1:3" ht="12.75" customHeight="1">
      <c r="A276" s="58" t="s">
        <v>407</v>
      </c>
      <c r="B276" s="61">
        <v>262</v>
      </c>
      <c r="C276" s="62">
        <f t="shared" si="5"/>
        <v>1.1286292754372362</v>
      </c>
    </row>
    <row r="277" spans="1:3" ht="12.75" customHeight="1">
      <c r="A277" s="58" t="s">
        <v>97</v>
      </c>
      <c r="B277" s="61">
        <v>418</v>
      </c>
      <c r="C277" s="62">
        <f t="shared" si="5"/>
        <v>1.8006375463082622</v>
      </c>
    </row>
    <row r="278" spans="1:3" ht="12.75" customHeight="1">
      <c r="A278" s="58" t="s">
        <v>96</v>
      </c>
      <c r="B278" s="61">
        <v>157</v>
      </c>
      <c r="C278" s="62">
        <f t="shared" si="5"/>
        <v>0.6763160161971224</v>
      </c>
    </row>
    <row r="279" spans="1:3" ht="12.75" customHeight="1">
      <c r="A279" s="58" t="s">
        <v>95</v>
      </c>
      <c r="B279" s="61">
        <v>222</v>
      </c>
      <c r="C279" s="62">
        <f t="shared" si="5"/>
        <v>0.9563194623933833</v>
      </c>
    </row>
    <row r="280" spans="1:3" ht="12.75" customHeight="1">
      <c r="A280" s="58" t="s">
        <v>94</v>
      </c>
      <c r="B280" s="61">
        <v>316</v>
      </c>
      <c r="C280" s="62">
        <f t="shared" si="5"/>
        <v>1.3612475230464376</v>
      </c>
    </row>
    <row r="281" spans="1:3" ht="12.75" customHeight="1">
      <c r="A281" s="58" t="s">
        <v>93</v>
      </c>
      <c r="B281" s="61">
        <v>219</v>
      </c>
      <c r="C281" s="62">
        <f t="shared" si="5"/>
        <v>0.9433962264150944</v>
      </c>
    </row>
    <row r="282" spans="1:3" ht="12.75" customHeight="1">
      <c r="A282" s="58" t="s">
        <v>92</v>
      </c>
      <c r="B282" s="61">
        <v>54</v>
      </c>
      <c r="C282" s="62">
        <f t="shared" si="5"/>
        <v>0.23261824760920136</v>
      </c>
    </row>
    <row r="283" spans="1:3" ht="12.75" customHeight="1">
      <c r="A283" s="58" t="s">
        <v>91</v>
      </c>
      <c r="B283" s="61">
        <v>131</v>
      </c>
      <c r="C283" s="62">
        <f t="shared" si="5"/>
        <v>0.5643146377186181</v>
      </c>
    </row>
    <row r="284" spans="1:3" ht="12.75" customHeight="1">
      <c r="A284" s="58" t="s">
        <v>350</v>
      </c>
      <c r="B284" s="61">
        <v>108</v>
      </c>
      <c r="C284" s="62">
        <f t="shared" si="5"/>
        <v>0.4652364952184027</v>
      </c>
    </row>
    <row r="285" spans="1:3" ht="12.75" customHeight="1">
      <c r="A285" s="58" t="s">
        <v>90</v>
      </c>
      <c r="B285" s="61">
        <v>33</v>
      </c>
      <c r="C285" s="62">
        <f t="shared" si="5"/>
        <v>0.1421555957611786</v>
      </c>
    </row>
    <row r="286" spans="1:3" ht="12.75" customHeight="1">
      <c r="A286" s="58" t="s">
        <v>351</v>
      </c>
      <c r="B286" s="61">
        <v>249</v>
      </c>
      <c r="C286" s="62">
        <f t="shared" si="5"/>
        <v>1.072628586197984</v>
      </c>
    </row>
    <row r="287" spans="1:3" ht="12.75" customHeight="1">
      <c r="A287" s="58" t="s">
        <v>88</v>
      </c>
      <c r="B287" s="61">
        <v>127</v>
      </c>
      <c r="C287" s="62">
        <f t="shared" si="5"/>
        <v>0.5470836564142328</v>
      </c>
    </row>
    <row r="288" spans="1:3" ht="12.75" customHeight="1">
      <c r="A288" s="58" t="s">
        <v>87</v>
      </c>
      <c r="B288" s="61">
        <v>1670</v>
      </c>
      <c r="C288" s="62">
        <f t="shared" si="5"/>
        <v>7.1939346945808555</v>
      </c>
    </row>
    <row r="289" spans="1:3" ht="12.75" customHeight="1">
      <c r="A289" s="58" t="s">
        <v>86</v>
      </c>
      <c r="B289" s="61">
        <v>53</v>
      </c>
      <c r="C289" s="62">
        <f t="shared" si="5"/>
        <v>0.228310502283105</v>
      </c>
    </row>
    <row r="290" spans="1:3" ht="12.75" customHeight="1">
      <c r="A290" s="58" t="s">
        <v>85</v>
      </c>
      <c r="B290" s="61">
        <v>96</v>
      </c>
      <c r="C290" s="62">
        <f t="shared" si="5"/>
        <v>0.41354355130524684</v>
      </c>
    </row>
    <row r="291" spans="1:3" ht="12.75" customHeight="1">
      <c r="A291" s="58" t="s">
        <v>84</v>
      </c>
      <c r="B291" s="61">
        <v>231</v>
      </c>
      <c r="C291" s="62">
        <f t="shared" si="5"/>
        <v>0.9950891703282502</v>
      </c>
    </row>
    <row r="292" spans="1:3" ht="12.75" customHeight="1">
      <c r="A292" s="58" t="s">
        <v>83</v>
      </c>
      <c r="B292" s="61">
        <v>121</v>
      </c>
      <c r="C292" s="62">
        <f t="shared" si="5"/>
        <v>0.5212371844576549</v>
      </c>
    </row>
    <row r="293" spans="1:3" ht="12.75" customHeight="1">
      <c r="A293" s="58" t="s">
        <v>82</v>
      </c>
      <c r="B293" s="61">
        <v>429</v>
      </c>
      <c r="C293" s="62">
        <f t="shared" si="5"/>
        <v>1.8480227448953217</v>
      </c>
    </row>
    <row r="294" spans="1:3" ht="12.75" customHeight="1">
      <c r="A294" s="58" t="s">
        <v>81</v>
      </c>
      <c r="B294" s="61">
        <v>230</v>
      </c>
      <c r="C294" s="62">
        <f t="shared" si="5"/>
        <v>0.9907814250021539</v>
      </c>
    </row>
    <row r="295" spans="1:3" ht="12.75" customHeight="1">
      <c r="A295" s="58" t="s">
        <v>80</v>
      </c>
      <c r="B295" s="61">
        <v>355</v>
      </c>
      <c r="C295" s="62">
        <f t="shared" si="5"/>
        <v>1.529249590764194</v>
      </c>
    </row>
    <row r="296" spans="1:3" ht="12.75" customHeight="1">
      <c r="A296" s="58" t="s">
        <v>79</v>
      </c>
      <c r="B296" s="61">
        <v>107</v>
      </c>
      <c r="C296" s="62">
        <f t="shared" si="5"/>
        <v>0.46092874989230637</v>
      </c>
    </row>
    <row r="297" spans="1:3" ht="12.75" customHeight="1">
      <c r="A297" s="58" t="s">
        <v>78</v>
      </c>
      <c r="B297" s="61">
        <v>159</v>
      </c>
      <c r="C297" s="62">
        <f t="shared" si="5"/>
        <v>0.684931506849315</v>
      </c>
    </row>
    <row r="298" spans="1:3" ht="12.75" customHeight="1">
      <c r="A298" s="58" t="s">
        <v>77</v>
      </c>
      <c r="B298" s="61">
        <v>133</v>
      </c>
      <c r="C298" s="62">
        <f t="shared" si="5"/>
        <v>0.5729301283708107</v>
      </c>
    </row>
    <row r="299" spans="1:3" ht="12.75" customHeight="1">
      <c r="A299" s="58" t="s">
        <v>76</v>
      </c>
      <c r="B299" s="61">
        <v>144</v>
      </c>
      <c r="C299" s="62">
        <f t="shared" si="5"/>
        <v>0.6203153269578703</v>
      </c>
    </row>
    <row r="300" spans="1:3" s="148" customFormat="1" ht="18" customHeight="1">
      <c r="A300" s="187" t="s">
        <v>49</v>
      </c>
      <c r="B300" s="189" t="s">
        <v>431</v>
      </c>
      <c r="C300" s="189" t="s">
        <v>23</v>
      </c>
    </row>
    <row r="301" spans="1:3" s="148" customFormat="1" ht="26.25" customHeight="1">
      <c r="A301" s="188"/>
      <c r="B301" s="143" t="s">
        <v>25</v>
      </c>
      <c r="C301" s="144" t="s">
        <v>40</v>
      </c>
    </row>
    <row r="302" spans="1:3" ht="12.75" customHeight="1">
      <c r="A302" s="58" t="s">
        <v>75</v>
      </c>
      <c r="B302" s="61">
        <v>167</v>
      </c>
      <c r="C302" s="62">
        <f aca="true" t="shared" si="6" ref="C302:C319">B302/$B$319*100</f>
        <v>0.7193934694580856</v>
      </c>
    </row>
    <row r="303" spans="1:3" ht="12.75" customHeight="1">
      <c r="A303" s="58" t="s">
        <v>408</v>
      </c>
      <c r="B303" s="61">
        <v>113</v>
      </c>
      <c r="C303" s="62">
        <f t="shared" si="6"/>
        <v>0.4867752218488843</v>
      </c>
    </row>
    <row r="304" spans="1:3" ht="12.75" customHeight="1">
      <c r="A304" s="58" t="s">
        <v>352</v>
      </c>
      <c r="B304" s="61">
        <v>343</v>
      </c>
      <c r="C304" s="62">
        <f t="shared" si="6"/>
        <v>1.4775566468510382</v>
      </c>
    </row>
    <row r="305" spans="1:3" ht="12.75" customHeight="1">
      <c r="A305" s="58" t="s">
        <v>73</v>
      </c>
      <c r="B305" s="61">
        <v>414</v>
      </c>
      <c r="C305" s="62">
        <f t="shared" si="6"/>
        <v>1.7834065650038768</v>
      </c>
    </row>
    <row r="306" spans="1:3" ht="12.75" customHeight="1">
      <c r="A306" s="58" t="s">
        <v>72</v>
      </c>
      <c r="B306" s="61">
        <v>179</v>
      </c>
      <c r="C306" s="62">
        <f t="shared" si="6"/>
        <v>0.7710864133712415</v>
      </c>
    </row>
    <row r="307" spans="1:3" ht="12.75" customHeight="1">
      <c r="A307" s="58" t="s">
        <v>71</v>
      </c>
      <c r="B307" s="61">
        <v>148</v>
      </c>
      <c r="C307" s="62">
        <f t="shared" si="6"/>
        <v>0.6375463082622556</v>
      </c>
    </row>
    <row r="308" spans="1:3" ht="12.75" customHeight="1">
      <c r="A308" s="58" t="s">
        <v>70</v>
      </c>
      <c r="B308" s="61">
        <v>175</v>
      </c>
      <c r="C308" s="62">
        <f t="shared" si="6"/>
        <v>0.7538554320668562</v>
      </c>
    </row>
    <row r="309" spans="1:3" ht="12.75" customHeight="1">
      <c r="A309" s="58" t="s">
        <v>69</v>
      </c>
      <c r="B309" s="61">
        <v>114</v>
      </c>
      <c r="C309" s="62">
        <f t="shared" si="6"/>
        <v>0.4910829671749806</v>
      </c>
    </row>
    <row r="310" spans="1:3" ht="12.75" customHeight="1">
      <c r="A310" s="58" t="s">
        <v>353</v>
      </c>
      <c r="B310" s="61">
        <v>188</v>
      </c>
      <c r="C310" s="62">
        <f t="shared" si="6"/>
        <v>0.8098561213061083</v>
      </c>
    </row>
    <row r="311" spans="1:3" ht="12.75" customHeight="1">
      <c r="A311" s="58" t="s">
        <v>68</v>
      </c>
      <c r="B311" s="61">
        <v>731</v>
      </c>
      <c r="C311" s="62">
        <f t="shared" si="6"/>
        <v>3.148961833376411</v>
      </c>
    </row>
    <row r="312" spans="1:3" ht="12.75" customHeight="1">
      <c r="A312" s="58" t="s">
        <v>67</v>
      </c>
      <c r="B312" s="61">
        <v>664</v>
      </c>
      <c r="C312" s="62">
        <f t="shared" si="6"/>
        <v>2.8603428965279574</v>
      </c>
    </row>
    <row r="313" spans="1:3" ht="12.75" customHeight="1">
      <c r="A313" s="58" t="s">
        <v>66</v>
      </c>
      <c r="B313" s="61">
        <v>295</v>
      </c>
      <c r="C313" s="62">
        <f t="shared" si="6"/>
        <v>1.2707848711984149</v>
      </c>
    </row>
    <row r="314" spans="1:3" ht="12.75" customHeight="1">
      <c r="A314" s="58" t="s">
        <v>409</v>
      </c>
      <c r="B314" s="61">
        <v>213</v>
      </c>
      <c r="C314" s="62">
        <f t="shared" si="6"/>
        <v>0.9175497544585165</v>
      </c>
    </row>
    <row r="315" spans="1:3" ht="12.75" customHeight="1">
      <c r="A315" s="58" t="s">
        <v>64</v>
      </c>
      <c r="B315" s="61">
        <v>506</v>
      </c>
      <c r="C315" s="62">
        <f t="shared" si="6"/>
        <v>2.1797191350047385</v>
      </c>
    </row>
    <row r="316" spans="1:3" ht="12.75" customHeight="1">
      <c r="A316" s="58" t="s">
        <v>63</v>
      </c>
      <c r="B316" s="61">
        <v>83</v>
      </c>
      <c r="C316" s="62">
        <f t="shared" si="6"/>
        <v>0.35754286206599467</v>
      </c>
    </row>
    <row r="317" spans="1:3" ht="12.75" customHeight="1">
      <c r="A317" s="58" t="s">
        <v>62</v>
      </c>
      <c r="B317" s="61">
        <v>148</v>
      </c>
      <c r="C317" s="62">
        <f t="shared" si="6"/>
        <v>0.6375463082622556</v>
      </c>
    </row>
    <row r="318" spans="1:3" ht="12.75" customHeight="1">
      <c r="A318" s="58" t="s">
        <v>61</v>
      </c>
      <c r="B318" s="61">
        <v>523</v>
      </c>
      <c r="C318" s="62">
        <f t="shared" si="6"/>
        <v>2.252950805548376</v>
      </c>
    </row>
    <row r="319" spans="1:3" ht="28.5" customHeight="1">
      <c r="A319" s="28" t="s">
        <v>32</v>
      </c>
      <c r="B319" s="72">
        <f>SUM(B254:B318)</f>
        <v>23214</v>
      </c>
      <c r="C319" s="73">
        <f t="shared" si="6"/>
        <v>100</v>
      </c>
    </row>
    <row r="320" spans="1:3" ht="12.75">
      <c r="A320"/>
      <c r="B320"/>
      <c r="C320"/>
    </row>
    <row r="321" spans="1:3" ht="12.75">
      <c r="A321"/>
      <c r="B321"/>
      <c r="C321"/>
    </row>
    <row r="322" spans="1:3" s="148" customFormat="1" ht="39" customHeight="1">
      <c r="A322" s="149" t="s">
        <v>413</v>
      </c>
      <c r="B322" s="185" t="s">
        <v>450</v>
      </c>
      <c r="C322" s="186"/>
    </row>
    <row r="323" spans="1:3" s="148" customFormat="1" ht="18" customHeight="1">
      <c r="A323" s="187" t="s">
        <v>49</v>
      </c>
      <c r="B323" s="189" t="s">
        <v>431</v>
      </c>
      <c r="C323" s="189" t="s">
        <v>23</v>
      </c>
    </row>
    <row r="324" spans="1:3" s="148" customFormat="1" ht="26.25" customHeight="1">
      <c r="A324" s="188"/>
      <c r="B324" s="143" t="s">
        <v>25</v>
      </c>
      <c r="C324" s="144" t="s">
        <v>40</v>
      </c>
    </row>
    <row r="325" spans="1:3" s="3" customFormat="1" ht="12.75">
      <c r="A325" s="58" t="s">
        <v>143</v>
      </c>
      <c r="B325" s="61">
        <v>443</v>
      </c>
      <c r="C325" s="62">
        <f>B325/$B$351*100</f>
        <v>6.435212085996514</v>
      </c>
    </row>
    <row r="326" spans="1:3" s="3" customFormat="1" ht="12.75">
      <c r="A326" s="58" t="s">
        <v>144</v>
      </c>
      <c r="B326" s="61">
        <v>66</v>
      </c>
      <c r="C326" s="62">
        <f aca="true" t="shared" si="7" ref="C326:C351">B326/$B$351*100</f>
        <v>0.958744915746659</v>
      </c>
    </row>
    <row r="327" spans="1:3" s="3" customFormat="1" ht="12.75">
      <c r="A327" s="58" t="s">
        <v>145</v>
      </c>
      <c r="B327" s="61">
        <v>253</v>
      </c>
      <c r="C327" s="62">
        <f t="shared" si="7"/>
        <v>3.6751888436955262</v>
      </c>
    </row>
    <row r="328" spans="1:3" s="3" customFormat="1" ht="12.75">
      <c r="A328" s="58" t="s">
        <v>146</v>
      </c>
      <c r="B328" s="61">
        <v>818</v>
      </c>
      <c r="C328" s="62">
        <f t="shared" si="7"/>
        <v>11.88262638001162</v>
      </c>
    </row>
    <row r="329" spans="1:3" s="3" customFormat="1" ht="12.75">
      <c r="A329" s="58" t="s">
        <v>147</v>
      </c>
      <c r="B329" s="61">
        <v>222</v>
      </c>
      <c r="C329" s="62">
        <f t="shared" si="7"/>
        <v>3.2248692620569437</v>
      </c>
    </row>
    <row r="330" spans="1:3" s="3" customFormat="1" ht="12.75">
      <c r="A330" s="58" t="s">
        <v>148</v>
      </c>
      <c r="B330" s="61">
        <v>508</v>
      </c>
      <c r="C330" s="62">
        <f t="shared" si="7"/>
        <v>7.3794305636257995</v>
      </c>
    </row>
    <row r="331" spans="1:3" s="3" customFormat="1" ht="12.75">
      <c r="A331" s="58" t="s">
        <v>149</v>
      </c>
      <c r="B331" s="61">
        <v>334</v>
      </c>
      <c r="C331" s="62">
        <f t="shared" si="7"/>
        <v>4.851830331202789</v>
      </c>
    </row>
    <row r="332" spans="1:3" s="3" customFormat="1" ht="12.75">
      <c r="A332" s="58" t="s">
        <v>33</v>
      </c>
      <c r="B332" s="61">
        <v>2572</v>
      </c>
      <c r="C332" s="62">
        <f t="shared" si="7"/>
        <v>37.361998837884954</v>
      </c>
    </row>
    <row r="333" spans="1:3" s="3" customFormat="1" ht="12.75">
      <c r="A333" s="58" t="s">
        <v>394</v>
      </c>
      <c r="B333" s="61">
        <v>47</v>
      </c>
      <c r="C333" s="62">
        <f t="shared" si="7"/>
        <v>0.6827425915165601</v>
      </c>
    </row>
    <row r="334" spans="1:3" s="3" customFormat="1" ht="12.75">
      <c r="A334" s="58" t="s">
        <v>150</v>
      </c>
      <c r="B334" s="61">
        <v>70</v>
      </c>
      <c r="C334" s="62">
        <f t="shared" si="7"/>
        <v>1.0168506682161536</v>
      </c>
    </row>
    <row r="335" spans="1:3" s="3" customFormat="1" ht="12.75">
      <c r="A335" s="58" t="s">
        <v>151</v>
      </c>
      <c r="B335" s="61">
        <v>20</v>
      </c>
      <c r="C335" s="62">
        <f t="shared" si="7"/>
        <v>0.2905287623474724</v>
      </c>
    </row>
    <row r="336" spans="1:3" s="3" customFormat="1" ht="12.75">
      <c r="A336" s="58" t="s">
        <v>152</v>
      </c>
      <c r="B336" s="61">
        <v>78</v>
      </c>
      <c r="C336" s="62">
        <f t="shared" si="7"/>
        <v>1.1330621731551425</v>
      </c>
    </row>
    <row r="337" spans="1:3" s="3" customFormat="1" ht="12.75">
      <c r="A337" s="58" t="s">
        <v>395</v>
      </c>
      <c r="B337" s="61">
        <v>40</v>
      </c>
      <c r="C337" s="62">
        <f t="shared" si="7"/>
        <v>0.5810575246949448</v>
      </c>
    </row>
    <row r="338" spans="1:3" s="3" customFormat="1" ht="12.75">
      <c r="A338" s="58" t="s">
        <v>153</v>
      </c>
      <c r="B338" s="61">
        <v>74</v>
      </c>
      <c r="C338" s="62">
        <f t="shared" si="7"/>
        <v>1.074956420685648</v>
      </c>
    </row>
    <row r="339" spans="1:3" s="3" customFormat="1" ht="12.75">
      <c r="A339" s="58" t="s">
        <v>154</v>
      </c>
      <c r="B339" s="61">
        <v>128</v>
      </c>
      <c r="C339" s="62">
        <f t="shared" si="7"/>
        <v>1.8593840790238232</v>
      </c>
    </row>
    <row r="340" spans="1:3" s="3" customFormat="1" ht="12.75">
      <c r="A340" s="58" t="s">
        <v>155</v>
      </c>
      <c r="B340" s="61">
        <v>91</v>
      </c>
      <c r="C340" s="62">
        <f t="shared" si="7"/>
        <v>1.3219058686809995</v>
      </c>
    </row>
    <row r="341" spans="1:3" s="3" customFormat="1" ht="12.75">
      <c r="A341" s="58" t="s">
        <v>156</v>
      </c>
      <c r="B341" s="61">
        <v>35</v>
      </c>
      <c r="C341" s="62">
        <f t="shared" si="7"/>
        <v>0.5084253341080768</v>
      </c>
    </row>
    <row r="342" spans="1:3" s="3" customFormat="1" ht="12.75">
      <c r="A342" s="58" t="s">
        <v>157</v>
      </c>
      <c r="B342" s="61">
        <v>52</v>
      </c>
      <c r="C342" s="62">
        <f t="shared" si="7"/>
        <v>0.7553747821034282</v>
      </c>
    </row>
    <row r="343" spans="1:3" s="3" customFormat="1" ht="12.75">
      <c r="A343" s="58" t="s">
        <v>396</v>
      </c>
      <c r="B343" s="61">
        <v>90</v>
      </c>
      <c r="C343" s="62">
        <f t="shared" si="7"/>
        <v>1.3073794305636257</v>
      </c>
    </row>
    <row r="344" spans="1:3" s="3" customFormat="1" ht="12.75">
      <c r="A344" s="58" t="s">
        <v>158</v>
      </c>
      <c r="B344" s="61">
        <v>192</v>
      </c>
      <c r="C344" s="62">
        <f t="shared" si="7"/>
        <v>2.789076118535735</v>
      </c>
    </row>
    <row r="345" spans="1:3" s="3" customFormat="1" ht="12.75">
      <c r="A345" s="58" t="s">
        <v>159</v>
      </c>
      <c r="B345" s="61">
        <v>225</v>
      </c>
      <c r="C345" s="62">
        <f t="shared" si="7"/>
        <v>3.2684485764090643</v>
      </c>
    </row>
    <row r="346" spans="1:3" s="3" customFormat="1" ht="12.75">
      <c r="A346" s="58" t="s">
        <v>160</v>
      </c>
      <c r="B346" s="61">
        <v>46</v>
      </c>
      <c r="C346" s="62">
        <f t="shared" si="7"/>
        <v>0.6682161533991865</v>
      </c>
    </row>
    <row r="347" spans="1:3" s="3" customFormat="1" ht="12.75">
      <c r="A347" s="58" t="s">
        <v>397</v>
      </c>
      <c r="B347" s="61">
        <v>157</v>
      </c>
      <c r="C347" s="62">
        <f t="shared" si="7"/>
        <v>2.2806507844276585</v>
      </c>
    </row>
    <row r="348" spans="1:3" s="3" customFormat="1" ht="12.75">
      <c r="A348" s="58" t="s">
        <v>161</v>
      </c>
      <c r="B348" s="61">
        <v>117</v>
      </c>
      <c r="C348" s="62">
        <f t="shared" si="7"/>
        <v>1.6995932597327135</v>
      </c>
    </row>
    <row r="349" spans="1:3" s="3" customFormat="1" ht="12.75">
      <c r="A349" s="58" t="s">
        <v>162</v>
      </c>
      <c r="B349" s="61">
        <v>146</v>
      </c>
      <c r="C349" s="62">
        <f t="shared" si="7"/>
        <v>2.1208599651365483</v>
      </c>
    </row>
    <row r="350" spans="1:3" s="3" customFormat="1" ht="12.75">
      <c r="A350" s="58" t="s">
        <v>398</v>
      </c>
      <c r="B350" s="61">
        <v>60</v>
      </c>
      <c r="C350" s="62">
        <f t="shared" si="7"/>
        <v>0.8715862870424171</v>
      </c>
    </row>
    <row r="351" spans="1:3" ht="25.5" customHeight="1">
      <c r="A351" s="28" t="s">
        <v>34</v>
      </c>
      <c r="B351" s="72">
        <f>SUM(B325:B350)</f>
        <v>6884</v>
      </c>
      <c r="C351" s="73">
        <f t="shared" si="7"/>
        <v>100</v>
      </c>
    </row>
    <row r="352" spans="1:3" ht="12.75">
      <c r="A352"/>
      <c r="B352"/>
      <c r="C352"/>
    </row>
    <row r="353" spans="1:3" ht="12.75">
      <c r="A353"/>
      <c r="B353"/>
      <c r="C353"/>
    </row>
    <row r="354" spans="1:3" s="148" customFormat="1" ht="39" customHeight="1">
      <c r="A354" s="149" t="s">
        <v>413</v>
      </c>
      <c r="B354" s="185" t="s">
        <v>449</v>
      </c>
      <c r="C354" s="186"/>
    </row>
    <row r="355" spans="1:3" s="148" customFormat="1" ht="18" customHeight="1">
      <c r="A355" s="187" t="s">
        <v>49</v>
      </c>
      <c r="B355" s="189" t="s">
        <v>431</v>
      </c>
      <c r="C355" s="189" t="s">
        <v>23</v>
      </c>
    </row>
    <row r="356" spans="1:3" s="148" customFormat="1" ht="26.25" customHeight="1">
      <c r="A356" s="188"/>
      <c r="B356" s="143" t="s">
        <v>25</v>
      </c>
      <c r="C356" s="144" t="s">
        <v>40</v>
      </c>
    </row>
    <row r="357" spans="1:3" s="3" customFormat="1" ht="12.75">
      <c r="A357" s="58" t="s">
        <v>275</v>
      </c>
      <c r="B357" s="61">
        <v>238</v>
      </c>
      <c r="C357" s="62">
        <f>B357/$B$375*100</f>
        <v>2.7457314259344714</v>
      </c>
    </row>
    <row r="358" spans="1:3" s="3" customFormat="1" ht="12.75">
      <c r="A358" s="58" t="s">
        <v>276</v>
      </c>
      <c r="B358" s="61">
        <v>347</v>
      </c>
      <c r="C358" s="62">
        <f aca="true" t="shared" si="8" ref="C358:C375">B358/$B$375*100</f>
        <v>4.003230272265805</v>
      </c>
    </row>
    <row r="359" spans="1:3" s="3" customFormat="1" ht="12.75">
      <c r="A359" s="58" t="s">
        <v>365</v>
      </c>
      <c r="B359" s="84" t="s">
        <v>367</v>
      </c>
      <c r="C359" s="62">
        <v>0</v>
      </c>
    </row>
    <row r="360" spans="1:3" s="3" customFormat="1" ht="12.75">
      <c r="A360" s="58" t="s">
        <v>277</v>
      </c>
      <c r="B360" s="61">
        <v>165</v>
      </c>
      <c r="C360" s="62">
        <f t="shared" si="8"/>
        <v>1.903553299492386</v>
      </c>
    </row>
    <row r="361" spans="1:3" s="3" customFormat="1" ht="12.75">
      <c r="A361" s="58" t="s">
        <v>278</v>
      </c>
      <c r="B361" s="61">
        <v>66</v>
      </c>
      <c r="C361" s="62">
        <f t="shared" si="8"/>
        <v>0.7614213197969544</v>
      </c>
    </row>
    <row r="362" spans="1:3" s="3" customFormat="1" ht="12.75">
      <c r="A362" s="58" t="s">
        <v>279</v>
      </c>
      <c r="B362" s="61">
        <v>213</v>
      </c>
      <c r="C362" s="62">
        <f t="shared" si="8"/>
        <v>2.457314259344716</v>
      </c>
    </row>
    <row r="363" spans="1:3" s="3" customFormat="1" ht="12.75">
      <c r="A363" s="58" t="s">
        <v>280</v>
      </c>
      <c r="B363" s="61">
        <v>757</v>
      </c>
      <c r="C363" s="62">
        <f t="shared" si="8"/>
        <v>8.733271804337795</v>
      </c>
    </row>
    <row r="364" spans="1:3" s="3" customFormat="1" ht="12.75">
      <c r="A364" s="58" t="s">
        <v>281</v>
      </c>
      <c r="B364" s="61">
        <v>207</v>
      </c>
      <c r="C364" s="62">
        <f t="shared" si="8"/>
        <v>2.388094139363175</v>
      </c>
    </row>
    <row r="365" spans="1:3" s="3" customFormat="1" ht="12.75">
      <c r="A365" s="58" t="s">
        <v>282</v>
      </c>
      <c r="B365" s="61">
        <v>160</v>
      </c>
      <c r="C365" s="62">
        <f t="shared" si="8"/>
        <v>1.8458698661744346</v>
      </c>
    </row>
    <row r="366" spans="1:3" s="3" customFormat="1" ht="12.75">
      <c r="A366" s="58" t="s">
        <v>283</v>
      </c>
      <c r="B366" s="61">
        <v>1352</v>
      </c>
      <c r="C366" s="62">
        <f t="shared" si="8"/>
        <v>15.597600369173973</v>
      </c>
    </row>
    <row r="367" spans="1:3" s="3" customFormat="1" ht="12.75">
      <c r="A367" s="58" t="s">
        <v>284</v>
      </c>
      <c r="B367" s="61">
        <v>208</v>
      </c>
      <c r="C367" s="62">
        <f t="shared" si="8"/>
        <v>2.3996308260267654</v>
      </c>
    </row>
    <row r="368" spans="1:3" s="3" customFormat="1" ht="12.75">
      <c r="A368" s="58" t="s">
        <v>285</v>
      </c>
      <c r="B368" s="61">
        <v>754</v>
      </c>
      <c r="C368" s="62">
        <f t="shared" si="8"/>
        <v>8.698661744347023</v>
      </c>
    </row>
    <row r="369" spans="1:3" s="3" customFormat="1" ht="12.75">
      <c r="A369" s="58" t="s">
        <v>354</v>
      </c>
      <c r="B369" s="61">
        <v>182</v>
      </c>
      <c r="C369" s="62">
        <f t="shared" si="8"/>
        <v>2.0996769727734192</v>
      </c>
    </row>
    <row r="370" spans="1:3" s="3" customFormat="1" ht="12.75">
      <c r="A370" s="58" t="s">
        <v>35</v>
      </c>
      <c r="B370" s="61">
        <v>3385</v>
      </c>
      <c r="C370" s="62">
        <f t="shared" si="8"/>
        <v>39.051684356252885</v>
      </c>
    </row>
    <row r="371" spans="1:3" s="3" customFormat="1" ht="12.75">
      <c r="A371" s="58" t="s">
        <v>286</v>
      </c>
      <c r="B371" s="61">
        <v>161</v>
      </c>
      <c r="C371" s="62">
        <f t="shared" si="8"/>
        <v>1.857406552838025</v>
      </c>
    </row>
    <row r="372" spans="1:3" s="3" customFormat="1" ht="12.75">
      <c r="A372" s="58" t="s">
        <v>287</v>
      </c>
      <c r="B372" s="61">
        <v>294</v>
      </c>
      <c r="C372" s="62">
        <f t="shared" si="8"/>
        <v>3.391785879095524</v>
      </c>
    </row>
    <row r="373" spans="1:3" s="3" customFormat="1" ht="12.75">
      <c r="A373" s="58" t="s">
        <v>366</v>
      </c>
      <c r="B373" s="61">
        <v>58</v>
      </c>
      <c r="C373" s="62">
        <f t="shared" si="8"/>
        <v>0.6691278264882325</v>
      </c>
    </row>
    <row r="374" spans="1:3" s="3" customFormat="1" ht="12.75">
      <c r="A374" s="58" t="s">
        <v>288</v>
      </c>
      <c r="B374" s="61">
        <v>121</v>
      </c>
      <c r="C374" s="62">
        <f t="shared" si="8"/>
        <v>1.3959390862944163</v>
      </c>
    </row>
    <row r="375" spans="1:3" ht="23.25" customHeight="1">
      <c r="A375" s="28" t="s">
        <v>36</v>
      </c>
      <c r="B375" s="72">
        <f>SUM(B357:B374)</f>
        <v>8668</v>
      </c>
      <c r="C375" s="73">
        <f t="shared" si="8"/>
        <v>100</v>
      </c>
    </row>
    <row r="376" spans="1:2" ht="14.25" customHeight="1">
      <c r="A376"/>
      <c r="B376"/>
    </row>
    <row r="377" spans="1:2" ht="14.25" customHeight="1">
      <c r="A377" s="36" t="s">
        <v>420</v>
      </c>
      <c r="B377"/>
    </row>
    <row r="378" spans="1:2" ht="12.75">
      <c r="A378"/>
      <c r="B378"/>
    </row>
    <row r="379" spans="1:3" s="148" customFormat="1" ht="39" customHeight="1">
      <c r="A379" s="149" t="s">
        <v>413</v>
      </c>
      <c r="B379" s="185" t="s">
        <v>448</v>
      </c>
      <c r="C379" s="186"/>
    </row>
    <row r="380" spans="1:3" s="148" customFormat="1" ht="18" customHeight="1">
      <c r="A380" s="187" t="s">
        <v>49</v>
      </c>
      <c r="B380" s="189" t="s">
        <v>431</v>
      </c>
      <c r="C380" s="189" t="s">
        <v>23</v>
      </c>
    </row>
    <row r="381" spans="1:3" s="148" customFormat="1" ht="26.25" customHeight="1">
      <c r="A381" s="188"/>
      <c r="B381" s="143" t="s">
        <v>25</v>
      </c>
      <c r="C381" s="144" t="s">
        <v>40</v>
      </c>
    </row>
    <row r="382" spans="1:3" ht="12.75">
      <c r="A382" s="58" t="s">
        <v>113</v>
      </c>
      <c r="B382" s="61">
        <v>129</v>
      </c>
      <c r="C382" s="62">
        <f>B382/$B$413*100</f>
        <v>1.3816000856806254</v>
      </c>
    </row>
    <row r="383" spans="1:3" ht="12.75">
      <c r="A383" s="58" t="s">
        <v>114</v>
      </c>
      <c r="B383" s="61">
        <v>249</v>
      </c>
      <c r="C383" s="62">
        <f aca="true" t="shared" si="9" ref="C383:C413">B383/$B$413*100</f>
        <v>2.6668094677091143</v>
      </c>
    </row>
    <row r="384" spans="1:3" ht="12.75">
      <c r="A384" s="58" t="s">
        <v>115</v>
      </c>
      <c r="B384" s="61">
        <v>73</v>
      </c>
      <c r="C384" s="62">
        <f t="shared" si="9"/>
        <v>0.7818357074006641</v>
      </c>
    </row>
    <row r="385" spans="1:3" ht="12.75">
      <c r="A385" s="58" t="s">
        <v>399</v>
      </c>
      <c r="B385" s="61">
        <v>90</v>
      </c>
      <c r="C385" s="62">
        <f t="shared" si="9"/>
        <v>0.9639070365213667</v>
      </c>
    </row>
    <row r="386" spans="1:3" ht="12.75">
      <c r="A386" s="58" t="s">
        <v>116</v>
      </c>
      <c r="B386" s="61">
        <v>69</v>
      </c>
      <c r="C386" s="62">
        <f t="shared" si="9"/>
        <v>0.7389953946663811</v>
      </c>
    </row>
    <row r="387" spans="1:3" ht="12.75">
      <c r="A387" s="58" t="s">
        <v>117</v>
      </c>
      <c r="B387" s="61">
        <v>2250</v>
      </c>
      <c r="C387" s="62">
        <f t="shared" si="9"/>
        <v>24.097675913034163</v>
      </c>
    </row>
    <row r="388" spans="1:3" ht="12.75">
      <c r="A388" s="58" t="s">
        <v>118</v>
      </c>
      <c r="B388" s="61">
        <v>619</v>
      </c>
      <c r="C388" s="62">
        <f t="shared" si="9"/>
        <v>6.629538395630289</v>
      </c>
    </row>
    <row r="389" spans="1:3" ht="12.75">
      <c r="A389" s="58" t="s">
        <v>119</v>
      </c>
      <c r="B389" s="61">
        <v>85</v>
      </c>
      <c r="C389" s="62">
        <f t="shared" si="9"/>
        <v>0.9103566456035128</v>
      </c>
    </row>
    <row r="390" spans="1:3" ht="12.75">
      <c r="A390" s="58" t="s">
        <v>120</v>
      </c>
      <c r="B390" s="61">
        <v>30</v>
      </c>
      <c r="C390" s="62">
        <f t="shared" si="9"/>
        <v>0.3213023455071222</v>
      </c>
    </row>
    <row r="391" spans="1:3" ht="12.75">
      <c r="A391" s="58" t="s">
        <v>121</v>
      </c>
      <c r="B391" s="61">
        <v>2621</v>
      </c>
      <c r="C391" s="62">
        <f t="shared" si="9"/>
        <v>28.07111491913891</v>
      </c>
    </row>
    <row r="392" spans="1:3" ht="12.75">
      <c r="A392" s="58" t="s">
        <v>122</v>
      </c>
      <c r="B392" s="61">
        <v>302</v>
      </c>
      <c r="C392" s="62">
        <f t="shared" si="9"/>
        <v>3.2344436114383632</v>
      </c>
    </row>
    <row r="393" spans="1:3" ht="12.75">
      <c r="A393" s="58" t="s">
        <v>123</v>
      </c>
      <c r="B393" s="61">
        <v>72</v>
      </c>
      <c r="C393" s="62">
        <f t="shared" si="9"/>
        <v>0.7711256292170933</v>
      </c>
    </row>
    <row r="394" spans="1:3" ht="12.75">
      <c r="A394" s="58" t="s">
        <v>124</v>
      </c>
      <c r="B394" s="61">
        <v>256</v>
      </c>
      <c r="C394" s="62">
        <f t="shared" si="9"/>
        <v>2.7417800149941094</v>
      </c>
    </row>
    <row r="395" spans="1:3" ht="12.75">
      <c r="A395" s="58" t="s">
        <v>125</v>
      </c>
      <c r="B395" s="61">
        <v>230</v>
      </c>
      <c r="C395" s="62">
        <f t="shared" si="9"/>
        <v>2.46331798222127</v>
      </c>
    </row>
    <row r="396" spans="1:3" ht="12.75">
      <c r="A396" s="58" t="s">
        <v>126</v>
      </c>
      <c r="B396" s="61">
        <v>191</v>
      </c>
      <c r="C396" s="62">
        <f t="shared" si="9"/>
        <v>2.0456249330620113</v>
      </c>
    </row>
    <row r="397" spans="1:3" ht="12.75">
      <c r="A397" s="58" t="s">
        <v>127</v>
      </c>
      <c r="B397" s="61">
        <v>233</v>
      </c>
      <c r="C397" s="62">
        <f t="shared" si="9"/>
        <v>2.4954482167719823</v>
      </c>
    </row>
    <row r="398" spans="1:3" ht="12.75">
      <c r="A398" s="58" t="s">
        <v>128</v>
      </c>
      <c r="B398" s="61">
        <v>150</v>
      </c>
      <c r="C398" s="62">
        <f t="shared" si="9"/>
        <v>1.606511727535611</v>
      </c>
    </row>
    <row r="399" spans="1:3" ht="12.75">
      <c r="A399" s="58" t="s">
        <v>129</v>
      </c>
      <c r="B399" s="61">
        <v>120</v>
      </c>
      <c r="C399" s="62">
        <f t="shared" si="9"/>
        <v>1.285209382028489</v>
      </c>
    </row>
    <row r="400" spans="1:3" ht="12.75">
      <c r="A400" s="58" t="s">
        <v>130</v>
      </c>
      <c r="B400" s="61">
        <v>57</v>
      </c>
      <c r="C400" s="62">
        <f t="shared" si="9"/>
        <v>0.6104744564635322</v>
      </c>
    </row>
    <row r="401" spans="1:3" ht="12.75">
      <c r="A401" s="58" t="s">
        <v>131</v>
      </c>
      <c r="B401" s="61">
        <v>17</v>
      </c>
      <c r="C401" s="62">
        <f t="shared" si="9"/>
        <v>0.1820713291207026</v>
      </c>
    </row>
    <row r="402" spans="1:3" ht="12.75">
      <c r="A402" s="58" t="s">
        <v>132</v>
      </c>
      <c r="B402" s="61">
        <v>168</v>
      </c>
      <c r="C402" s="62">
        <f t="shared" si="9"/>
        <v>1.7992931348398844</v>
      </c>
    </row>
    <row r="403" spans="1:3" ht="12.75">
      <c r="A403" s="58" t="s">
        <v>133</v>
      </c>
      <c r="B403" s="61">
        <v>17</v>
      </c>
      <c r="C403" s="62">
        <f t="shared" si="9"/>
        <v>0.1820713291207026</v>
      </c>
    </row>
    <row r="404" spans="1:3" ht="12.75">
      <c r="A404" s="58" t="s">
        <v>134</v>
      </c>
      <c r="B404" s="61">
        <v>66</v>
      </c>
      <c r="C404" s="62">
        <f t="shared" si="9"/>
        <v>0.7068651601156688</v>
      </c>
    </row>
    <row r="405" spans="1:3" ht="12.75">
      <c r="A405" s="58" t="s">
        <v>135</v>
      </c>
      <c r="B405" s="61">
        <v>108</v>
      </c>
      <c r="C405" s="62">
        <f t="shared" si="9"/>
        <v>1.15668844382564</v>
      </c>
    </row>
    <row r="406" spans="1:3" ht="12.75">
      <c r="A406" s="58" t="s">
        <v>136</v>
      </c>
      <c r="B406" s="61">
        <v>327</v>
      </c>
      <c r="C406" s="62">
        <f t="shared" si="9"/>
        <v>3.502195566027632</v>
      </c>
    </row>
    <row r="407" spans="1:3" ht="12.75">
      <c r="A407" s="58" t="s">
        <v>137</v>
      </c>
      <c r="B407" s="61">
        <v>112</v>
      </c>
      <c r="C407" s="62">
        <f t="shared" si="9"/>
        <v>1.1995287565599229</v>
      </c>
    </row>
    <row r="408" spans="1:3" ht="12.75">
      <c r="A408" s="58" t="s">
        <v>138</v>
      </c>
      <c r="B408" s="61">
        <v>109</v>
      </c>
      <c r="C408" s="62">
        <f t="shared" si="9"/>
        <v>1.1673985220092107</v>
      </c>
    </row>
    <row r="409" spans="1:3" ht="12.75">
      <c r="A409" s="58" t="s">
        <v>139</v>
      </c>
      <c r="B409" s="61">
        <v>460</v>
      </c>
      <c r="C409" s="62">
        <f t="shared" si="9"/>
        <v>4.92663596444254</v>
      </c>
    </row>
    <row r="410" spans="1:3" ht="12.75">
      <c r="A410" s="58" t="s">
        <v>140</v>
      </c>
      <c r="B410" s="61">
        <v>65</v>
      </c>
      <c r="C410" s="62">
        <f t="shared" si="9"/>
        <v>0.6961550819320981</v>
      </c>
    </row>
    <row r="411" spans="1:3" ht="12.75">
      <c r="A411" s="58" t="s">
        <v>141</v>
      </c>
      <c r="B411" s="61">
        <v>26</v>
      </c>
      <c r="C411" s="62">
        <f t="shared" si="9"/>
        <v>0.27846203277283926</v>
      </c>
    </row>
    <row r="412" spans="1:3" ht="12.75">
      <c r="A412" s="58" t="s">
        <v>142</v>
      </c>
      <c r="B412" s="61">
        <v>36</v>
      </c>
      <c r="C412" s="62">
        <f t="shared" si="9"/>
        <v>0.38556281460854663</v>
      </c>
    </row>
    <row r="413" spans="1:3" ht="28.5" customHeight="1">
      <c r="A413" s="1" t="s">
        <v>37</v>
      </c>
      <c r="B413" s="72">
        <f>SUM(B382:B412)</f>
        <v>9337</v>
      </c>
      <c r="C413" s="73">
        <f t="shared" si="9"/>
        <v>100</v>
      </c>
    </row>
    <row r="414" spans="1:2" ht="12.75">
      <c r="A414" s="69"/>
      <c r="B414"/>
    </row>
    <row r="415" spans="1:2" ht="12.75">
      <c r="A415"/>
      <c r="B415"/>
    </row>
    <row r="416" spans="1:3" s="148" customFormat="1" ht="39" customHeight="1">
      <c r="A416" s="149" t="s">
        <v>413</v>
      </c>
      <c r="B416" s="185" t="s">
        <v>447</v>
      </c>
      <c r="C416" s="186"/>
    </row>
    <row r="417" spans="1:3" s="148" customFormat="1" ht="18" customHeight="1">
      <c r="A417" s="187" t="s">
        <v>49</v>
      </c>
      <c r="B417" s="189" t="s">
        <v>431</v>
      </c>
      <c r="C417" s="189" t="s">
        <v>23</v>
      </c>
    </row>
    <row r="418" spans="1:3" s="148" customFormat="1" ht="26.25" customHeight="1">
      <c r="A418" s="188"/>
      <c r="B418" s="143" t="s">
        <v>25</v>
      </c>
      <c r="C418" s="144" t="s">
        <v>40</v>
      </c>
    </row>
    <row r="419" spans="1:3" ht="12.75">
      <c r="A419" s="58" t="s">
        <v>355</v>
      </c>
      <c r="B419" s="61">
        <v>226</v>
      </c>
      <c r="C419" s="62">
        <f>B419/$B$441*100</f>
        <v>2.866201648700063</v>
      </c>
    </row>
    <row r="420" spans="1:3" ht="12.75">
      <c r="A420" s="58" t="s">
        <v>319</v>
      </c>
      <c r="B420" s="61">
        <v>373</v>
      </c>
      <c r="C420" s="62">
        <f aca="true" t="shared" si="10" ref="C420:C441">B420/$B$441*100</f>
        <v>4.730500951173113</v>
      </c>
    </row>
    <row r="421" spans="1:3" ht="12.75">
      <c r="A421" s="58" t="s">
        <v>320</v>
      </c>
      <c r="B421" s="61">
        <v>428</v>
      </c>
      <c r="C421" s="62">
        <f t="shared" si="10"/>
        <v>5.428027901077996</v>
      </c>
    </row>
    <row r="422" spans="1:3" ht="12.75">
      <c r="A422" s="58" t="s">
        <v>321</v>
      </c>
      <c r="B422" s="61">
        <v>312</v>
      </c>
      <c r="C422" s="62">
        <f t="shared" si="10"/>
        <v>3.956880152187698</v>
      </c>
    </row>
    <row r="423" spans="1:3" ht="12.75">
      <c r="A423" s="58" t="s">
        <v>322</v>
      </c>
      <c r="B423" s="61">
        <v>30</v>
      </c>
      <c r="C423" s="62">
        <f t="shared" si="10"/>
        <v>0.3804692454026633</v>
      </c>
    </row>
    <row r="424" spans="1:3" ht="12.75">
      <c r="A424" s="58" t="s">
        <v>323</v>
      </c>
      <c r="B424" s="61">
        <v>250</v>
      </c>
      <c r="C424" s="62">
        <f t="shared" si="10"/>
        <v>3.1705770450221937</v>
      </c>
    </row>
    <row r="425" spans="1:3" ht="12.75">
      <c r="A425" s="58" t="s">
        <v>324</v>
      </c>
      <c r="B425" s="61">
        <v>49</v>
      </c>
      <c r="C425" s="62">
        <f t="shared" si="10"/>
        <v>0.6214331008243501</v>
      </c>
    </row>
    <row r="426" spans="1:3" ht="12.75">
      <c r="A426" s="58" t="s">
        <v>325</v>
      </c>
      <c r="B426" s="61">
        <v>32</v>
      </c>
      <c r="C426" s="62">
        <f t="shared" si="10"/>
        <v>0.40583386176284086</v>
      </c>
    </row>
    <row r="427" spans="1:3" ht="12.75">
      <c r="A427" s="58" t="s">
        <v>357</v>
      </c>
      <c r="B427" s="61">
        <v>25</v>
      </c>
      <c r="C427" s="62">
        <f t="shared" si="10"/>
        <v>0.31705770450221943</v>
      </c>
    </row>
    <row r="428" spans="1:3" ht="12.75">
      <c r="A428" s="58" t="s">
        <v>326</v>
      </c>
      <c r="B428" s="61">
        <v>43</v>
      </c>
      <c r="C428" s="62">
        <f t="shared" si="10"/>
        <v>0.5453392517438174</v>
      </c>
    </row>
    <row r="429" spans="1:3" ht="12.75">
      <c r="A429" s="58" t="s">
        <v>327</v>
      </c>
      <c r="B429" s="61">
        <v>25</v>
      </c>
      <c r="C429" s="62">
        <f t="shared" si="10"/>
        <v>0.31705770450221943</v>
      </c>
    </row>
    <row r="430" spans="1:3" ht="12.75">
      <c r="A430" s="58" t="s">
        <v>328</v>
      </c>
      <c r="B430" s="61">
        <v>105</v>
      </c>
      <c r="C430" s="62">
        <f t="shared" si="10"/>
        <v>1.3316423589093214</v>
      </c>
    </row>
    <row r="431" spans="1:3" ht="12.75">
      <c r="A431" s="58" t="s">
        <v>329</v>
      </c>
      <c r="B431" s="61">
        <v>199</v>
      </c>
      <c r="C431" s="62">
        <f t="shared" si="10"/>
        <v>2.5237793278376666</v>
      </c>
    </row>
    <row r="432" spans="1:3" ht="12.75">
      <c r="A432" s="58" t="s">
        <v>330</v>
      </c>
      <c r="B432" s="61">
        <v>99</v>
      </c>
      <c r="C432" s="62">
        <f t="shared" si="10"/>
        <v>1.2555485098287889</v>
      </c>
    </row>
    <row r="433" spans="1:3" ht="12.75">
      <c r="A433" s="58" t="s">
        <v>331</v>
      </c>
      <c r="B433" s="61">
        <v>1011</v>
      </c>
      <c r="C433" s="62">
        <f t="shared" si="10"/>
        <v>12.821813570069754</v>
      </c>
    </row>
    <row r="434" spans="1:3" ht="12.75">
      <c r="A434" s="58" t="s">
        <v>38</v>
      </c>
      <c r="B434" s="61">
        <v>3384</v>
      </c>
      <c r="C434" s="62">
        <f t="shared" si="10"/>
        <v>42.91693088142042</v>
      </c>
    </row>
    <row r="435" spans="1:3" ht="12.75">
      <c r="A435" s="58" t="s">
        <v>332</v>
      </c>
      <c r="B435" s="61">
        <v>71</v>
      </c>
      <c r="C435" s="62">
        <f t="shared" si="10"/>
        <v>0.9004438807863032</v>
      </c>
    </row>
    <row r="436" spans="1:3" ht="12.75">
      <c r="A436" s="58" t="s">
        <v>333</v>
      </c>
      <c r="B436" s="61">
        <v>95</v>
      </c>
      <c r="C436" s="62">
        <f t="shared" si="10"/>
        <v>1.2048192771084338</v>
      </c>
    </row>
    <row r="437" spans="1:3" ht="12.75">
      <c r="A437" s="58" t="s">
        <v>358</v>
      </c>
      <c r="B437" s="61">
        <v>230</v>
      </c>
      <c r="C437" s="62">
        <f t="shared" si="10"/>
        <v>2.9169308814204187</v>
      </c>
    </row>
    <row r="438" spans="1:3" ht="12.75">
      <c r="A438" s="58" t="s">
        <v>335</v>
      </c>
      <c r="B438" s="61">
        <v>537</v>
      </c>
      <c r="C438" s="62">
        <f t="shared" si="10"/>
        <v>6.810399492707672</v>
      </c>
    </row>
    <row r="439" spans="1:3" ht="12.75">
      <c r="A439" s="58" t="s">
        <v>336</v>
      </c>
      <c r="B439" s="61">
        <v>48</v>
      </c>
      <c r="C439" s="62">
        <f t="shared" si="10"/>
        <v>0.6087507926442612</v>
      </c>
    </row>
    <row r="440" spans="1:3" ht="12.75">
      <c r="A440" s="58" t="s">
        <v>337</v>
      </c>
      <c r="B440" s="61">
        <v>313</v>
      </c>
      <c r="C440" s="62">
        <f t="shared" si="10"/>
        <v>3.9695624603677873</v>
      </c>
    </row>
    <row r="441" spans="1:3" ht="21" customHeight="1">
      <c r="A441" s="1" t="s">
        <v>39</v>
      </c>
      <c r="B441" s="72">
        <f>SUM(B419:B440)</f>
        <v>7885</v>
      </c>
      <c r="C441" s="73">
        <f t="shared" si="10"/>
        <v>100</v>
      </c>
    </row>
    <row r="442" spans="1:2" ht="12.75">
      <c r="A442"/>
      <c r="B442"/>
    </row>
    <row r="443" spans="1:3" s="98" customFormat="1" ht="12.75">
      <c r="A443" s="36" t="s">
        <v>412</v>
      </c>
      <c r="C443" s="12"/>
    </row>
    <row r="444" s="98" customFormat="1" ht="12.75">
      <c r="C444" s="12"/>
    </row>
    <row r="445" s="98" customFormat="1" ht="12.75">
      <c r="C445" s="12"/>
    </row>
    <row r="446" s="98" customFormat="1" ht="12.75"/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</sheetData>
  <mergeCells count="33">
    <mergeCell ref="B199:C199"/>
    <mergeCell ref="A200:A201"/>
    <mergeCell ref="B200:C200"/>
    <mergeCell ref="B354:C354"/>
    <mergeCell ref="B251:C251"/>
    <mergeCell ref="A252:A253"/>
    <mergeCell ref="B252:C252"/>
    <mergeCell ref="A300:A301"/>
    <mergeCell ref="B300:C300"/>
    <mergeCell ref="B49:C49"/>
    <mergeCell ref="A50:A51"/>
    <mergeCell ref="B98:C98"/>
    <mergeCell ref="A99:A100"/>
    <mergeCell ref="A417:A418"/>
    <mergeCell ref="B417:C417"/>
    <mergeCell ref="A380:A381"/>
    <mergeCell ref="B380:C380"/>
    <mergeCell ref="B416:C416"/>
    <mergeCell ref="A355:A356"/>
    <mergeCell ref="B355:C355"/>
    <mergeCell ref="B379:C379"/>
    <mergeCell ref="B322:C322"/>
    <mergeCell ref="A323:A324"/>
    <mergeCell ref="B323:C323"/>
    <mergeCell ref="B149:C149"/>
    <mergeCell ref="A150:A151"/>
    <mergeCell ref="B150:C150"/>
    <mergeCell ref="B50:C50"/>
    <mergeCell ref="B99:C99"/>
    <mergeCell ref="B1:C1"/>
    <mergeCell ref="A3:A4"/>
    <mergeCell ref="B3:C3"/>
    <mergeCell ref="A46:C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8" manualBreakCount="8">
    <brk id="48" max="255" man="1"/>
    <brk id="148" max="255" man="1"/>
    <brk id="198" max="255" man="1"/>
    <brk id="299" max="255" man="1"/>
    <brk id="321" max="255" man="1"/>
    <brk id="353" max="255" man="1"/>
    <brk id="378" max="255" man="1"/>
    <brk id="41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68" sqref="A1:I68"/>
    </sheetView>
  </sheetViews>
  <sheetFormatPr defaultColWidth="9.140625" defaultRowHeight="12.75"/>
  <cols>
    <col min="1" max="1" width="19.7109375" style="107" customWidth="1"/>
    <col min="2" max="2" width="12.7109375" style="3" customWidth="1"/>
    <col min="3" max="3" width="9.7109375" style="3" bestFit="1" customWidth="1"/>
    <col min="4" max="4" width="9.57421875" style="3" customWidth="1"/>
    <col min="5" max="6" width="10.00390625" style="3" bestFit="1" customWidth="1"/>
    <col min="7" max="7" width="9.140625" style="3" customWidth="1"/>
    <col min="8" max="8" width="12.57421875" style="3" customWidth="1"/>
    <col min="9" max="9" width="12.140625" style="3" customWidth="1"/>
    <col min="10" max="10" width="9.140625" style="3" customWidth="1"/>
    <col min="11" max="11" width="6.7109375" style="3" customWidth="1"/>
    <col min="12" max="12" width="6.140625" style="3" customWidth="1"/>
    <col min="13" max="16384" width="9.140625" style="3" customWidth="1"/>
  </cols>
  <sheetData>
    <row r="1" spans="1:9" ht="42" customHeight="1">
      <c r="A1" s="17" t="s">
        <v>13</v>
      </c>
      <c r="B1" s="179" t="s">
        <v>53</v>
      </c>
      <c r="C1" s="211"/>
      <c r="D1" s="211"/>
      <c r="E1" s="211"/>
      <c r="F1" s="211"/>
      <c r="G1" s="211"/>
      <c r="H1" s="211"/>
      <c r="I1" s="180"/>
    </row>
    <row r="3" spans="1:9" ht="22.5" customHeight="1">
      <c r="A3" s="217" t="s">
        <v>24</v>
      </c>
      <c r="B3" s="213" t="s">
        <v>12</v>
      </c>
      <c r="C3" s="213"/>
      <c r="D3" s="213"/>
      <c r="E3" s="213"/>
      <c r="F3" s="213"/>
      <c r="G3" s="214"/>
      <c r="H3" s="206" t="s">
        <v>5</v>
      </c>
      <c r="I3" s="215" t="s">
        <v>48</v>
      </c>
    </row>
    <row r="4" spans="1:9" ht="38.25">
      <c r="A4" s="219"/>
      <c r="B4" s="82" t="s">
        <v>11</v>
      </c>
      <c r="C4" s="83" t="s">
        <v>40</v>
      </c>
      <c r="D4" s="82" t="s">
        <v>10</v>
      </c>
      <c r="E4" s="83" t="s">
        <v>40</v>
      </c>
      <c r="F4" s="82" t="s">
        <v>9</v>
      </c>
      <c r="G4" s="83" t="s">
        <v>40</v>
      </c>
      <c r="H4" s="220"/>
      <c r="I4" s="221"/>
    </row>
    <row r="5" spans="1:9" s="12" customFormat="1" ht="12.75">
      <c r="A5" s="100" t="s">
        <v>26</v>
      </c>
      <c r="B5" s="109">
        <f>B22+B39+B56</f>
        <v>59</v>
      </c>
      <c r="C5" s="110">
        <f aca="true" t="shared" si="0" ref="C5:C14">B5/H5*100</f>
        <v>95.16129032258065</v>
      </c>
      <c r="D5" s="109">
        <f>D22+D39+D56</f>
        <v>1</v>
      </c>
      <c r="E5" s="110">
        <f aca="true" t="shared" si="1" ref="E5:E14">D5/H5*100</f>
        <v>1.6129032258064515</v>
      </c>
      <c r="F5" s="109">
        <f>F22+F39+F56</f>
        <v>2</v>
      </c>
      <c r="G5" s="110">
        <f aca="true" t="shared" si="2" ref="G5:G14">F5/H5*100</f>
        <v>3.225806451612903</v>
      </c>
      <c r="H5" s="109">
        <f aca="true" t="shared" si="3" ref="H5:H13">B5+D5+F5</f>
        <v>62</v>
      </c>
      <c r="I5" s="102">
        <f aca="true" t="shared" si="4" ref="I5:I13">H5/$H$14*100</f>
        <v>6.048780487804878</v>
      </c>
    </row>
    <row r="6" spans="1:9" s="12" customFormat="1" ht="12.75">
      <c r="A6" s="100" t="s">
        <v>27</v>
      </c>
      <c r="B6" s="109">
        <f aca="true" t="shared" si="5" ref="B6:B13">B23+B40+B57</f>
        <v>82</v>
      </c>
      <c r="C6" s="110">
        <f t="shared" si="0"/>
        <v>94.25287356321839</v>
      </c>
      <c r="D6" s="109">
        <f aca="true" t="shared" si="6" ref="D6:D13">D23+D40+D57</f>
        <v>4</v>
      </c>
      <c r="E6" s="110">
        <f t="shared" si="1"/>
        <v>4.597701149425287</v>
      </c>
      <c r="F6" s="109">
        <f aca="true" t="shared" si="7" ref="F6:F13">F23+F40+F57</f>
        <v>1</v>
      </c>
      <c r="G6" s="110">
        <f t="shared" si="2"/>
        <v>1.1494252873563218</v>
      </c>
      <c r="H6" s="109">
        <f t="shared" si="3"/>
        <v>87</v>
      </c>
      <c r="I6" s="102">
        <f t="shared" si="4"/>
        <v>8.487804878048781</v>
      </c>
    </row>
    <row r="7" spans="1:9" s="12" customFormat="1" ht="12.75">
      <c r="A7" s="100" t="s">
        <v>45</v>
      </c>
      <c r="B7" s="109">
        <f t="shared" si="5"/>
        <v>128</v>
      </c>
      <c r="C7" s="110">
        <f t="shared" si="0"/>
        <v>91.42857142857143</v>
      </c>
      <c r="D7" s="109">
        <f t="shared" si="6"/>
        <v>2</v>
      </c>
      <c r="E7" s="110">
        <f t="shared" si="1"/>
        <v>1.4285714285714286</v>
      </c>
      <c r="F7" s="109">
        <f t="shared" si="7"/>
        <v>10</v>
      </c>
      <c r="G7" s="110">
        <f t="shared" si="2"/>
        <v>7.142857142857142</v>
      </c>
      <c r="H7" s="109">
        <f t="shared" si="3"/>
        <v>140</v>
      </c>
      <c r="I7" s="102">
        <f t="shared" si="4"/>
        <v>13.658536585365855</v>
      </c>
    </row>
    <row r="8" spans="1:9" s="12" customFormat="1" ht="12.75">
      <c r="A8" s="100" t="s">
        <v>29</v>
      </c>
      <c r="B8" s="109">
        <f t="shared" si="5"/>
        <v>151</v>
      </c>
      <c r="C8" s="110">
        <f t="shared" si="0"/>
        <v>92.07317073170732</v>
      </c>
      <c r="D8" s="109">
        <f t="shared" si="6"/>
        <v>4</v>
      </c>
      <c r="E8" s="110">
        <f t="shared" si="1"/>
        <v>2.4390243902439024</v>
      </c>
      <c r="F8" s="109">
        <f t="shared" si="7"/>
        <v>9</v>
      </c>
      <c r="G8" s="110">
        <f t="shared" si="2"/>
        <v>5.487804878048781</v>
      </c>
      <c r="H8" s="109">
        <f t="shared" si="3"/>
        <v>164</v>
      </c>
      <c r="I8" s="102">
        <f t="shared" si="4"/>
        <v>16</v>
      </c>
    </row>
    <row r="9" spans="1:9" s="12" customFormat="1" ht="12.75">
      <c r="A9" s="100" t="s">
        <v>31</v>
      </c>
      <c r="B9" s="109">
        <f t="shared" si="5"/>
        <v>229</v>
      </c>
      <c r="C9" s="110">
        <f t="shared" si="0"/>
        <v>92.33870967741935</v>
      </c>
      <c r="D9" s="109">
        <f t="shared" si="6"/>
        <v>7</v>
      </c>
      <c r="E9" s="110">
        <f t="shared" si="1"/>
        <v>2.82258064516129</v>
      </c>
      <c r="F9" s="109">
        <f t="shared" si="7"/>
        <v>12</v>
      </c>
      <c r="G9" s="110">
        <f t="shared" si="2"/>
        <v>4.838709677419355</v>
      </c>
      <c r="H9" s="109">
        <f t="shared" si="3"/>
        <v>248</v>
      </c>
      <c r="I9" s="102">
        <f t="shared" si="4"/>
        <v>24.195121951219512</v>
      </c>
    </row>
    <row r="10" spans="1:9" s="12" customFormat="1" ht="12.75">
      <c r="A10" s="100" t="s">
        <v>33</v>
      </c>
      <c r="B10" s="109">
        <f t="shared" si="5"/>
        <v>60</v>
      </c>
      <c r="C10" s="110">
        <f t="shared" si="0"/>
        <v>88.23529411764706</v>
      </c>
      <c r="D10" s="109">
        <f t="shared" si="6"/>
        <v>3</v>
      </c>
      <c r="E10" s="110">
        <f t="shared" si="1"/>
        <v>4.411764705882353</v>
      </c>
      <c r="F10" s="109">
        <f t="shared" si="7"/>
        <v>5</v>
      </c>
      <c r="G10" s="110">
        <f t="shared" si="2"/>
        <v>7.352941176470589</v>
      </c>
      <c r="H10" s="109">
        <f t="shared" si="3"/>
        <v>68</v>
      </c>
      <c r="I10" s="102">
        <f t="shared" si="4"/>
        <v>6.634146341463415</v>
      </c>
    </row>
    <row r="11" spans="1:9" s="12" customFormat="1" ht="12.75">
      <c r="A11" s="100" t="s">
        <v>35</v>
      </c>
      <c r="B11" s="109">
        <f t="shared" si="5"/>
        <v>77</v>
      </c>
      <c r="C11" s="110">
        <f t="shared" si="0"/>
        <v>95.06172839506173</v>
      </c>
      <c r="D11" s="109">
        <f t="shared" si="6"/>
        <v>3</v>
      </c>
      <c r="E11" s="110">
        <f t="shared" si="1"/>
        <v>3.7037037037037033</v>
      </c>
      <c r="F11" s="109">
        <f t="shared" si="7"/>
        <v>1</v>
      </c>
      <c r="G11" s="110">
        <f t="shared" si="2"/>
        <v>1.2345679012345678</v>
      </c>
      <c r="H11" s="109">
        <f t="shared" si="3"/>
        <v>81</v>
      </c>
      <c r="I11" s="102">
        <f t="shared" si="4"/>
        <v>7.902439024390244</v>
      </c>
    </row>
    <row r="12" spans="1:9" s="12" customFormat="1" ht="12.75">
      <c r="A12" s="100" t="s">
        <v>43</v>
      </c>
      <c r="B12" s="109">
        <f t="shared" si="5"/>
        <v>80</v>
      </c>
      <c r="C12" s="110">
        <f t="shared" si="0"/>
        <v>97.5609756097561</v>
      </c>
      <c r="D12" s="109">
        <f t="shared" si="6"/>
        <v>1</v>
      </c>
      <c r="E12" s="110">
        <f t="shared" si="1"/>
        <v>1.2195121951219512</v>
      </c>
      <c r="F12" s="109">
        <f t="shared" si="7"/>
        <v>1</v>
      </c>
      <c r="G12" s="110">
        <f t="shared" si="2"/>
        <v>1.2195121951219512</v>
      </c>
      <c r="H12" s="109">
        <f t="shared" si="3"/>
        <v>82</v>
      </c>
      <c r="I12" s="102">
        <f t="shared" si="4"/>
        <v>8</v>
      </c>
    </row>
    <row r="13" spans="1:9" s="12" customFormat="1" ht="12.75">
      <c r="A13" s="103" t="s">
        <v>38</v>
      </c>
      <c r="B13" s="111">
        <f t="shared" si="5"/>
        <v>92</v>
      </c>
      <c r="C13" s="112">
        <f t="shared" si="0"/>
        <v>98.9247311827957</v>
      </c>
      <c r="D13" s="111">
        <f t="shared" si="6"/>
        <v>0</v>
      </c>
      <c r="E13" s="112">
        <f t="shared" si="1"/>
        <v>0</v>
      </c>
      <c r="F13" s="111">
        <f t="shared" si="7"/>
        <v>1</v>
      </c>
      <c r="G13" s="112">
        <f t="shared" si="2"/>
        <v>1.0752688172043012</v>
      </c>
      <c r="H13" s="111">
        <f t="shared" si="3"/>
        <v>93</v>
      </c>
      <c r="I13" s="104">
        <f t="shared" si="4"/>
        <v>9.073170731707316</v>
      </c>
    </row>
    <row r="14" spans="1:9" ht="21.75" customHeight="1">
      <c r="A14" s="1" t="s">
        <v>20</v>
      </c>
      <c r="B14" s="113">
        <f>SUM(B5:B13)</f>
        <v>958</v>
      </c>
      <c r="C14" s="94">
        <f t="shared" si="0"/>
        <v>93.46341463414635</v>
      </c>
      <c r="D14" s="113">
        <f>SUM(D5:D13)</f>
        <v>25</v>
      </c>
      <c r="E14" s="94">
        <f t="shared" si="1"/>
        <v>2.4390243902439024</v>
      </c>
      <c r="F14" s="113">
        <f>SUM(F5:F13)</f>
        <v>42</v>
      </c>
      <c r="G14" s="94">
        <f t="shared" si="2"/>
        <v>4.097560975609756</v>
      </c>
      <c r="H14" s="113">
        <f>B14+D14+F14</f>
        <v>1025</v>
      </c>
      <c r="I14" s="55">
        <f>SUM(I5:I13)</f>
        <v>100.00000000000001</v>
      </c>
    </row>
    <row r="16" spans="1:9" s="35" customFormat="1" ht="24" customHeight="1">
      <c r="A16" s="210" t="s">
        <v>59</v>
      </c>
      <c r="B16" s="210"/>
      <c r="C16" s="210"/>
      <c r="D16" s="210"/>
      <c r="E16" s="210"/>
      <c r="F16" s="210"/>
      <c r="G16" s="210"/>
      <c r="H16" s="210"/>
      <c r="I16" s="210"/>
    </row>
    <row r="17" s="35" customFormat="1" ht="11.25">
      <c r="A17" s="106"/>
    </row>
    <row r="18" spans="1:9" ht="45" customHeight="1">
      <c r="A18" s="17" t="s">
        <v>14</v>
      </c>
      <c r="B18" s="179" t="s">
        <v>52</v>
      </c>
      <c r="C18" s="211"/>
      <c r="D18" s="211"/>
      <c r="E18" s="211"/>
      <c r="F18" s="211"/>
      <c r="G18" s="211"/>
      <c r="H18" s="211"/>
      <c r="I18" s="180"/>
    </row>
    <row r="20" spans="1:9" ht="26.25" customHeight="1">
      <c r="A20" s="217" t="s">
        <v>24</v>
      </c>
      <c r="B20" s="212" t="s">
        <v>12</v>
      </c>
      <c r="C20" s="213"/>
      <c r="D20" s="213"/>
      <c r="E20" s="213"/>
      <c r="F20" s="213"/>
      <c r="G20" s="214"/>
      <c r="H20" s="206" t="s">
        <v>5</v>
      </c>
      <c r="I20" s="215" t="s">
        <v>48</v>
      </c>
    </row>
    <row r="21" spans="1:9" ht="38.25" customHeight="1">
      <c r="A21" s="218"/>
      <c r="B21" s="31" t="s">
        <v>11</v>
      </c>
      <c r="C21" s="30" t="s">
        <v>40</v>
      </c>
      <c r="D21" s="31" t="s">
        <v>10</v>
      </c>
      <c r="E21" s="30" t="s">
        <v>40</v>
      </c>
      <c r="F21" s="31" t="s">
        <v>9</v>
      </c>
      <c r="G21" s="30" t="s">
        <v>40</v>
      </c>
      <c r="H21" s="207"/>
      <c r="I21" s="216"/>
    </row>
    <row r="22" spans="1:9" s="12" customFormat="1" ht="12.75">
      <c r="A22" s="100" t="s">
        <v>26</v>
      </c>
      <c r="B22" s="101">
        <v>49</v>
      </c>
      <c r="C22" s="102">
        <f aca="true" t="shared" si="8" ref="C22:C31">B22/H22*100</f>
        <v>94.23076923076923</v>
      </c>
      <c r="D22" s="101">
        <v>1</v>
      </c>
      <c r="E22" s="102">
        <f aca="true" t="shared" si="9" ref="E22:E31">D22/H22*100</f>
        <v>1.9230769230769231</v>
      </c>
      <c r="F22" s="101">
        <v>2</v>
      </c>
      <c r="G22" s="102">
        <f aca="true" t="shared" si="10" ref="G22:G31">F22/H22*100</f>
        <v>3.8461538461538463</v>
      </c>
      <c r="H22" s="101">
        <f aca="true" t="shared" si="11" ref="H22:H31">B22+D22+F22</f>
        <v>52</v>
      </c>
      <c r="I22" s="102">
        <f aca="true" t="shared" si="12" ref="I22:I30">H22/$H$31*100</f>
        <v>10.196078431372548</v>
      </c>
    </row>
    <row r="23" spans="1:9" s="12" customFormat="1" ht="12.75">
      <c r="A23" s="100" t="s">
        <v>27</v>
      </c>
      <c r="B23" s="101">
        <v>34</v>
      </c>
      <c r="C23" s="102">
        <f t="shared" si="8"/>
        <v>94.44444444444444</v>
      </c>
      <c r="D23" s="101">
        <v>1</v>
      </c>
      <c r="E23" s="102">
        <f t="shared" si="9"/>
        <v>2.7777777777777777</v>
      </c>
      <c r="F23" s="101">
        <v>1</v>
      </c>
      <c r="G23" s="102">
        <f t="shared" si="10"/>
        <v>2.7777777777777777</v>
      </c>
      <c r="H23" s="101">
        <f t="shared" si="11"/>
        <v>36</v>
      </c>
      <c r="I23" s="102">
        <f t="shared" si="12"/>
        <v>7.0588235294117645</v>
      </c>
    </row>
    <row r="24" spans="1:9" s="12" customFormat="1" ht="12.75">
      <c r="A24" s="100" t="s">
        <v>45</v>
      </c>
      <c r="B24" s="101">
        <v>31</v>
      </c>
      <c r="C24" s="102">
        <f t="shared" si="8"/>
        <v>83.78378378378379</v>
      </c>
      <c r="D24" s="101">
        <v>2</v>
      </c>
      <c r="E24" s="102">
        <f t="shared" si="9"/>
        <v>5.405405405405405</v>
      </c>
      <c r="F24" s="101">
        <v>4</v>
      </c>
      <c r="G24" s="102">
        <f t="shared" si="10"/>
        <v>10.81081081081081</v>
      </c>
      <c r="H24" s="101">
        <f t="shared" si="11"/>
        <v>37</v>
      </c>
      <c r="I24" s="102">
        <f t="shared" si="12"/>
        <v>7.254901960784315</v>
      </c>
    </row>
    <row r="25" spans="1:9" s="12" customFormat="1" ht="12.75">
      <c r="A25" s="100" t="s">
        <v>29</v>
      </c>
      <c r="B25" s="101">
        <v>95</v>
      </c>
      <c r="C25" s="102">
        <f t="shared" si="8"/>
        <v>95.95959595959596</v>
      </c>
      <c r="D25" s="101">
        <v>1</v>
      </c>
      <c r="E25" s="102">
        <f t="shared" si="9"/>
        <v>1.0101010101010102</v>
      </c>
      <c r="F25" s="101">
        <v>3</v>
      </c>
      <c r="G25" s="102">
        <f t="shared" si="10"/>
        <v>3.0303030303030303</v>
      </c>
      <c r="H25" s="101">
        <f t="shared" si="11"/>
        <v>99</v>
      </c>
      <c r="I25" s="102">
        <f t="shared" si="12"/>
        <v>19.411764705882355</v>
      </c>
    </row>
    <row r="26" spans="1:9" s="12" customFormat="1" ht="12.75">
      <c r="A26" s="100" t="s">
        <v>31</v>
      </c>
      <c r="B26" s="101">
        <v>108</v>
      </c>
      <c r="C26" s="102">
        <f t="shared" si="8"/>
        <v>91.52542372881356</v>
      </c>
      <c r="D26" s="101">
        <v>4</v>
      </c>
      <c r="E26" s="102">
        <f t="shared" si="9"/>
        <v>3.389830508474576</v>
      </c>
      <c r="F26" s="101">
        <v>6</v>
      </c>
      <c r="G26" s="102">
        <f t="shared" si="10"/>
        <v>5.084745762711865</v>
      </c>
      <c r="H26" s="101">
        <f t="shared" si="11"/>
        <v>118</v>
      </c>
      <c r="I26" s="102">
        <f t="shared" si="12"/>
        <v>23.137254901960784</v>
      </c>
    </row>
    <row r="27" spans="1:9" s="12" customFormat="1" ht="12.75">
      <c r="A27" s="100" t="s">
        <v>33</v>
      </c>
      <c r="B27" s="101">
        <v>36</v>
      </c>
      <c r="C27" s="102">
        <f t="shared" si="8"/>
        <v>94.73684210526315</v>
      </c>
      <c r="D27" s="101">
        <v>1</v>
      </c>
      <c r="E27" s="102">
        <f t="shared" si="9"/>
        <v>2.631578947368421</v>
      </c>
      <c r="F27" s="101">
        <v>1</v>
      </c>
      <c r="G27" s="102">
        <f t="shared" si="10"/>
        <v>2.631578947368421</v>
      </c>
      <c r="H27" s="101">
        <f t="shared" si="11"/>
        <v>38</v>
      </c>
      <c r="I27" s="102">
        <f t="shared" si="12"/>
        <v>7.450980392156863</v>
      </c>
    </row>
    <row r="28" spans="1:9" s="12" customFormat="1" ht="12.75">
      <c r="A28" s="100" t="s">
        <v>35</v>
      </c>
      <c r="B28" s="101">
        <v>42</v>
      </c>
      <c r="C28" s="102">
        <f t="shared" si="8"/>
        <v>93.33333333333333</v>
      </c>
      <c r="D28" s="101">
        <v>2</v>
      </c>
      <c r="E28" s="102">
        <f t="shared" si="9"/>
        <v>4.444444444444445</v>
      </c>
      <c r="F28" s="101">
        <v>1</v>
      </c>
      <c r="G28" s="102">
        <f t="shared" si="10"/>
        <v>2.2222222222222223</v>
      </c>
      <c r="H28" s="101">
        <f t="shared" si="11"/>
        <v>45</v>
      </c>
      <c r="I28" s="102">
        <f t="shared" si="12"/>
        <v>8.823529411764707</v>
      </c>
    </row>
    <row r="29" spans="1:9" s="12" customFormat="1" ht="12.75">
      <c r="A29" s="100" t="s">
        <v>43</v>
      </c>
      <c r="B29" s="101">
        <v>48</v>
      </c>
      <c r="C29" s="102">
        <f t="shared" si="8"/>
        <v>97.95918367346938</v>
      </c>
      <c r="D29" s="101">
        <v>1</v>
      </c>
      <c r="E29" s="102">
        <f t="shared" si="9"/>
        <v>2.0408163265306123</v>
      </c>
      <c r="F29" s="101">
        <v>0</v>
      </c>
      <c r="G29" s="102">
        <f t="shared" si="10"/>
        <v>0</v>
      </c>
      <c r="H29" s="101">
        <f t="shared" si="11"/>
        <v>49</v>
      </c>
      <c r="I29" s="102">
        <f t="shared" si="12"/>
        <v>9.607843137254903</v>
      </c>
    </row>
    <row r="30" spans="1:9" s="12" customFormat="1" ht="12.75">
      <c r="A30" s="100" t="s">
        <v>38</v>
      </c>
      <c r="B30" s="101">
        <v>36</v>
      </c>
      <c r="C30" s="102">
        <f t="shared" si="8"/>
        <v>100</v>
      </c>
      <c r="D30" s="101">
        <v>0</v>
      </c>
      <c r="E30" s="102">
        <f t="shared" si="9"/>
        <v>0</v>
      </c>
      <c r="F30" s="101">
        <v>0</v>
      </c>
      <c r="G30" s="102">
        <f t="shared" si="10"/>
        <v>0</v>
      </c>
      <c r="H30" s="101">
        <f t="shared" si="11"/>
        <v>36</v>
      </c>
      <c r="I30" s="102">
        <f t="shared" si="12"/>
        <v>7.0588235294117645</v>
      </c>
    </row>
    <row r="31" spans="1:9" ht="21.75" customHeight="1">
      <c r="A31" s="1" t="s">
        <v>20</v>
      </c>
      <c r="B31" s="38">
        <f>SUM(B22:B30)</f>
        <v>479</v>
      </c>
      <c r="C31" s="55">
        <f t="shared" si="8"/>
        <v>93.92156862745098</v>
      </c>
      <c r="D31" s="38">
        <f>SUM(D22:D30)</f>
        <v>13</v>
      </c>
      <c r="E31" s="55">
        <f t="shared" si="9"/>
        <v>2.549019607843137</v>
      </c>
      <c r="F31" s="38">
        <f>SUM(F22:F30)</f>
        <v>18</v>
      </c>
      <c r="G31" s="55">
        <f t="shared" si="10"/>
        <v>3.5294117647058822</v>
      </c>
      <c r="H31" s="38">
        <f t="shared" si="11"/>
        <v>510</v>
      </c>
      <c r="I31" s="55">
        <f>SUM(I22:I30)</f>
        <v>100.00000000000001</v>
      </c>
    </row>
    <row r="33" spans="1:9" s="35" customFormat="1" ht="39.75" customHeight="1">
      <c r="A33" s="210" t="s">
        <v>59</v>
      </c>
      <c r="B33" s="210"/>
      <c r="C33" s="210"/>
      <c r="D33" s="210"/>
      <c r="E33" s="210"/>
      <c r="F33" s="210"/>
      <c r="G33" s="210"/>
      <c r="H33" s="210"/>
      <c r="I33" s="210"/>
    </row>
    <row r="35" spans="1:9" ht="53.25" customHeight="1">
      <c r="A35" s="17" t="s">
        <v>15</v>
      </c>
      <c r="B35" s="179" t="s">
        <v>51</v>
      </c>
      <c r="C35" s="211"/>
      <c r="D35" s="211"/>
      <c r="E35" s="211"/>
      <c r="F35" s="211"/>
      <c r="G35" s="211"/>
      <c r="H35" s="211"/>
      <c r="I35" s="180"/>
    </row>
    <row r="36" spans="1:9" ht="13.5" customHeight="1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217" t="s">
        <v>24</v>
      </c>
      <c r="B37" s="212" t="s">
        <v>12</v>
      </c>
      <c r="C37" s="213"/>
      <c r="D37" s="213"/>
      <c r="E37" s="213"/>
      <c r="F37" s="213"/>
      <c r="G37" s="214"/>
      <c r="H37" s="206" t="s">
        <v>5</v>
      </c>
      <c r="I37" s="215" t="s">
        <v>48</v>
      </c>
    </row>
    <row r="38" spans="1:9" ht="38.25">
      <c r="A38" s="218"/>
      <c r="B38" s="31" t="s">
        <v>11</v>
      </c>
      <c r="C38" s="30" t="s">
        <v>40</v>
      </c>
      <c r="D38" s="31" t="s">
        <v>10</v>
      </c>
      <c r="E38" s="30" t="s">
        <v>40</v>
      </c>
      <c r="F38" s="31" t="s">
        <v>9</v>
      </c>
      <c r="G38" s="30" t="s">
        <v>40</v>
      </c>
      <c r="H38" s="207"/>
      <c r="I38" s="216"/>
    </row>
    <row r="39" spans="1:15" s="12" customFormat="1" ht="12.75">
      <c r="A39" s="100" t="s">
        <v>26</v>
      </c>
      <c r="B39" s="101">
        <v>0</v>
      </c>
      <c r="C39" s="102">
        <v>0</v>
      </c>
      <c r="D39" s="101">
        <v>0</v>
      </c>
      <c r="E39" s="102">
        <v>0</v>
      </c>
      <c r="F39" s="101">
        <v>0</v>
      </c>
      <c r="G39" s="102">
        <v>0</v>
      </c>
      <c r="H39" s="101">
        <f aca="true" t="shared" si="13" ref="H39:H47">B39+D39+F39</f>
        <v>0</v>
      </c>
      <c r="I39" s="102">
        <f aca="true" t="shared" si="14" ref="I39:I47">H39/$H$48*100</f>
        <v>0</v>
      </c>
      <c r="J39" s="108"/>
      <c r="K39" s="108"/>
      <c r="L39" s="108"/>
      <c r="M39" s="108"/>
      <c r="O39" s="108"/>
    </row>
    <row r="40" spans="1:15" s="12" customFormat="1" ht="12.75">
      <c r="A40" s="100" t="s">
        <v>27</v>
      </c>
      <c r="B40" s="101">
        <v>37</v>
      </c>
      <c r="C40" s="102">
        <f aca="true" t="shared" si="15" ref="C40:C48">B40/H40*100</f>
        <v>92.5</v>
      </c>
      <c r="D40" s="101">
        <v>3</v>
      </c>
      <c r="E40" s="102">
        <f aca="true" t="shared" si="16" ref="E40:E48">D40/H40*100</f>
        <v>7.5</v>
      </c>
      <c r="F40" s="101">
        <v>0</v>
      </c>
      <c r="G40" s="102">
        <f aca="true" t="shared" si="17" ref="G40:G48">F40/H40*100</f>
        <v>0</v>
      </c>
      <c r="H40" s="101">
        <f t="shared" si="13"/>
        <v>40</v>
      </c>
      <c r="I40" s="102">
        <f t="shared" si="14"/>
        <v>10.526315789473683</v>
      </c>
      <c r="J40" s="108"/>
      <c r="K40" s="108"/>
      <c r="L40" s="108"/>
      <c r="M40" s="108"/>
      <c r="O40" s="108"/>
    </row>
    <row r="41" spans="1:15" s="12" customFormat="1" ht="12.75">
      <c r="A41" s="100" t="s">
        <v>45</v>
      </c>
      <c r="B41" s="101">
        <v>70</v>
      </c>
      <c r="C41" s="102">
        <f t="shared" si="15"/>
        <v>95.8904109589041</v>
      </c>
      <c r="D41" s="101">
        <v>0</v>
      </c>
      <c r="E41" s="102">
        <f t="shared" si="16"/>
        <v>0</v>
      </c>
      <c r="F41" s="101">
        <v>3</v>
      </c>
      <c r="G41" s="102">
        <f t="shared" si="17"/>
        <v>4.10958904109589</v>
      </c>
      <c r="H41" s="101">
        <f t="shared" si="13"/>
        <v>73</v>
      </c>
      <c r="I41" s="102">
        <f t="shared" si="14"/>
        <v>19.210526315789473</v>
      </c>
      <c r="J41" s="108"/>
      <c r="K41" s="108"/>
      <c r="L41" s="108"/>
      <c r="M41" s="108"/>
      <c r="O41" s="108"/>
    </row>
    <row r="42" spans="1:15" s="12" customFormat="1" ht="12.75">
      <c r="A42" s="100" t="s">
        <v>29</v>
      </c>
      <c r="B42" s="101">
        <v>34</v>
      </c>
      <c r="C42" s="102">
        <f t="shared" si="15"/>
        <v>91.8918918918919</v>
      </c>
      <c r="D42" s="101">
        <v>3</v>
      </c>
      <c r="E42" s="102">
        <f t="shared" si="16"/>
        <v>8.108108108108109</v>
      </c>
      <c r="F42" s="101">
        <v>0</v>
      </c>
      <c r="G42" s="102">
        <f t="shared" si="17"/>
        <v>0</v>
      </c>
      <c r="H42" s="101">
        <f t="shared" si="13"/>
        <v>37</v>
      </c>
      <c r="I42" s="102">
        <f t="shared" si="14"/>
        <v>9.736842105263158</v>
      </c>
      <c r="J42" s="108"/>
      <c r="K42" s="108"/>
      <c r="L42" s="108"/>
      <c r="M42" s="108"/>
      <c r="O42" s="108"/>
    </row>
    <row r="43" spans="1:15" s="12" customFormat="1" ht="12.75">
      <c r="A43" s="100" t="s">
        <v>31</v>
      </c>
      <c r="B43" s="101">
        <v>102</v>
      </c>
      <c r="C43" s="102">
        <f t="shared" si="15"/>
        <v>97.14285714285714</v>
      </c>
      <c r="D43" s="101">
        <v>2</v>
      </c>
      <c r="E43" s="102">
        <f t="shared" si="16"/>
        <v>1.9047619047619049</v>
      </c>
      <c r="F43" s="101">
        <v>1</v>
      </c>
      <c r="G43" s="102">
        <f t="shared" si="17"/>
        <v>0.9523809523809524</v>
      </c>
      <c r="H43" s="101">
        <f t="shared" si="13"/>
        <v>105</v>
      </c>
      <c r="I43" s="102">
        <f t="shared" si="14"/>
        <v>27.631578947368425</v>
      </c>
      <c r="J43" s="108"/>
      <c r="K43" s="108"/>
      <c r="L43" s="108"/>
      <c r="M43" s="108"/>
      <c r="O43" s="108"/>
    </row>
    <row r="44" spans="1:15" s="12" customFormat="1" ht="12.75">
      <c r="A44" s="100" t="s">
        <v>33</v>
      </c>
      <c r="B44" s="101">
        <v>20</v>
      </c>
      <c r="C44" s="102">
        <f t="shared" si="15"/>
        <v>86.95652173913044</v>
      </c>
      <c r="D44" s="101">
        <v>0</v>
      </c>
      <c r="E44" s="102">
        <f t="shared" si="16"/>
        <v>0</v>
      </c>
      <c r="F44" s="101">
        <v>3</v>
      </c>
      <c r="G44" s="102">
        <f t="shared" si="17"/>
        <v>13.043478260869565</v>
      </c>
      <c r="H44" s="101">
        <f t="shared" si="13"/>
        <v>23</v>
      </c>
      <c r="I44" s="102">
        <f t="shared" si="14"/>
        <v>6.052631578947368</v>
      </c>
      <c r="J44" s="108"/>
      <c r="K44" s="108"/>
      <c r="L44" s="108"/>
      <c r="M44" s="108"/>
      <c r="O44" s="108"/>
    </row>
    <row r="45" spans="1:15" s="12" customFormat="1" ht="12.75">
      <c r="A45" s="100" t="s">
        <v>35</v>
      </c>
      <c r="B45" s="101">
        <v>26</v>
      </c>
      <c r="C45" s="102">
        <f t="shared" si="15"/>
        <v>96.29629629629629</v>
      </c>
      <c r="D45" s="101">
        <v>1</v>
      </c>
      <c r="E45" s="102">
        <f t="shared" si="16"/>
        <v>3.7037037037037033</v>
      </c>
      <c r="F45" s="101">
        <v>0</v>
      </c>
      <c r="G45" s="102">
        <f t="shared" si="17"/>
        <v>0</v>
      </c>
      <c r="H45" s="101">
        <f t="shared" si="13"/>
        <v>27</v>
      </c>
      <c r="I45" s="102">
        <f t="shared" si="14"/>
        <v>7.105263157894736</v>
      </c>
      <c r="J45" s="108"/>
      <c r="K45" s="108"/>
      <c r="L45" s="108"/>
      <c r="M45" s="108"/>
      <c r="O45" s="108"/>
    </row>
    <row r="46" spans="1:15" s="12" customFormat="1" ht="12.75">
      <c r="A46" s="100" t="s">
        <v>43</v>
      </c>
      <c r="B46" s="101">
        <v>26</v>
      </c>
      <c r="C46" s="102">
        <f t="shared" si="15"/>
        <v>96.29629629629629</v>
      </c>
      <c r="D46" s="101">
        <v>0</v>
      </c>
      <c r="E46" s="102">
        <f t="shared" si="16"/>
        <v>0</v>
      </c>
      <c r="F46" s="101">
        <v>1</v>
      </c>
      <c r="G46" s="102">
        <f t="shared" si="17"/>
        <v>3.7037037037037033</v>
      </c>
      <c r="H46" s="101">
        <f t="shared" si="13"/>
        <v>27</v>
      </c>
      <c r="I46" s="102">
        <f t="shared" si="14"/>
        <v>7.105263157894736</v>
      </c>
      <c r="J46" s="108"/>
      <c r="K46" s="108"/>
      <c r="L46" s="108"/>
      <c r="M46" s="108"/>
      <c r="O46" s="108"/>
    </row>
    <row r="47" spans="1:15" s="12" customFormat="1" ht="12.75">
      <c r="A47" s="100" t="s">
        <v>38</v>
      </c>
      <c r="B47" s="101">
        <v>47</v>
      </c>
      <c r="C47" s="102">
        <f t="shared" si="15"/>
        <v>97.91666666666666</v>
      </c>
      <c r="D47" s="101">
        <v>0</v>
      </c>
      <c r="E47" s="102">
        <f t="shared" si="16"/>
        <v>0</v>
      </c>
      <c r="F47" s="101">
        <v>1</v>
      </c>
      <c r="G47" s="102">
        <f t="shared" si="17"/>
        <v>2.083333333333333</v>
      </c>
      <c r="H47" s="101">
        <f t="shared" si="13"/>
        <v>48</v>
      </c>
      <c r="I47" s="102">
        <f t="shared" si="14"/>
        <v>12.631578947368421</v>
      </c>
      <c r="J47" s="108"/>
      <c r="K47" s="108"/>
      <c r="L47" s="108"/>
      <c r="M47" s="108"/>
      <c r="O47" s="108"/>
    </row>
    <row r="48" spans="1:15" ht="21.75" customHeight="1">
      <c r="A48" s="1" t="s">
        <v>20</v>
      </c>
      <c r="B48" s="38">
        <f>SUM(B39:B47)</f>
        <v>362</v>
      </c>
      <c r="C48" s="55">
        <f t="shared" si="15"/>
        <v>95.26315789473684</v>
      </c>
      <c r="D48" s="38">
        <f>SUM(D39:D47)</f>
        <v>9</v>
      </c>
      <c r="E48" s="55">
        <f t="shared" si="16"/>
        <v>2.368421052631579</v>
      </c>
      <c r="F48" s="38">
        <f>SUM(F39:F47)</f>
        <v>9</v>
      </c>
      <c r="G48" s="55">
        <f t="shared" si="17"/>
        <v>2.368421052631579</v>
      </c>
      <c r="H48" s="38">
        <f>SUM(H39:H47)</f>
        <v>380</v>
      </c>
      <c r="I48" s="55">
        <f>SUM(I39:I47)</f>
        <v>100.00000000000001</v>
      </c>
      <c r="J48" s="108"/>
      <c r="K48" s="108"/>
      <c r="L48" s="108"/>
      <c r="M48" s="108"/>
      <c r="O48" s="108"/>
    </row>
    <row r="50" spans="1:9" s="35" customFormat="1" ht="39.75" customHeight="1">
      <c r="A50" s="210" t="s">
        <v>59</v>
      </c>
      <c r="B50" s="210"/>
      <c r="C50" s="210"/>
      <c r="D50" s="210"/>
      <c r="E50" s="210"/>
      <c r="F50" s="210"/>
      <c r="G50" s="210"/>
      <c r="H50" s="210"/>
      <c r="I50" s="210"/>
    </row>
    <row r="52" spans="1:9" ht="53.25" customHeight="1">
      <c r="A52" s="17" t="s">
        <v>527</v>
      </c>
      <c r="B52" s="179" t="s">
        <v>54</v>
      </c>
      <c r="C52" s="211"/>
      <c r="D52" s="211"/>
      <c r="E52" s="211"/>
      <c r="F52" s="211"/>
      <c r="G52" s="211"/>
      <c r="H52" s="211"/>
      <c r="I52" s="180"/>
    </row>
    <row r="54" spans="1:9" ht="24.75" customHeight="1">
      <c r="A54" s="217" t="s">
        <v>24</v>
      </c>
      <c r="B54" s="212" t="s">
        <v>12</v>
      </c>
      <c r="C54" s="213"/>
      <c r="D54" s="213"/>
      <c r="E54" s="213"/>
      <c r="F54" s="213"/>
      <c r="G54" s="214"/>
      <c r="H54" s="206" t="s">
        <v>5</v>
      </c>
      <c r="I54" s="215" t="s">
        <v>48</v>
      </c>
    </row>
    <row r="55" spans="1:9" ht="38.25">
      <c r="A55" s="218"/>
      <c r="B55" s="31" t="s">
        <v>11</v>
      </c>
      <c r="C55" s="30" t="s">
        <v>40</v>
      </c>
      <c r="D55" s="31" t="s">
        <v>10</v>
      </c>
      <c r="E55" s="30" t="s">
        <v>40</v>
      </c>
      <c r="F55" s="31" t="s">
        <v>9</v>
      </c>
      <c r="G55" s="30" t="s">
        <v>40</v>
      </c>
      <c r="H55" s="207"/>
      <c r="I55" s="216"/>
    </row>
    <row r="56" spans="1:9" s="12" customFormat="1" ht="12.75">
      <c r="A56" s="100" t="s">
        <v>26</v>
      </c>
      <c r="B56" s="101">
        <v>10</v>
      </c>
      <c r="C56" s="102">
        <f aca="true" t="shared" si="18" ref="C56:C65">B56/H56*100</f>
        <v>100</v>
      </c>
      <c r="D56" s="101">
        <v>0</v>
      </c>
      <c r="E56" s="102">
        <f aca="true" t="shared" si="19" ref="E56:E65">D56/H56*100</f>
        <v>0</v>
      </c>
      <c r="F56" s="101">
        <v>0</v>
      </c>
      <c r="G56" s="102">
        <f aca="true" t="shared" si="20" ref="G56:G65">F56/H56*100</f>
        <v>0</v>
      </c>
      <c r="H56" s="101">
        <f aca="true" t="shared" si="21" ref="H56:H64">B56+D56+F56</f>
        <v>10</v>
      </c>
      <c r="I56" s="102">
        <f aca="true" t="shared" si="22" ref="I56:I64">H56/$H$65*100</f>
        <v>7.4074074074074066</v>
      </c>
    </row>
    <row r="57" spans="1:9" s="12" customFormat="1" ht="12.75">
      <c r="A57" s="100" t="s">
        <v>27</v>
      </c>
      <c r="B57" s="101">
        <v>11</v>
      </c>
      <c r="C57" s="102">
        <f t="shared" si="18"/>
        <v>100</v>
      </c>
      <c r="D57" s="101">
        <v>0</v>
      </c>
      <c r="E57" s="102">
        <f t="shared" si="19"/>
        <v>0</v>
      </c>
      <c r="F57" s="101">
        <v>0</v>
      </c>
      <c r="G57" s="102">
        <f t="shared" si="20"/>
        <v>0</v>
      </c>
      <c r="H57" s="101">
        <f t="shared" si="21"/>
        <v>11</v>
      </c>
      <c r="I57" s="102">
        <f t="shared" si="22"/>
        <v>8.148148148148149</v>
      </c>
    </row>
    <row r="58" spans="1:9" s="12" customFormat="1" ht="12.75">
      <c r="A58" s="100" t="s">
        <v>45</v>
      </c>
      <c r="B58" s="101">
        <v>27</v>
      </c>
      <c r="C58" s="102">
        <f t="shared" si="18"/>
        <v>90</v>
      </c>
      <c r="D58" s="101">
        <v>0</v>
      </c>
      <c r="E58" s="102">
        <f t="shared" si="19"/>
        <v>0</v>
      </c>
      <c r="F58" s="101">
        <v>3</v>
      </c>
      <c r="G58" s="102">
        <f t="shared" si="20"/>
        <v>10</v>
      </c>
      <c r="H58" s="101">
        <f t="shared" si="21"/>
        <v>30</v>
      </c>
      <c r="I58" s="102">
        <f t="shared" si="22"/>
        <v>22.22222222222222</v>
      </c>
    </row>
    <row r="59" spans="1:9" s="12" customFormat="1" ht="12.75">
      <c r="A59" s="100" t="s">
        <v>29</v>
      </c>
      <c r="B59" s="101">
        <v>22</v>
      </c>
      <c r="C59" s="102">
        <f t="shared" si="18"/>
        <v>78.57142857142857</v>
      </c>
      <c r="D59" s="101">
        <v>0</v>
      </c>
      <c r="E59" s="102">
        <f t="shared" si="19"/>
        <v>0</v>
      </c>
      <c r="F59" s="101">
        <v>6</v>
      </c>
      <c r="G59" s="102">
        <f t="shared" si="20"/>
        <v>21.428571428571427</v>
      </c>
      <c r="H59" s="101">
        <f t="shared" si="21"/>
        <v>28</v>
      </c>
      <c r="I59" s="102">
        <f t="shared" si="22"/>
        <v>20.74074074074074</v>
      </c>
    </row>
    <row r="60" spans="1:9" s="12" customFormat="1" ht="12.75">
      <c r="A60" s="100" t="s">
        <v>31</v>
      </c>
      <c r="B60" s="101">
        <v>19</v>
      </c>
      <c r="C60" s="102">
        <f t="shared" si="18"/>
        <v>76</v>
      </c>
      <c r="D60" s="101">
        <v>1</v>
      </c>
      <c r="E60" s="102">
        <f t="shared" si="19"/>
        <v>4</v>
      </c>
      <c r="F60" s="101">
        <v>5</v>
      </c>
      <c r="G60" s="102">
        <f t="shared" si="20"/>
        <v>20</v>
      </c>
      <c r="H60" s="101">
        <f t="shared" si="21"/>
        <v>25</v>
      </c>
      <c r="I60" s="102">
        <f t="shared" si="22"/>
        <v>18.51851851851852</v>
      </c>
    </row>
    <row r="61" spans="1:9" s="12" customFormat="1" ht="12.75">
      <c r="A61" s="100" t="s">
        <v>33</v>
      </c>
      <c r="B61" s="101">
        <v>4</v>
      </c>
      <c r="C61" s="102">
        <f t="shared" si="18"/>
        <v>57.14285714285714</v>
      </c>
      <c r="D61" s="101">
        <v>2</v>
      </c>
      <c r="E61" s="102">
        <f t="shared" si="19"/>
        <v>28.57142857142857</v>
      </c>
      <c r="F61" s="101">
        <v>1</v>
      </c>
      <c r="G61" s="102">
        <f t="shared" si="20"/>
        <v>14.285714285714285</v>
      </c>
      <c r="H61" s="101">
        <f t="shared" si="21"/>
        <v>7</v>
      </c>
      <c r="I61" s="102">
        <f t="shared" si="22"/>
        <v>5.185185185185185</v>
      </c>
    </row>
    <row r="62" spans="1:9" s="12" customFormat="1" ht="12.75">
      <c r="A62" s="100" t="s">
        <v>35</v>
      </c>
      <c r="B62" s="101">
        <v>9</v>
      </c>
      <c r="C62" s="102">
        <f t="shared" si="18"/>
        <v>100</v>
      </c>
      <c r="D62" s="101">
        <v>0</v>
      </c>
      <c r="E62" s="102">
        <f t="shared" si="19"/>
        <v>0</v>
      </c>
      <c r="F62" s="101">
        <v>0</v>
      </c>
      <c r="G62" s="102">
        <f t="shared" si="20"/>
        <v>0</v>
      </c>
      <c r="H62" s="101">
        <f t="shared" si="21"/>
        <v>9</v>
      </c>
      <c r="I62" s="102">
        <f t="shared" si="22"/>
        <v>6.666666666666667</v>
      </c>
    </row>
    <row r="63" spans="1:9" s="12" customFormat="1" ht="12.75">
      <c r="A63" s="100" t="s">
        <v>43</v>
      </c>
      <c r="B63" s="101">
        <v>6</v>
      </c>
      <c r="C63" s="102">
        <f t="shared" si="18"/>
        <v>100</v>
      </c>
      <c r="D63" s="101">
        <v>0</v>
      </c>
      <c r="E63" s="102">
        <f t="shared" si="19"/>
        <v>0</v>
      </c>
      <c r="F63" s="101">
        <v>0</v>
      </c>
      <c r="G63" s="102">
        <f t="shared" si="20"/>
        <v>0</v>
      </c>
      <c r="H63" s="101">
        <f t="shared" si="21"/>
        <v>6</v>
      </c>
      <c r="I63" s="102">
        <f t="shared" si="22"/>
        <v>4.444444444444445</v>
      </c>
    </row>
    <row r="64" spans="1:9" s="12" customFormat="1" ht="12.75">
      <c r="A64" s="100" t="s">
        <v>38</v>
      </c>
      <c r="B64" s="101">
        <v>9</v>
      </c>
      <c r="C64" s="102">
        <f t="shared" si="18"/>
        <v>100</v>
      </c>
      <c r="D64" s="101">
        <v>0</v>
      </c>
      <c r="E64" s="102">
        <f t="shared" si="19"/>
        <v>0</v>
      </c>
      <c r="F64" s="101">
        <v>0</v>
      </c>
      <c r="G64" s="102">
        <f t="shared" si="20"/>
        <v>0</v>
      </c>
      <c r="H64" s="101">
        <f t="shared" si="21"/>
        <v>9</v>
      </c>
      <c r="I64" s="102">
        <f t="shared" si="22"/>
        <v>6.666666666666667</v>
      </c>
    </row>
    <row r="65" spans="1:12" ht="21.75" customHeight="1">
      <c r="A65" s="1" t="s">
        <v>20</v>
      </c>
      <c r="B65" s="38">
        <f>SUM(B56:B64)</f>
        <v>117</v>
      </c>
      <c r="C65" s="55">
        <f t="shared" si="18"/>
        <v>86.66666666666667</v>
      </c>
      <c r="D65" s="38">
        <f>SUM(D56:D64)</f>
        <v>3</v>
      </c>
      <c r="E65" s="55">
        <f t="shared" si="19"/>
        <v>2.2222222222222223</v>
      </c>
      <c r="F65" s="38">
        <f>SUM(F56:F64)</f>
        <v>15</v>
      </c>
      <c r="G65" s="55">
        <f t="shared" si="20"/>
        <v>11.11111111111111</v>
      </c>
      <c r="H65" s="38">
        <f>SUM(H56:H64)</f>
        <v>135</v>
      </c>
      <c r="I65" s="55">
        <f>SUM(I56:I64)</f>
        <v>100.00000000000001</v>
      </c>
      <c r="L65" s="23"/>
    </row>
    <row r="68" spans="1:9" s="35" customFormat="1" ht="39.75" customHeight="1">
      <c r="A68" s="210" t="s">
        <v>59</v>
      </c>
      <c r="B68" s="210"/>
      <c r="C68" s="210"/>
      <c r="D68" s="210"/>
      <c r="E68" s="210"/>
      <c r="F68" s="210"/>
      <c r="G68" s="210"/>
      <c r="H68" s="210"/>
      <c r="I68" s="210"/>
    </row>
  </sheetData>
  <mergeCells count="24">
    <mergeCell ref="A54:A55"/>
    <mergeCell ref="B54:G54"/>
    <mergeCell ref="H54:H55"/>
    <mergeCell ref="I54:I55"/>
    <mergeCell ref="B35:I35"/>
    <mergeCell ref="A37:A38"/>
    <mergeCell ref="B37:G37"/>
    <mergeCell ref="H37:H38"/>
    <mergeCell ref="I37:I38"/>
    <mergeCell ref="A3:A4"/>
    <mergeCell ref="H3:H4"/>
    <mergeCell ref="I3:I4"/>
    <mergeCell ref="B1:I1"/>
    <mergeCell ref="B3:G3"/>
    <mergeCell ref="A16:I16"/>
    <mergeCell ref="A68:I68"/>
    <mergeCell ref="A50:I50"/>
    <mergeCell ref="A33:I33"/>
    <mergeCell ref="B52:I52"/>
    <mergeCell ref="B18:I18"/>
    <mergeCell ref="B20:G20"/>
    <mergeCell ref="H20:H21"/>
    <mergeCell ref="I20:I21"/>
    <mergeCell ref="A20:A2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  <rowBreaks count="3" manualBreakCount="3">
    <brk id="16" max="255" man="1"/>
    <brk id="33" max="255" man="1"/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53" sqref="A1:J53"/>
    </sheetView>
  </sheetViews>
  <sheetFormatPr defaultColWidth="9.140625" defaultRowHeight="12.75"/>
  <cols>
    <col min="1" max="1" width="21.140625" style="3" customWidth="1"/>
    <col min="2" max="2" width="10.57421875" style="3" customWidth="1"/>
    <col min="3" max="3" width="11.7109375" style="3" customWidth="1"/>
    <col min="4" max="5" width="13.421875" style="3" customWidth="1"/>
    <col min="6" max="6" width="9.140625" style="3" bestFit="1" customWidth="1"/>
    <col min="7" max="7" width="12.140625" style="3" customWidth="1"/>
    <col min="8" max="8" width="12.57421875" style="3" customWidth="1"/>
    <col min="9" max="9" width="13.00390625" style="3" bestFit="1" customWidth="1"/>
    <col min="10" max="10" width="12.57421875" style="3" customWidth="1"/>
    <col min="11" max="12" width="8.421875" style="3" bestFit="1" customWidth="1"/>
    <col min="13" max="16384" width="17.140625" style="3" customWidth="1"/>
  </cols>
  <sheetData>
    <row r="1" spans="1:9" ht="43.5" customHeight="1">
      <c r="A1" s="4" t="s">
        <v>528</v>
      </c>
      <c r="B1" s="179" t="s">
        <v>0</v>
      </c>
      <c r="C1" s="211"/>
      <c r="D1" s="211"/>
      <c r="E1" s="211"/>
      <c r="F1" s="211"/>
      <c r="G1" s="211"/>
      <c r="H1" s="211"/>
      <c r="I1" s="180"/>
    </row>
    <row r="3" spans="1:9" ht="76.5" customHeight="1">
      <c r="A3" s="189" t="s">
        <v>24</v>
      </c>
      <c r="B3" s="183" t="s">
        <v>16</v>
      </c>
      <c r="C3" s="183"/>
      <c r="D3" s="183" t="s">
        <v>4</v>
      </c>
      <c r="E3" s="183"/>
      <c r="F3" s="183"/>
      <c r="G3" s="183"/>
      <c r="H3" s="53" t="s">
        <v>18</v>
      </c>
      <c r="I3" s="223" t="s">
        <v>48</v>
      </c>
    </row>
    <row r="4" spans="1:9" ht="51" customHeight="1">
      <c r="A4" s="189"/>
      <c r="B4" s="86" t="s">
        <v>25</v>
      </c>
      <c r="C4" s="125" t="s">
        <v>17</v>
      </c>
      <c r="D4" s="86" t="s">
        <v>21</v>
      </c>
      <c r="E4" s="125" t="s">
        <v>17</v>
      </c>
      <c r="F4" s="130" t="s">
        <v>22</v>
      </c>
      <c r="G4" s="125" t="s">
        <v>17</v>
      </c>
      <c r="H4" s="86" t="s">
        <v>25</v>
      </c>
      <c r="I4" s="223"/>
    </row>
    <row r="5" spans="1:9" ht="12.75">
      <c r="A5" s="120" t="s">
        <v>26</v>
      </c>
      <c r="B5" s="121">
        <f aca="true" t="shared" si="0" ref="B5:B14">B22+B40</f>
        <v>8</v>
      </c>
      <c r="C5" s="122">
        <f aca="true" t="shared" si="1" ref="C5:C14">B5/H5*100</f>
        <v>1.2558869701726845</v>
      </c>
      <c r="D5" s="123">
        <f aca="true" t="shared" si="2" ref="D5:D14">D22+D40</f>
        <v>332</v>
      </c>
      <c r="E5" s="122">
        <f aca="true" t="shared" si="3" ref="E5:E14">D5/H5*100</f>
        <v>52.119309262166404</v>
      </c>
      <c r="F5" s="131">
        <f aca="true" t="shared" si="4" ref="F5:F14">F22+F40</f>
        <v>297</v>
      </c>
      <c r="G5" s="122">
        <f aca="true" t="shared" si="5" ref="G5:G14">F5/H5*100</f>
        <v>46.62480376766091</v>
      </c>
      <c r="H5" s="123">
        <f aca="true" t="shared" si="6" ref="H5:H14">B5+D5+F5</f>
        <v>637</v>
      </c>
      <c r="I5" s="124">
        <f aca="true" t="shared" si="7" ref="I5:I13">H5/$H$14*100</f>
        <v>7.45203556387459</v>
      </c>
    </row>
    <row r="6" spans="1:9" ht="12.75">
      <c r="A6" s="100" t="s">
        <v>27</v>
      </c>
      <c r="B6" s="116">
        <f t="shared" si="0"/>
        <v>7</v>
      </c>
      <c r="C6" s="117">
        <f t="shared" si="1"/>
        <v>0.9370816599732262</v>
      </c>
      <c r="D6" s="118">
        <f t="shared" si="2"/>
        <v>403</v>
      </c>
      <c r="E6" s="117">
        <f t="shared" si="3"/>
        <v>53.94912985274431</v>
      </c>
      <c r="F6" s="115">
        <f t="shared" si="4"/>
        <v>337</v>
      </c>
      <c r="G6" s="117">
        <f t="shared" si="5"/>
        <v>45.11378848728246</v>
      </c>
      <c r="H6" s="118">
        <f t="shared" si="6"/>
        <v>747</v>
      </c>
      <c r="I6" s="119">
        <f t="shared" si="7"/>
        <v>8.738886289190454</v>
      </c>
    </row>
    <row r="7" spans="1:9" ht="12.75">
      <c r="A7" s="100" t="s">
        <v>45</v>
      </c>
      <c r="B7" s="116">
        <f t="shared" si="0"/>
        <v>27</v>
      </c>
      <c r="C7" s="117">
        <f t="shared" si="1"/>
        <v>2.0610687022900764</v>
      </c>
      <c r="D7" s="118">
        <f t="shared" si="2"/>
        <v>718</v>
      </c>
      <c r="E7" s="117">
        <f t="shared" si="3"/>
        <v>54.80916030534351</v>
      </c>
      <c r="F7" s="115">
        <f t="shared" si="4"/>
        <v>565</v>
      </c>
      <c r="G7" s="117">
        <f t="shared" si="5"/>
        <v>43.12977099236641</v>
      </c>
      <c r="H7" s="118">
        <f t="shared" si="6"/>
        <v>1310</v>
      </c>
      <c r="I7" s="119">
        <f t="shared" si="7"/>
        <v>15.325222274216191</v>
      </c>
    </row>
    <row r="8" spans="1:9" ht="12.75">
      <c r="A8" s="100" t="s">
        <v>29</v>
      </c>
      <c r="B8" s="116">
        <f t="shared" si="0"/>
        <v>11</v>
      </c>
      <c r="C8" s="117">
        <f t="shared" si="1"/>
        <v>0.5789473684210527</v>
      </c>
      <c r="D8" s="118">
        <f t="shared" si="2"/>
        <v>991</v>
      </c>
      <c r="E8" s="117">
        <f t="shared" si="3"/>
        <v>52.1578947368421</v>
      </c>
      <c r="F8" s="115">
        <f t="shared" si="4"/>
        <v>898</v>
      </c>
      <c r="G8" s="117">
        <f t="shared" si="5"/>
        <v>47.26315789473684</v>
      </c>
      <c r="H8" s="118">
        <f t="shared" si="6"/>
        <v>1900</v>
      </c>
      <c r="I8" s="119">
        <f t="shared" si="7"/>
        <v>22.227421619092187</v>
      </c>
    </row>
    <row r="9" spans="1:9" ht="12.75">
      <c r="A9" s="100" t="s">
        <v>31</v>
      </c>
      <c r="B9" s="116">
        <f t="shared" si="0"/>
        <v>49</v>
      </c>
      <c r="C9" s="117">
        <f t="shared" si="1"/>
        <v>2.4245423057892133</v>
      </c>
      <c r="D9" s="118">
        <f t="shared" si="2"/>
        <v>1014</v>
      </c>
      <c r="E9" s="117">
        <f t="shared" si="3"/>
        <v>50.173181593270655</v>
      </c>
      <c r="F9" s="115">
        <f t="shared" si="4"/>
        <v>958</v>
      </c>
      <c r="G9" s="117">
        <f t="shared" si="5"/>
        <v>47.40227610094013</v>
      </c>
      <c r="H9" s="118">
        <f t="shared" si="6"/>
        <v>2021</v>
      </c>
      <c r="I9" s="119">
        <f t="shared" si="7"/>
        <v>23.642957416939637</v>
      </c>
    </row>
    <row r="10" spans="1:9" ht="12.75">
      <c r="A10" s="100" t="s">
        <v>33</v>
      </c>
      <c r="B10" s="116">
        <f t="shared" si="0"/>
        <v>12</v>
      </c>
      <c r="C10" s="117">
        <f t="shared" si="1"/>
        <v>3.45821325648415</v>
      </c>
      <c r="D10" s="118">
        <f t="shared" si="2"/>
        <v>192</v>
      </c>
      <c r="E10" s="117">
        <f t="shared" si="3"/>
        <v>55.3314121037464</v>
      </c>
      <c r="F10" s="115">
        <f t="shared" si="4"/>
        <v>143</v>
      </c>
      <c r="G10" s="117">
        <f t="shared" si="5"/>
        <v>41.210374639769455</v>
      </c>
      <c r="H10" s="118">
        <f t="shared" si="6"/>
        <v>347</v>
      </c>
      <c r="I10" s="119">
        <f t="shared" si="7"/>
        <v>4.0594291062236785</v>
      </c>
    </row>
    <row r="11" spans="1:9" ht="12.75">
      <c r="A11" s="100" t="s">
        <v>35</v>
      </c>
      <c r="B11" s="116">
        <f t="shared" si="0"/>
        <v>2</v>
      </c>
      <c r="C11" s="117">
        <f t="shared" si="1"/>
        <v>0.39370078740157477</v>
      </c>
      <c r="D11" s="118">
        <f t="shared" si="2"/>
        <v>285</v>
      </c>
      <c r="E11" s="117">
        <f t="shared" si="3"/>
        <v>56.10236220472441</v>
      </c>
      <c r="F11" s="115">
        <f t="shared" si="4"/>
        <v>221</v>
      </c>
      <c r="G11" s="117">
        <f t="shared" si="5"/>
        <v>43.503937007874015</v>
      </c>
      <c r="H11" s="118">
        <f t="shared" si="6"/>
        <v>508</v>
      </c>
      <c r="I11" s="119">
        <f t="shared" si="7"/>
        <v>5.942910622367805</v>
      </c>
    </row>
    <row r="12" spans="1:9" ht="12.75">
      <c r="A12" s="100" t="s">
        <v>43</v>
      </c>
      <c r="B12" s="116">
        <f t="shared" si="0"/>
        <v>0</v>
      </c>
      <c r="C12" s="117">
        <f t="shared" si="1"/>
        <v>0</v>
      </c>
      <c r="D12" s="118">
        <f t="shared" si="2"/>
        <v>352</v>
      </c>
      <c r="E12" s="117">
        <f t="shared" si="3"/>
        <v>55.172413793103445</v>
      </c>
      <c r="F12" s="115">
        <f t="shared" si="4"/>
        <v>286</v>
      </c>
      <c r="G12" s="117">
        <f t="shared" si="5"/>
        <v>44.827586206896555</v>
      </c>
      <c r="H12" s="118">
        <f t="shared" si="6"/>
        <v>638</v>
      </c>
      <c r="I12" s="119">
        <f t="shared" si="7"/>
        <v>7.463734206832008</v>
      </c>
    </row>
    <row r="13" spans="1:9" ht="12.75">
      <c r="A13" s="103" t="s">
        <v>38</v>
      </c>
      <c r="B13" s="126">
        <f t="shared" si="0"/>
        <v>2</v>
      </c>
      <c r="C13" s="127">
        <f t="shared" si="1"/>
        <v>0.45454545454545453</v>
      </c>
      <c r="D13" s="128">
        <f t="shared" si="2"/>
        <v>227</v>
      </c>
      <c r="E13" s="127">
        <f t="shared" si="3"/>
        <v>51.590909090909086</v>
      </c>
      <c r="F13" s="132">
        <f t="shared" si="4"/>
        <v>211</v>
      </c>
      <c r="G13" s="127">
        <f t="shared" si="5"/>
        <v>47.95454545454545</v>
      </c>
      <c r="H13" s="128">
        <f t="shared" si="6"/>
        <v>440</v>
      </c>
      <c r="I13" s="129">
        <f t="shared" si="7"/>
        <v>5.147402901263454</v>
      </c>
    </row>
    <row r="14" spans="1:9" s="14" customFormat="1" ht="24.75" customHeight="1">
      <c r="A14" s="1" t="s">
        <v>20</v>
      </c>
      <c r="B14" s="114">
        <f t="shared" si="0"/>
        <v>118</v>
      </c>
      <c r="C14" s="22">
        <f t="shared" si="1"/>
        <v>1.3804398689751989</v>
      </c>
      <c r="D14" s="32">
        <f t="shared" si="2"/>
        <v>4514</v>
      </c>
      <c r="E14" s="22">
        <f t="shared" si="3"/>
        <v>52.80767430978006</v>
      </c>
      <c r="F14" s="133">
        <f t="shared" si="4"/>
        <v>3916</v>
      </c>
      <c r="G14" s="22">
        <f t="shared" si="5"/>
        <v>45.811885821244736</v>
      </c>
      <c r="H14" s="32">
        <f t="shared" si="6"/>
        <v>8548</v>
      </c>
      <c r="I14" s="39">
        <f>SUM(I5:I13)</f>
        <v>99.99999999999999</v>
      </c>
    </row>
    <row r="16" spans="1:9" s="35" customFormat="1" ht="54" customHeight="1">
      <c r="A16" s="210" t="s">
        <v>60</v>
      </c>
      <c r="B16" s="210"/>
      <c r="C16" s="210"/>
      <c r="D16" s="210"/>
      <c r="E16" s="210"/>
      <c r="F16" s="210"/>
      <c r="G16" s="210"/>
      <c r="H16" s="210"/>
      <c r="I16" s="210"/>
    </row>
    <row r="18" spans="1:9" ht="39" customHeight="1">
      <c r="A18" s="4" t="s">
        <v>529</v>
      </c>
      <c r="B18" s="190" t="s">
        <v>1</v>
      </c>
      <c r="C18" s="222"/>
      <c r="D18" s="222"/>
      <c r="E18" s="222"/>
      <c r="F18" s="222"/>
      <c r="G18" s="222"/>
      <c r="H18" s="222"/>
      <c r="I18" s="191"/>
    </row>
    <row r="20" spans="1:9" ht="76.5" customHeight="1">
      <c r="A20" s="189" t="s">
        <v>24</v>
      </c>
      <c r="B20" s="183" t="s">
        <v>16</v>
      </c>
      <c r="C20" s="183"/>
      <c r="D20" s="183" t="s">
        <v>4</v>
      </c>
      <c r="E20" s="183"/>
      <c r="F20" s="183"/>
      <c r="G20" s="183"/>
      <c r="H20" s="53" t="s">
        <v>18</v>
      </c>
      <c r="I20" s="223" t="s">
        <v>48</v>
      </c>
    </row>
    <row r="21" spans="1:9" ht="51" customHeight="1">
      <c r="A21" s="189"/>
      <c r="B21" s="86" t="s">
        <v>25</v>
      </c>
      <c r="C21" s="125" t="s">
        <v>17</v>
      </c>
      <c r="D21" s="86" t="s">
        <v>21</v>
      </c>
      <c r="E21" s="125" t="s">
        <v>17</v>
      </c>
      <c r="F21" s="130" t="s">
        <v>22</v>
      </c>
      <c r="G21" s="125" t="s">
        <v>17</v>
      </c>
      <c r="H21" s="86" t="s">
        <v>25</v>
      </c>
      <c r="I21" s="223"/>
    </row>
    <row r="22" spans="1:9" ht="12.75">
      <c r="A22" s="120" t="s">
        <v>26</v>
      </c>
      <c r="B22" s="121">
        <v>8</v>
      </c>
      <c r="C22" s="122">
        <f aca="true" t="shared" si="8" ref="C22:C31">B22/H22*100</f>
        <v>1.5873015873015872</v>
      </c>
      <c r="D22" s="123">
        <v>257</v>
      </c>
      <c r="E22" s="122">
        <f aca="true" t="shared" si="9" ref="E22:E31">D22/H22*100</f>
        <v>50.99206349206349</v>
      </c>
      <c r="F22" s="131">
        <v>239</v>
      </c>
      <c r="G22" s="122">
        <f aca="true" t="shared" si="10" ref="G22:G31">F22/H22*100</f>
        <v>47.42063492063492</v>
      </c>
      <c r="H22" s="123">
        <f aca="true" t="shared" si="11" ref="H22:H31">B22+D22+F22</f>
        <v>504</v>
      </c>
      <c r="I22" s="124">
        <f aca="true" t="shared" si="12" ref="I22:I30">H22/$H$31*100</f>
        <v>9.878479027832222</v>
      </c>
    </row>
    <row r="23" spans="1:9" ht="12.75">
      <c r="A23" s="100" t="s">
        <v>27</v>
      </c>
      <c r="B23" s="116">
        <v>1</v>
      </c>
      <c r="C23" s="117">
        <f t="shared" si="8"/>
        <v>0.2380952380952381</v>
      </c>
      <c r="D23" s="118">
        <v>226</v>
      </c>
      <c r="E23" s="117">
        <f t="shared" si="9"/>
        <v>53.80952380952381</v>
      </c>
      <c r="F23" s="115">
        <v>193</v>
      </c>
      <c r="G23" s="117">
        <f t="shared" si="10"/>
        <v>45.95238095238095</v>
      </c>
      <c r="H23" s="118">
        <f t="shared" si="11"/>
        <v>420</v>
      </c>
      <c r="I23" s="119">
        <f t="shared" si="12"/>
        <v>8.232065856526852</v>
      </c>
    </row>
    <row r="24" spans="1:9" ht="12.75">
      <c r="A24" s="100" t="s">
        <v>45</v>
      </c>
      <c r="B24" s="116">
        <v>3</v>
      </c>
      <c r="C24" s="117">
        <f t="shared" si="8"/>
        <v>0.6036217303822937</v>
      </c>
      <c r="D24" s="118">
        <v>274</v>
      </c>
      <c r="E24" s="117">
        <f t="shared" si="9"/>
        <v>55.13078470824949</v>
      </c>
      <c r="F24" s="115">
        <v>220</v>
      </c>
      <c r="G24" s="117">
        <f t="shared" si="10"/>
        <v>44.26559356136821</v>
      </c>
      <c r="H24" s="118">
        <f t="shared" si="11"/>
        <v>497</v>
      </c>
      <c r="I24" s="119">
        <f t="shared" si="12"/>
        <v>9.741277930223442</v>
      </c>
    </row>
    <row r="25" spans="1:9" ht="12.75">
      <c r="A25" s="100" t="s">
        <v>29</v>
      </c>
      <c r="B25" s="116">
        <v>3</v>
      </c>
      <c r="C25" s="117">
        <f t="shared" si="8"/>
        <v>0.22156573116691286</v>
      </c>
      <c r="D25" s="118">
        <v>716</v>
      </c>
      <c r="E25" s="117">
        <f t="shared" si="9"/>
        <v>52.88035450516987</v>
      </c>
      <c r="F25" s="115">
        <v>635</v>
      </c>
      <c r="G25" s="117">
        <f t="shared" si="10"/>
        <v>46.89807976366322</v>
      </c>
      <c r="H25" s="118">
        <f t="shared" si="11"/>
        <v>1354</v>
      </c>
      <c r="I25" s="119">
        <f t="shared" si="12"/>
        <v>26.538612308898475</v>
      </c>
    </row>
    <row r="26" spans="1:9" ht="12.75">
      <c r="A26" s="100" t="s">
        <v>31</v>
      </c>
      <c r="B26" s="116">
        <v>31</v>
      </c>
      <c r="C26" s="117">
        <f t="shared" si="8"/>
        <v>2.654109589041096</v>
      </c>
      <c r="D26" s="118">
        <v>583</v>
      </c>
      <c r="E26" s="117">
        <f t="shared" si="9"/>
        <v>49.91438356164384</v>
      </c>
      <c r="F26" s="115">
        <v>554</v>
      </c>
      <c r="G26" s="117">
        <f t="shared" si="10"/>
        <v>47.43150684931507</v>
      </c>
      <c r="H26" s="118">
        <f t="shared" si="11"/>
        <v>1168</v>
      </c>
      <c r="I26" s="119">
        <f t="shared" si="12"/>
        <v>22.892983143865152</v>
      </c>
    </row>
    <row r="27" spans="1:9" ht="12.75">
      <c r="A27" s="100" t="s">
        <v>33</v>
      </c>
      <c r="B27" s="116">
        <v>0</v>
      </c>
      <c r="C27" s="117">
        <f t="shared" si="8"/>
        <v>0</v>
      </c>
      <c r="D27" s="118">
        <v>110</v>
      </c>
      <c r="E27" s="117">
        <f t="shared" si="9"/>
        <v>62.857142857142854</v>
      </c>
      <c r="F27" s="115">
        <v>65</v>
      </c>
      <c r="G27" s="117">
        <f t="shared" si="10"/>
        <v>37.142857142857146</v>
      </c>
      <c r="H27" s="118">
        <f t="shared" si="11"/>
        <v>175</v>
      </c>
      <c r="I27" s="119">
        <f t="shared" si="12"/>
        <v>3.430027440219522</v>
      </c>
    </row>
    <row r="28" spans="1:9" ht="12.75">
      <c r="A28" s="100" t="s">
        <v>35</v>
      </c>
      <c r="B28" s="116">
        <v>2</v>
      </c>
      <c r="C28" s="117">
        <f t="shared" si="8"/>
        <v>0.6557377049180327</v>
      </c>
      <c r="D28" s="118">
        <v>160</v>
      </c>
      <c r="E28" s="117">
        <f t="shared" si="9"/>
        <v>52.459016393442624</v>
      </c>
      <c r="F28" s="115">
        <v>143</v>
      </c>
      <c r="G28" s="117">
        <f t="shared" si="10"/>
        <v>46.885245901639344</v>
      </c>
      <c r="H28" s="118">
        <f t="shared" si="11"/>
        <v>305</v>
      </c>
      <c r="I28" s="119">
        <f t="shared" si="12"/>
        <v>5.978047824382595</v>
      </c>
    </row>
    <row r="29" spans="1:9" ht="12.75">
      <c r="A29" s="100" t="s">
        <v>43</v>
      </c>
      <c r="B29" s="116">
        <v>0</v>
      </c>
      <c r="C29" s="117">
        <f t="shared" si="8"/>
        <v>0</v>
      </c>
      <c r="D29" s="118">
        <v>263</v>
      </c>
      <c r="E29" s="117">
        <f t="shared" si="9"/>
        <v>58.57461024498887</v>
      </c>
      <c r="F29" s="115">
        <v>186</v>
      </c>
      <c r="G29" s="117">
        <f t="shared" si="10"/>
        <v>41.42538975501114</v>
      </c>
      <c r="H29" s="118">
        <f t="shared" si="11"/>
        <v>449</v>
      </c>
      <c r="I29" s="119">
        <f t="shared" si="12"/>
        <v>8.80047040376323</v>
      </c>
    </row>
    <row r="30" spans="1:9" ht="12.75">
      <c r="A30" s="103" t="s">
        <v>38</v>
      </c>
      <c r="B30" s="126">
        <v>1</v>
      </c>
      <c r="C30" s="127">
        <f t="shared" si="8"/>
        <v>0.43478260869565216</v>
      </c>
      <c r="D30" s="128">
        <v>118</v>
      </c>
      <c r="E30" s="127">
        <f t="shared" si="9"/>
        <v>51.30434782608696</v>
      </c>
      <c r="F30" s="132">
        <v>111</v>
      </c>
      <c r="G30" s="127">
        <f t="shared" si="10"/>
        <v>48.26086956521739</v>
      </c>
      <c r="H30" s="128">
        <f t="shared" si="11"/>
        <v>230</v>
      </c>
      <c r="I30" s="129">
        <f t="shared" si="12"/>
        <v>4.508036064288514</v>
      </c>
    </row>
    <row r="31" spans="1:9" s="14" customFormat="1" ht="24.75" customHeight="1">
      <c r="A31" s="1" t="s">
        <v>20</v>
      </c>
      <c r="B31" s="114">
        <f>SUM(B22:B30)</f>
        <v>49</v>
      </c>
      <c r="C31" s="22">
        <f t="shared" si="8"/>
        <v>0.9604076832614661</v>
      </c>
      <c r="D31" s="32">
        <f>SUM(D22:D30)</f>
        <v>2707</v>
      </c>
      <c r="E31" s="22">
        <f t="shared" si="9"/>
        <v>53.05762446099569</v>
      </c>
      <c r="F31" s="133">
        <f>SUM(F22:F30)</f>
        <v>2346</v>
      </c>
      <c r="G31" s="22">
        <f t="shared" si="10"/>
        <v>45.981967855742845</v>
      </c>
      <c r="H31" s="32">
        <f t="shared" si="11"/>
        <v>5102</v>
      </c>
      <c r="I31" s="39">
        <f>SUM(I22:I30)</f>
        <v>100</v>
      </c>
    </row>
    <row r="32" spans="1:9" s="14" customFormat="1" ht="12.75">
      <c r="A32" s="11"/>
      <c r="B32" s="11"/>
      <c r="C32" s="54"/>
      <c r="D32" s="42"/>
      <c r="E32" s="40"/>
      <c r="F32" s="42"/>
      <c r="G32" s="42"/>
      <c r="H32" s="40"/>
      <c r="I32" s="42"/>
    </row>
    <row r="33" spans="1:9" s="35" customFormat="1" ht="54" customHeight="1">
      <c r="A33" s="105" t="s">
        <v>3</v>
      </c>
      <c r="B33" s="81"/>
      <c r="C33" s="81"/>
      <c r="D33" s="81"/>
      <c r="E33" s="81"/>
      <c r="F33" s="81"/>
      <c r="G33" s="81"/>
      <c r="H33" s="81"/>
      <c r="I33" s="81"/>
    </row>
    <row r="35" ht="12.75"/>
    <row r="36" spans="1:9" ht="39" customHeight="1">
      <c r="A36" s="4" t="s">
        <v>530</v>
      </c>
      <c r="B36" s="190" t="s">
        <v>2</v>
      </c>
      <c r="C36" s="222"/>
      <c r="D36" s="222"/>
      <c r="E36" s="222"/>
      <c r="F36" s="222"/>
      <c r="G36" s="222"/>
      <c r="H36" s="222"/>
      <c r="I36" s="191"/>
    </row>
    <row r="38" spans="1:9" ht="76.5" customHeight="1">
      <c r="A38" s="189" t="s">
        <v>24</v>
      </c>
      <c r="B38" s="183" t="s">
        <v>16</v>
      </c>
      <c r="C38" s="183"/>
      <c r="D38" s="183" t="s">
        <v>4</v>
      </c>
      <c r="E38" s="183"/>
      <c r="F38" s="183"/>
      <c r="G38" s="183"/>
      <c r="H38" s="53" t="s">
        <v>18</v>
      </c>
      <c r="I38" s="223" t="s">
        <v>48</v>
      </c>
    </row>
    <row r="39" spans="1:9" ht="51" customHeight="1">
      <c r="A39" s="189"/>
      <c r="B39" s="86" t="s">
        <v>25</v>
      </c>
      <c r="C39" s="125" t="s">
        <v>17</v>
      </c>
      <c r="D39" s="86" t="s">
        <v>21</v>
      </c>
      <c r="E39" s="125" t="s">
        <v>17</v>
      </c>
      <c r="F39" s="130" t="s">
        <v>22</v>
      </c>
      <c r="G39" s="125" t="s">
        <v>17</v>
      </c>
      <c r="H39" s="86" t="s">
        <v>25</v>
      </c>
      <c r="I39" s="223"/>
    </row>
    <row r="40" spans="1:9" ht="12.75">
      <c r="A40" s="120" t="s">
        <v>26</v>
      </c>
      <c r="B40" s="121">
        <v>0</v>
      </c>
      <c r="C40" s="122">
        <f aca="true" t="shared" si="13" ref="C40:C49">B40/H40*100</f>
        <v>0</v>
      </c>
      <c r="D40" s="123">
        <v>75</v>
      </c>
      <c r="E40" s="122">
        <f aca="true" t="shared" si="14" ref="E40:E49">D40/H40*100</f>
        <v>56.390977443609025</v>
      </c>
      <c r="F40" s="131">
        <v>58</v>
      </c>
      <c r="G40" s="122">
        <f aca="true" t="shared" si="15" ref="G40:G49">F40/H40*100</f>
        <v>43.609022556390975</v>
      </c>
      <c r="H40" s="123">
        <f aca="true" t="shared" si="16" ref="H40:H49">B40+D40+F40</f>
        <v>133</v>
      </c>
      <c r="I40" s="124">
        <f aca="true" t="shared" si="17" ref="I40:I48">H40/$H$49*100</f>
        <v>3.8595473012188046</v>
      </c>
    </row>
    <row r="41" spans="1:9" ht="12.75">
      <c r="A41" s="100" t="s">
        <v>27</v>
      </c>
      <c r="B41" s="116">
        <v>6</v>
      </c>
      <c r="C41" s="117">
        <f t="shared" si="13"/>
        <v>1.834862385321101</v>
      </c>
      <c r="D41" s="118">
        <v>177</v>
      </c>
      <c r="E41" s="117">
        <f t="shared" si="14"/>
        <v>54.12844036697248</v>
      </c>
      <c r="F41" s="115">
        <v>144</v>
      </c>
      <c r="G41" s="117">
        <f t="shared" si="15"/>
        <v>44.03669724770643</v>
      </c>
      <c r="H41" s="118">
        <f t="shared" si="16"/>
        <v>327</v>
      </c>
      <c r="I41" s="119">
        <f t="shared" si="17"/>
        <v>9.489262913522925</v>
      </c>
    </row>
    <row r="42" spans="1:9" ht="12.75">
      <c r="A42" s="100" t="s">
        <v>45</v>
      </c>
      <c r="B42" s="116">
        <v>24</v>
      </c>
      <c r="C42" s="117">
        <f t="shared" si="13"/>
        <v>2.952029520295203</v>
      </c>
      <c r="D42" s="118">
        <v>444</v>
      </c>
      <c r="E42" s="117">
        <f t="shared" si="14"/>
        <v>54.61254612546126</v>
      </c>
      <c r="F42" s="115">
        <v>345</v>
      </c>
      <c r="G42" s="117">
        <f t="shared" si="15"/>
        <v>42.435424354243544</v>
      </c>
      <c r="H42" s="118">
        <f t="shared" si="16"/>
        <v>813</v>
      </c>
      <c r="I42" s="119">
        <f t="shared" si="17"/>
        <v>23.59257109692397</v>
      </c>
    </row>
    <row r="43" spans="1:9" ht="12.75">
      <c r="A43" s="100" t="s">
        <v>29</v>
      </c>
      <c r="B43" s="116">
        <v>8</v>
      </c>
      <c r="C43" s="117">
        <f t="shared" si="13"/>
        <v>1.465201465201465</v>
      </c>
      <c r="D43" s="118">
        <v>275</v>
      </c>
      <c r="E43" s="117">
        <f t="shared" si="14"/>
        <v>50.366300366300365</v>
      </c>
      <c r="F43" s="115">
        <v>263</v>
      </c>
      <c r="G43" s="117">
        <f t="shared" si="15"/>
        <v>48.16849816849817</v>
      </c>
      <c r="H43" s="118">
        <f t="shared" si="16"/>
        <v>546</v>
      </c>
      <c r="I43" s="119">
        <f t="shared" si="17"/>
        <v>15.844457341845619</v>
      </c>
    </row>
    <row r="44" spans="1:9" ht="12.75">
      <c r="A44" s="100" t="s">
        <v>31</v>
      </c>
      <c r="B44" s="116">
        <v>18</v>
      </c>
      <c r="C44" s="117">
        <f t="shared" si="13"/>
        <v>2.1101992966002343</v>
      </c>
      <c r="D44" s="118">
        <v>431</v>
      </c>
      <c r="E44" s="117">
        <f t="shared" si="14"/>
        <v>50.52754982415005</v>
      </c>
      <c r="F44" s="115">
        <v>404</v>
      </c>
      <c r="G44" s="117">
        <f t="shared" si="15"/>
        <v>47.36225087924971</v>
      </c>
      <c r="H44" s="118">
        <f t="shared" si="16"/>
        <v>853</v>
      </c>
      <c r="I44" s="119">
        <f t="shared" si="17"/>
        <v>24.753337202553684</v>
      </c>
    </row>
    <row r="45" spans="1:9" ht="12.75">
      <c r="A45" s="100" t="s">
        <v>33</v>
      </c>
      <c r="B45" s="116">
        <v>12</v>
      </c>
      <c r="C45" s="117">
        <f t="shared" si="13"/>
        <v>6.976744186046512</v>
      </c>
      <c r="D45" s="118">
        <v>82</v>
      </c>
      <c r="E45" s="117">
        <f t="shared" si="14"/>
        <v>47.674418604651166</v>
      </c>
      <c r="F45" s="115">
        <v>78</v>
      </c>
      <c r="G45" s="117">
        <f t="shared" si="15"/>
        <v>45.348837209302324</v>
      </c>
      <c r="H45" s="118">
        <f t="shared" si="16"/>
        <v>172</v>
      </c>
      <c r="I45" s="119">
        <f t="shared" si="17"/>
        <v>4.991294254207777</v>
      </c>
    </row>
    <row r="46" spans="1:9" ht="12.75">
      <c r="A46" s="100" t="s">
        <v>35</v>
      </c>
      <c r="B46" s="116">
        <v>0</v>
      </c>
      <c r="C46" s="117">
        <f t="shared" si="13"/>
        <v>0</v>
      </c>
      <c r="D46" s="118">
        <v>125</v>
      </c>
      <c r="E46" s="117">
        <f t="shared" si="14"/>
        <v>61.57635467980296</v>
      </c>
      <c r="F46" s="115">
        <v>78</v>
      </c>
      <c r="G46" s="117">
        <f t="shared" si="15"/>
        <v>38.42364532019704</v>
      </c>
      <c r="H46" s="118">
        <f t="shared" si="16"/>
        <v>203</v>
      </c>
      <c r="I46" s="119">
        <f t="shared" si="17"/>
        <v>5.8908879860708065</v>
      </c>
    </row>
    <row r="47" spans="1:9" ht="12.75">
      <c r="A47" s="100" t="s">
        <v>43</v>
      </c>
      <c r="B47" s="116">
        <v>0</v>
      </c>
      <c r="C47" s="117">
        <f t="shared" si="13"/>
        <v>0</v>
      </c>
      <c r="D47" s="118">
        <v>89</v>
      </c>
      <c r="E47" s="117">
        <f t="shared" si="14"/>
        <v>47.08994708994709</v>
      </c>
      <c r="F47" s="115">
        <v>100</v>
      </c>
      <c r="G47" s="117">
        <f t="shared" si="15"/>
        <v>52.910052910052904</v>
      </c>
      <c r="H47" s="118">
        <f t="shared" si="16"/>
        <v>189</v>
      </c>
      <c r="I47" s="119">
        <f t="shared" si="17"/>
        <v>5.484619849100406</v>
      </c>
    </row>
    <row r="48" spans="1:9" ht="12.75">
      <c r="A48" s="103" t="s">
        <v>38</v>
      </c>
      <c r="B48" s="126">
        <v>1</v>
      </c>
      <c r="C48" s="127">
        <f t="shared" si="13"/>
        <v>0.4761904761904762</v>
      </c>
      <c r="D48" s="128">
        <v>109</v>
      </c>
      <c r="E48" s="127">
        <f t="shared" si="14"/>
        <v>51.90476190476191</v>
      </c>
      <c r="F48" s="132">
        <v>100</v>
      </c>
      <c r="G48" s="127">
        <f t="shared" si="15"/>
        <v>47.61904761904761</v>
      </c>
      <c r="H48" s="128">
        <f t="shared" si="16"/>
        <v>210</v>
      </c>
      <c r="I48" s="129">
        <f t="shared" si="17"/>
        <v>6.0940220545560075</v>
      </c>
    </row>
    <row r="49" spans="1:9" s="14" customFormat="1" ht="24.75" customHeight="1">
      <c r="A49" s="1" t="s">
        <v>20</v>
      </c>
      <c r="B49" s="114">
        <f>SUM(B40:B48)</f>
        <v>69</v>
      </c>
      <c r="C49" s="22">
        <f t="shared" si="13"/>
        <v>2.0023215322112593</v>
      </c>
      <c r="D49" s="32">
        <f>SUM(D40:D48)</f>
        <v>1807</v>
      </c>
      <c r="E49" s="22">
        <f t="shared" si="14"/>
        <v>52.4376088218224</v>
      </c>
      <c r="F49" s="133">
        <f>SUM(F40:F48)</f>
        <v>1570</v>
      </c>
      <c r="G49" s="22">
        <f t="shared" si="15"/>
        <v>45.56006964596634</v>
      </c>
      <c r="H49" s="32">
        <f t="shared" si="16"/>
        <v>3446</v>
      </c>
      <c r="I49" s="39">
        <f>SUM(I40:I48)</f>
        <v>100</v>
      </c>
    </row>
    <row r="50" ht="12.75">
      <c r="I50" s="23"/>
    </row>
    <row r="51" spans="1:9" ht="12.75">
      <c r="A51" s="146" t="s">
        <v>506</v>
      </c>
      <c r="I51" s="23"/>
    </row>
    <row r="52" ht="12.75">
      <c r="I52" s="23"/>
    </row>
    <row r="53" spans="1:9" s="35" customFormat="1" ht="38.25" customHeight="1">
      <c r="A53" s="105" t="s">
        <v>3</v>
      </c>
      <c r="B53" s="81"/>
      <c r="C53" s="81"/>
      <c r="D53" s="81"/>
      <c r="E53" s="81"/>
      <c r="F53" s="81"/>
      <c r="G53" s="81"/>
      <c r="H53" s="81"/>
      <c r="I53" s="81"/>
    </row>
    <row r="55" ht="12.75">
      <c r="B55" s="159"/>
    </row>
  </sheetData>
  <sheetProtection password="C6EC" sheet="1" objects="1" scenarios="1"/>
  <mergeCells count="16">
    <mergeCell ref="A38:A39"/>
    <mergeCell ref="I38:I39"/>
    <mergeCell ref="A3:A4"/>
    <mergeCell ref="B38:C38"/>
    <mergeCell ref="D38:G38"/>
    <mergeCell ref="B20:C20"/>
    <mergeCell ref="D20:G20"/>
    <mergeCell ref="B1:I1"/>
    <mergeCell ref="B18:I18"/>
    <mergeCell ref="B36:I36"/>
    <mergeCell ref="D3:G3"/>
    <mergeCell ref="I3:I4"/>
    <mergeCell ref="I20:I21"/>
    <mergeCell ref="B3:C3"/>
    <mergeCell ref="A16:I16"/>
    <mergeCell ref="A20:A2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7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13"/>
  <sheetViews>
    <sheetView workbookViewId="0" topLeftCell="A1">
      <selection activeCell="A362" sqref="A1:C362"/>
    </sheetView>
  </sheetViews>
  <sheetFormatPr defaultColWidth="9.140625" defaultRowHeight="12.75"/>
  <cols>
    <col min="1" max="1" width="28.7109375" style="3" customWidth="1"/>
    <col min="2" max="2" width="15.421875" style="3" customWidth="1"/>
    <col min="3" max="3" width="10.421875" style="3" bestFit="1" customWidth="1"/>
    <col min="4" max="4" width="11.00390625" style="3" bestFit="1" customWidth="1"/>
    <col min="5" max="5" width="9.140625" style="3" bestFit="1" customWidth="1"/>
    <col min="6" max="6" width="22.7109375" style="3" customWidth="1"/>
    <col min="7" max="16384" width="9.140625" style="3" customWidth="1"/>
  </cols>
  <sheetData>
    <row r="1" spans="1:5" s="2" customFormat="1" ht="79.5" customHeight="1">
      <c r="A1" s="17" t="s">
        <v>421</v>
      </c>
      <c r="B1" s="179" t="s">
        <v>426</v>
      </c>
      <c r="C1" s="180"/>
      <c r="D1" s="16"/>
      <c r="E1" s="3"/>
    </row>
    <row r="3" spans="1:4" s="10" customFormat="1" ht="59.25" customHeight="1">
      <c r="A3" s="181" t="s">
        <v>24</v>
      </c>
      <c r="B3" s="183" t="s">
        <v>431</v>
      </c>
      <c r="C3" s="183" t="s">
        <v>23</v>
      </c>
      <c r="D3" s="74"/>
    </row>
    <row r="4" spans="1:5" s="12" customFormat="1" ht="34.5" customHeight="1">
      <c r="A4" s="182"/>
      <c r="B4" s="25" t="s">
        <v>25</v>
      </c>
      <c r="C4" s="6" t="s">
        <v>40</v>
      </c>
      <c r="D4" s="10"/>
      <c r="E4" s="10"/>
    </row>
    <row r="5" spans="1:5" s="12" customFormat="1" ht="12.75">
      <c r="A5" s="58" t="s">
        <v>26</v>
      </c>
      <c r="B5" s="61">
        <f>B57</f>
        <v>3754</v>
      </c>
      <c r="C5" s="62">
        <f>B5/$B$14*100</f>
        <v>8.322617833547644</v>
      </c>
      <c r="D5" s="10"/>
      <c r="E5" s="10"/>
    </row>
    <row r="6" spans="1:3" s="12" customFormat="1" ht="12.75">
      <c r="A6" s="58" t="s">
        <v>27</v>
      </c>
      <c r="B6" s="61">
        <f>B100</f>
        <v>3873</v>
      </c>
      <c r="C6" s="62">
        <f aca="true" t="shared" si="0" ref="C6:C13">B6/$B$14*100</f>
        <v>8.586440828271183</v>
      </c>
    </row>
    <row r="7" spans="1:3" s="12" customFormat="1" ht="12.75">
      <c r="A7" s="58" t="s">
        <v>45</v>
      </c>
      <c r="B7" s="61">
        <f>B137</f>
        <v>3435</v>
      </c>
      <c r="C7" s="62">
        <f t="shared" si="0"/>
        <v>7.615394847692103</v>
      </c>
    </row>
    <row r="8" spans="1:3" s="12" customFormat="1" ht="12.75">
      <c r="A8" s="58" t="s">
        <v>29</v>
      </c>
      <c r="B8" s="61">
        <f>B189</f>
        <v>8845</v>
      </c>
      <c r="C8" s="62">
        <f t="shared" si="0"/>
        <v>19.609364607812708</v>
      </c>
    </row>
    <row r="9" spans="1:3" s="12" customFormat="1" ht="12.75">
      <c r="A9" s="58" t="s">
        <v>31</v>
      </c>
      <c r="B9" s="61">
        <f>B250</f>
        <v>10496</v>
      </c>
      <c r="C9" s="62">
        <f t="shared" si="0"/>
        <v>23.269631534607367</v>
      </c>
    </row>
    <row r="10" spans="1:3" s="12" customFormat="1" ht="12.75">
      <c r="A10" s="58" t="s">
        <v>33</v>
      </c>
      <c r="B10" s="61">
        <f>B277</f>
        <v>2252</v>
      </c>
      <c r="C10" s="62">
        <f t="shared" si="0"/>
        <v>4.9926839001463215</v>
      </c>
    </row>
    <row r="11" spans="1:3" s="12" customFormat="1" ht="12.75">
      <c r="A11" s="58" t="s">
        <v>35</v>
      </c>
      <c r="B11" s="61">
        <f>B298</f>
        <v>3809</v>
      </c>
      <c r="C11" s="62">
        <f t="shared" si="0"/>
        <v>8.444552831108943</v>
      </c>
    </row>
    <row r="12" spans="1:3" s="12" customFormat="1" ht="12.75">
      <c r="A12" s="58" t="s">
        <v>43</v>
      </c>
      <c r="B12" s="61">
        <f>B334</f>
        <v>5555</v>
      </c>
      <c r="C12" s="62">
        <f t="shared" si="0"/>
        <v>12.315434753691305</v>
      </c>
    </row>
    <row r="13" spans="1:3" s="12" customFormat="1" ht="12.75">
      <c r="A13" s="63" t="s">
        <v>38</v>
      </c>
      <c r="B13" s="70">
        <f>B360</f>
        <v>3087</v>
      </c>
      <c r="C13" s="71">
        <f t="shared" si="0"/>
        <v>6.8438788631224226</v>
      </c>
    </row>
    <row r="14" spans="1:3" s="11" customFormat="1" ht="24" customHeight="1">
      <c r="A14" s="41" t="s">
        <v>20</v>
      </c>
      <c r="B14" s="19">
        <f>SUM(B5:B13)</f>
        <v>45106</v>
      </c>
      <c r="C14" s="55">
        <f>SUM(C5:C13)</f>
        <v>100</v>
      </c>
    </row>
    <row r="15" s="12" customFormat="1" ht="12.75"/>
    <row r="16" s="35" customFormat="1" ht="11.25">
      <c r="A16" s="35" t="s">
        <v>356</v>
      </c>
    </row>
    <row r="17" s="35" customFormat="1" ht="11.25"/>
    <row r="18" spans="1:3" s="35" customFormat="1" ht="52.5" customHeight="1">
      <c r="A18" s="178" t="s">
        <v>50</v>
      </c>
      <c r="B18" s="178"/>
      <c r="C18" s="178"/>
    </row>
    <row r="19" s="35" customFormat="1" ht="11.25"/>
    <row r="21" spans="1:5" s="2" customFormat="1" ht="79.5" customHeight="1">
      <c r="A21" s="17" t="s">
        <v>421</v>
      </c>
      <c r="B21" s="179" t="s">
        <v>427</v>
      </c>
      <c r="C21" s="180"/>
      <c r="D21" s="16"/>
      <c r="E21" s="3"/>
    </row>
    <row r="22" spans="1:3" s="97" customFormat="1" ht="54.75" customHeight="1">
      <c r="A22" s="187" t="s">
        <v>49</v>
      </c>
      <c r="B22" s="189" t="s">
        <v>431</v>
      </c>
      <c r="C22" s="189" t="s">
        <v>23</v>
      </c>
    </row>
    <row r="23" spans="1:3" s="95" customFormat="1" ht="34.5" customHeight="1">
      <c r="A23" s="188"/>
      <c r="B23" s="86" t="s">
        <v>25</v>
      </c>
      <c r="C23" s="6" t="s">
        <v>40</v>
      </c>
    </row>
    <row r="24" spans="1:3" s="27" customFormat="1" ht="12.75">
      <c r="A24" s="58" t="s">
        <v>207</v>
      </c>
      <c r="B24" s="61">
        <v>56</v>
      </c>
      <c r="C24" s="62">
        <f>B24/$B$57*100</f>
        <v>1.4917421417155035</v>
      </c>
    </row>
    <row r="25" spans="1:3" s="27" customFormat="1" ht="12.75">
      <c r="A25" s="58" t="s">
        <v>208</v>
      </c>
      <c r="B25" s="61">
        <v>79</v>
      </c>
      <c r="C25" s="62">
        <f aca="true" t="shared" si="1" ref="C25:C56">B25/$B$57*100</f>
        <v>2.1044219499200856</v>
      </c>
    </row>
    <row r="26" spans="1:3" s="27" customFormat="1" ht="12.75">
      <c r="A26" s="58" t="s">
        <v>209</v>
      </c>
      <c r="B26" s="61">
        <v>73</v>
      </c>
      <c r="C26" s="62">
        <f t="shared" si="1"/>
        <v>1.9445924347362813</v>
      </c>
    </row>
    <row r="27" spans="1:3" s="27" customFormat="1" ht="12.75">
      <c r="A27" s="58" t="s">
        <v>210</v>
      </c>
      <c r="B27" s="61">
        <v>110</v>
      </c>
      <c r="C27" s="62">
        <f t="shared" si="1"/>
        <v>2.930207778369739</v>
      </c>
    </row>
    <row r="28" spans="1:3" s="27" customFormat="1" ht="12.75">
      <c r="A28" s="58" t="s">
        <v>211</v>
      </c>
      <c r="B28" s="61">
        <v>128</v>
      </c>
      <c r="C28" s="62">
        <f t="shared" si="1"/>
        <v>3.4096963239211506</v>
      </c>
    </row>
    <row r="29" spans="1:3" s="27" customFormat="1" ht="12.75">
      <c r="A29" s="58" t="s">
        <v>212</v>
      </c>
      <c r="B29" s="61">
        <v>101</v>
      </c>
      <c r="C29" s="62">
        <f t="shared" si="1"/>
        <v>2.690463505594033</v>
      </c>
    </row>
    <row r="30" spans="1:3" s="27" customFormat="1" ht="12.75">
      <c r="A30" s="58" t="s">
        <v>213</v>
      </c>
      <c r="B30" s="61">
        <v>100</v>
      </c>
      <c r="C30" s="62">
        <f t="shared" si="1"/>
        <v>2.663825253063399</v>
      </c>
    </row>
    <row r="31" spans="1:3" s="27" customFormat="1" ht="12.75">
      <c r="A31" s="58" t="s">
        <v>214</v>
      </c>
      <c r="B31" s="61">
        <v>156</v>
      </c>
      <c r="C31" s="62">
        <f t="shared" si="1"/>
        <v>4.1555673947789025</v>
      </c>
    </row>
    <row r="32" spans="1:3" s="27" customFormat="1" ht="12.75">
      <c r="A32" s="58" t="s">
        <v>215</v>
      </c>
      <c r="B32" s="61">
        <v>79</v>
      </c>
      <c r="C32" s="62">
        <f t="shared" si="1"/>
        <v>2.1044219499200856</v>
      </c>
    </row>
    <row r="33" spans="1:3" s="27" customFormat="1" ht="12.75">
      <c r="A33" s="58" t="s">
        <v>216</v>
      </c>
      <c r="B33" s="61">
        <v>49</v>
      </c>
      <c r="C33" s="62">
        <f t="shared" si="1"/>
        <v>1.3052743740010655</v>
      </c>
    </row>
    <row r="34" spans="1:3" s="27" customFormat="1" ht="12.75">
      <c r="A34" s="58" t="s">
        <v>217</v>
      </c>
      <c r="B34" s="61">
        <v>16</v>
      </c>
      <c r="C34" s="62">
        <f t="shared" si="1"/>
        <v>0.42621204049014383</v>
      </c>
    </row>
    <row r="35" spans="1:3" s="27" customFormat="1" ht="12.75">
      <c r="A35" s="58" t="s">
        <v>218</v>
      </c>
      <c r="B35" s="61">
        <v>16</v>
      </c>
      <c r="C35" s="62">
        <f t="shared" si="1"/>
        <v>0.42621204049014383</v>
      </c>
    </row>
    <row r="36" spans="1:3" s="27" customFormat="1" ht="12.75">
      <c r="A36" s="58" t="s">
        <v>219</v>
      </c>
      <c r="B36" s="61">
        <v>49</v>
      </c>
      <c r="C36" s="62">
        <f t="shared" si="1"/>
        <v>1.3052743740010655</v>
      </c>
    </row>
    <row r="37" spans="1:3" s="27" customFormat="1" ht="12.75">
      <c r="A37" s="58" t="s">
        <v>220</v>
      </c>
      <c r="B37" s="61">
        <v>14</v>
      </c>
      <c r="C37" s="62">
        <f t="shared" si="1"/>
        <v>0.37293553542887586</v>
      </c>
    </row>
    <row r="38" spans="1:3" s="27" customFormat="1" ht="12.75">
      <c r="A38" s="58" t="s">
        <v>221</v>
      </c>
      <c r="B38" s="61">
        <v>14</v>
      </c>
      <c r="C38" s="62">
        <f t="shared" si="1"/>
        <v>0.37293553542887586</v>
      </c>
    </row>
    <row r="39" spans="1:3" s="27" customFormat="1" ht="12.75">
      <c r="A39" s="58" t="s">
        <v>222</v>
      </c>
      <c r="B39" s="61">
        <v>266</v>
      </c>
      <c r="C39" s="62">
        <f t="shared" si="1"/>
        <v>7.085775173148641</v>
      </c>
    </row>
    <row r="40" spans="1:3" s="27" customFormat="1" ht="12.75">
      <c r="A40" s="58" t="s">
        <v>223</v>
      </c>
      <c r="B40" s="61">
        <v>28</v>
      </c>
      <c r="C40" s="62">
        <f t="shared" si="1"/>
        <v>0.7458710708577517</v>
      </c>
    </row>
    <row r="41" spans="1:3" s="27" customFormat="1" ht="12.75">
      <c r="A41" s="58" t="s">
        <v>224</v>
      </c>
      <c r="B41" s="61">
        <v>75</v>
      </c>
      <c r="C41" s="62">
        <f t="shared" si="1"/>
        <v>1.9978689397975493</v>
      </c>
    </row>
    <row r="42" spans="1:3" s="27" customFormat="1" ht="12.75">
      <c r="A42" s="58" t="s">
        <v>225</v>
      </c>
      <c r="B42" s="61">
        <v>43</v>
      </c>
      <c r="C42" s="62">
        <f t="shared" si="1"/>
        <v>1.1454448588172617</v>
      </c>
    </row>
    <row r="43" spans="1:3" s="27" customFormat="1" ht="12.75">
      <c r="A43" s="58" t="s">
        <v>226</v>
      </c>
      <c r="B43" s="61">
        <v>36</v>
      </c>
      <c r="C43" s="62">
        <f t="shared" si="1"/>
        <v>0.9589770911028237</v>
      </c>
    </row>
    <row r="44" spans="1:3" s="27" customFormat="1" ht="12.75">
      <c r="A44" s="58" t="s">
        <v>227</v>
      </c>
      <c r="B44" s="61">
        <v>49</v>
      </c>
      <c r="C44" s="62">
        <f t="shared" si="1"/>
        <v>1.3052743740010655</v>
      </c>
    </row>
    <row r="45" spans="1:3" s="27" customFormat="1" ht="12.75">
      <c r="A45" s="58" t="s">
        <v>228</v>
      </c>
      <c r="B45" s="61">
        <v>9</v>
      </c>
      <c r="C45" s="62">
        <f t="shared" si="1"/>
        <v>0.23974427277570592</v>
      </c>
    </row>
    <row r="46" spans="1:3" s="27" customFormat="1" ht="12.75">
      <c r="A46" s="58" t="s">
        <v>229</v>
      </c>
      <c r="B46" s="61">
        <v>28</v>
      </c>
      <c r="C46" s="62">
        <f t="shared" si="1"/>
        <v>0.7458710708577517</v>
      </c>
    </row>
    <row r="47" spans="1:3" s="27" customFormat="1" ht="12.75">
      <c r="A47" s="58" t="s">
        <v>230</v>
      </c>
      <c r="B47" s="61">
        <v>16</v>
      </c>
      <c r="C47" s="62">
        <f t="shared" si="1"/>
        <v>0.42621204049014383</v>
      </c>
    </row>
    <row r="48" spans="1:3" s="27" customFormat="1" ht="12.75">
      <c r="A48" s="58" t="s">
        <v>26</v>
      </c>
      <c r="B48" s="61">
        <v>1493</v>
      </c>
      <c r="C48" s="62">
        <f t="shared" si="1"/>
        <v>39.77091102823655</v>
      </c>
    </row>
    <row r="49" spans="1:3" s="27" customFormat="1" ht="12.75">
      <c r="A49" s="58" t="s">
        <v>231</v>
      </c>
      <c r="B49" s="61">
        <v>56</v>
      </c>
      <c r="C49" s="62">
        <f t="shared" si="1"/>
        <v>1.4917421417155035</v>
      </c>
    </row>
    <row r="50" spans="1:3" s="27" customFormat="1" ht="12.75">
      <c r="A50" s="58" t="s">
        <v>232</v>
      </c>
      <c r="B50" s="61">
        <v>112</v>
      </c>
      <c r="C50" s="62">
        <f t="shared" si="1"/>
        <v>2.983484283431007</v>
      </c>
    </row>
    <row r="51" spans="1:3" s="27" customFormat="1" ht="12.75">
      <c r="A51" s="58" t="s">
        <v>233</v>
      </c>
      <c r="B51" s="61">
        <v>154</v>
      </c>
      <c r="C51" s="62">
        <f t="shared" si="1"/>
        <v>4.102290889717635</v>
      </c>
    </row>
    <row r="52" spans="1:3" s="27" customFormat="1" ht="12.75">
      <c r="A52" s="58" t="s">
        <v>234</v>
      </c>
      <c r="B52" s="61">
        <v>188</v>
      </c>
      <c r="C52" s="62">
        <f t="shared" si="1"/>
        <v>5.00799147575919</v>
      </c>
    </row>
    <row r="53" spans="1:3" s="27" customFormat="1" ht="12.75">
      <c r="A53" s="58" t="s">
        <v>235</v>
      </c>
      <c r="B53" s="61">
        <v>39</v>
      </c>
      <c r="C53" s="62">
        <f t="shared" si="1"/>
        <v>1.0388918486947256</v>
      </c>
    </row>
    <row r="54" spans="1:3" s="27" customFormat="1" ht="12.75">
      <c r="A54" s="58" t="s">
        <v>236</v>
      </c>
      <c r="B54" s="61">
        <v>22</v>
      </c>
      <c r="C54" s="62">
        <f t="shared" si="1"/>
        <v>0.5860415556739478</v>
      </c>
    </row>
    <row r="55" spans="1:3" s="27" customFormat="1" ht="12.75">
      <c r="A55" s="58" t="s">
        <v>237</v>
      </c>
      <c r="B55" s="61">
        <v>57</v>
      </c>
      <c r="C55" s="62">
        <f t="shared" si="1"/>
        <v>1.5183803942461374</v>
      </c>
    </row>
    <row r="56" spans="1:3" s="27" customFormat="1" ht="12.75">
      <c r="A56" s="63" t="s">
        <v>238</v>
      </c>
      <c r="B56" s="64">
        <v>43</v>
      </c>
      <c r="C56" s="65">
        <f t="shared" si="1"/>
        <v>1.1454448588172617</v>
      </c>
    </row>
    <row r="57" spans="1:3" s="7" customFormat="1" ht="19.5" customHeight="1">
      <c r="A57" s="1" t="s">
        <v>41</v>
      </c>
      <c r="B57" s="60">
        <f>SUM(B24:B56)</f>
        <v>3754</v>
      </c>
      <c r="C57" s="76">
        <f>SUM(C24:C56)</f>
        <v>100</v>
      </c>
    </row>
    <row r="58" spans="1:3" ht="12.75">
      <c r="A58"/>
      <c r="B58"/>
      <c r="C58"/>
    </row>
    <row r="59" spans="1:3" ht="12.75">
      <c r="A59"/>
      <c r="B59"/>
      <c r="C59"/>
    </row>
    <row r="60" spans="1:5" s="2" customFormat="1" ht="79.5" customHeight="1">
      <c r="A60" s="17" t="s">
        <v>421</v>
      </c>
      <c r="B60" s="179" t="s">
        <v>425</v>
      </c>
      <c r="C60" s="180"/>
      <c r="D60" s="16"/>
      <c r="E60" s="3"/>
    </row>
    <row r="61" spans="1:3" s="97" customFormat="1" ht="54.75" customHeight="1">
      <c r="A61" s="187" t="s">
        <v>49</v>
      </c>
      <c r="B61" s="189" t="s">
        <v>431</v>
      </c>
      <c r="C61" s="189" t="s">
        <v>23</v>
      </c>
    </row>
    <row r="62" spans="1:3" s="95" customFormat="1" ht="34.5" customHeight="1">
      <c r="A62" s="188"/>
      <c r="B62" s="86" t="s">
        <v>25</v>
      </c>
      <c r="C62" s="6" t="s">
        <v>40</v>
      </c>
    </row>
    <row r="63" spans="1:3" s="27" customFormat="1" ht="12.75">
      <c r="A63" s="58" t="s">
        <v>239</v>
      </c>
      <c r="B63" s="61">
        <v>68</v>
      </c>
      <c r="C63" s="62">
        <f>B63/$B$100*100</f>
        <v>1.7557449005938548</v>
      </c>
    </row>
    <row r="64" spans="1:3" s="27" customFormat="1" ht="12.75">
      <c r="A64" s="58" t="s">
        <v>240</v>
      </c>
      <c r="B64" s="61">
        <v>12</v>
      </c>
      <c r="C64" s="62">
        <f aca="true" t="shared" si="2" ref="C64:C100">B64/$B$100*100</f>
        <v>0.3098373353989156</v>
      </c>
    </row>
    <row r="65" spans="1:3" s="27" customFormat="1" ht="12.75">
      <c r="A65" s="58" t="s">
        <v>241</v>
      </c>
      <c r="B65" s="61">
        <v>17</v>
      </c>
      <c r="C65" s="62">
        <f t="shared" si="2"/>
        <v>0.4389362251484637</v>
      </c>
    </row>
    <row r="66" spans="1:3" s="27" customFormat="1" ht="12.75">
      <c r="A66" s="58" t="s">
        <v>242</v>
      </c>
      <c r="B66" s="61">
        <v>84</v>
      </c>
      <c r="C66" s="62">
        <f t="shared" si="2"/>
        <v>2.168861347792409</v>
      </c>
    </row>
    <row r="67" spans="1:3" s="27" customFormat="1" ht="12.75">
      <c r="A67" s="58" t="s">
        <v>243</v>
      </c>
      <c r="B67" s="61">
        <v>229</v>
      </c>
      <c r="C67" s="62">
        <f t="shared" si="2"/>
        <v>5.912729150529305</v>
      </c>
    </row>
    <row r="68" spans="1:3" s="27" customFormat="1" ht="12.75">
      <c r="A68" s="58" t="s">
        <v>244</v>
      </c>
      <c r="B68" s="61">
        <v>189</v>
      </c>
      <c r="C68" s="62">
        <f t="shared" si="2"/>
        <v>4.8799380325329205</v>
      </c>
    </row>
    <row r="69" spans="1:3" s="27" customFormat="1" ht="12.75">
      <c r="A69" s="58" t="s">
        <v>245</v>
      </c>
      <c r="B69" s="61">
        <v>19</v>
      </c>
      <c r="C69" s="62">
        <f t="shared" si="2"/>
        <v>0.4905757810482829</v>
      </c>
    </row>
    <row r="70" spans="1:3" s="27" customFormat="1" ht="12.75">
      <c r="A70" s="58" t="s">
        <v>246</v>
      </c>
      <c r="B70" s="61">
        <v>26</v>
      </c>
      <c r="C70" s="62">
        <f t="shared" si="2"/>
        <v>0.6713142266976504</v>
      </c>
    </row>
    <row r="71" spans="1:3" s="27" customFormat="1" ht="12.75">
      <c r="A71" s="58" t="s">
        <v>247</v>
      </c>
      <c r="B71" s="61">
        <v>187</v>
      </c>
      <c r="C71" s="62">
        <f t="shared" si="2"/>
        <v>4.8282984766331</v>
      </c>
    </row>
    <row r="72" spans="1:3" s="27" customFormat="1" ht="12.75">
      <c r="A72" s="58" t="s">
        <v>248</v>
      </c>
      <c r="B72" s="61">
        <v>349</v>
      </c>
      <c r="C72" s="62">
        <f t="shared" si="2"/>
        <v>9.011102504518462</v>
      </c>
    </row>
    <row r="73" spans="1:3" s="27" customFormat="1" ht="12.75">
      <c r="A73" s="58" t="s">
        <v>249</v>
      </c>
      <c r="B73" s="61">
        <v>140</v>
      </c>
      <c r="C73" s="62">
        <f t="shared" si="2"/>
        <v>3.6147689129873486</v>
      </c>
    </row>
    <row r="74" spans="1:3" s="27" customFormat="1" ht="12.75">
      <c r="A74" s="58" t="s">
        <v>250</v>
      </c>
      <c r="B74" s="61">
        <v>53</v>
      </c>
      <c r="C74" s="62">
        <f t="shared" si="2"/>
        <v>1.3684482313452104</v>
      </c>
    </row>
    <row r="75" spans="1:3" s="27" customFormat="1" ht="12.75">
      <c r="A75" s="58" t="s">
        <v>251</v>
      </c>
      <c r="B75" s="61">
        <v>53</v>
      </c>
      <c r="C75" s="62">
        <f t="shared" si="2"/>
        <v>1.3684482313452104</v>
      </c>
    </row>
    <row r="76" spans="1:3" s="27" customFormat="1" ht="12.75">
      <c r="A76" s="58" t="s">
        <v>252</v>
      </c>
      <c r="B76" s="61">
        <v>166</v>
      </c>
      <c r="C76" s="62">
        <f t="shared" si="2"/>
        <v>4.286083139684998</v>
      </c>
    </row>
    <row r="77" spans="1:3" s="27" customFormat="1" ht="12.75">
      <c r="A77" s="58" t="s">
        <v>253</v>
      </c>
      <c r="B77" s="61">
        <v>81</v>
      </c>
      <c r="C77" s="62">
        <f t="shared" si="2"/>
        <v>2.0914020139426803</v>
      </c>
    </row>
    <row r="78" spans="1:3" s="27" customFormat="1" ht="12.75">
      <c r="A78" s="58" t="s">
        <v>254</v>
      </c>
      <c r="B78" s="61">
        <v>82</v>
      </c>
      <c r="C78" s="62">
        <f t="shared" si="2"/>
        <v>2.1172217918925895</v>
      </c>
    </row>
    <row r="79" spans="1:3" s="27" customFormat="1" ht="12.75">
      <c r="A79" s="58" t="s">
        <v>255</v>
      </c>
      <c r="B79" s="61">
        <v>16</v>
      </c>
      <c r="C79" s="62">
        <f t="shared" si="2"/>
        <v>0.41311644719855406</v>
      </c>
    </row>
    <row r="80" spans="1:3" s="27" customFormat="1" ht="12.75">
      <c r="A80" s="58" t="s">
        <v>256</v>
      </c>
      <c r="B80" s="61">
        <v>61</v>
      </c>
      <c r="C80" s="62">
        <f t="shared" si="2"/>
        <v>1.5750064549444875</v>
      </c>
    </row>
    <row r="81" spans="1:3" s="27" customFormat="1" ht="12.75">
      <c r="A81" s="58" t="s">
        <v>257</v>
      </c>
      <c r="B81" s="61">
        <v>66</v>
      </c>
      <c r="C81" s="62">
        <f t="shared" si="2"/>
        <v>1.7041053446940357</v>
      </c>
    </row>
    <row r="82" spans="1:3" s="27" customFormat="1" ht="12.75">
      <c r="A82" s="58" t="s">
        <v>258</v>
      </c>
      <c r="B82" s="61">
        <v>132</v>
      </c>
      <c r="C82" s="62">
        <f t="shared" si="2"/>
        <v>3.4082106893880715</v>
      </c>
    </row>
    <row r="83" spans="1:3" s="27" customFormat="1" ht="12.75">
      <c r="A83" s="58" t="s">
        <v>27</v>
      </c>
      <c r="B83" s="61">
        <v>611</v>
      </c>
      <c r="C83" s="62">
        <f t="shared" si="2"/>
        <v>15.775884327394785</v>
      </c>
    </row>
    <row r="84" spans="1:3" s="27" customFormat="1" ht="12.75">
      <c r="A84" s="58" t="s">
        <v>259</v>
      </c>
      <c r="B84" s="61">
        <v>26</v>
      </c>
      <c r="C84" s="62">
        <f t="shared" si="2"/>
        <v>0.6713142266976504</v>
      </c>
    </row>
    <row r="85" spans="1:3" s="27" customFormat="1" ht="12.75">
      <c r="A85" s="58" t="s">
        <v>260</v>
      </c>
      <c r="B85" s="61">
        <v>25</v>
      </c>
      <c r="C85" s="62">
        <f t="shared" si="2"/>
        <v>0.6454944487477408</v>
      </c>
    </row>
    <row r="86" spans="1:3" s="27" customFormat="1" ht="12.75">
      <c r="A86" s="58" t="s">
        <v>261</v>
      </c>
      <c r="B86" s="61">
        <v>61</v>
      </c>
      <c r="C86" s="62">
        <f t="shared" si="2"/>
        <v>1.5750064549444875</v>
      </c>
    </row>
    <row r="87" spans="1:3" s="27" customFormat="1" ht="12.75">
      <c r="A87" s="58" t="s">
        <v>262</v>
      </c>
      <c r="B87" s="61">
        <v>253</v>
      </c>
      <c r="C87" s="62">
        <f t="shared" si="2"/>
        <v>6.532403821327136</v>
      </c>
    </row>
    <row r="88" spans="1:3" s="27" customFormat="1" ht="12.75">
      <c r="A88" s="58" t="s">
        <v>263</v>
      </c>
      <c r="B88" s="61">
        <v>112</v>
      </c>
      <c r="C88" s="62">
        <f t="shared" si="2"/>
        <v>2.8918151303898787</v>
      </c>
    </row>
    <row r="89" spans="1:3" s="27" customFormat="1" ht="12.75">
      <c r="A89" s="58" t="s">
        <v>264</v>
      </c>
      <c r="B89" s="61">
        <v>23</v>
      </c>
      <c r="C89" s="62">
        <f t="shared" si="2"/>
        <v>0.5938548928479216</v>
      </c>
    </row>
    <row r="90" spans="1:3" s="27" customFormat="1" ht="12.75">
      <c r="A90" s="58" t="s">
        <v>265</v>
      </c>
      <c r="B90" s="61">
        <v>95</v>
      </c>
      <c r="C90" s="62">
        <f t="shared" si="2"/>
        <v>2.452878905241415</v>
      </c>
    </row>
    <row r="91" spans="1:3" s="27" customFormat="1" ht="12.75">
      <c r="A91" s="58" t="s">
        <v>266</v>
      </c>
      <c r="B91" s="61">
        <v>112</v>
      </c>
      <c r="C91" s="62">
        <f t="shared" si="2"/>
        <v>2.8918151303898787</v>
      </c>
    </row>
    <row r="92" spans="1:3" s="27" customFormat="1" ht="12.75">
      <c r="A92" s="58" t="s">
        <v>267</v>
      </c>
      <c r="B92" s="61">
        <v>45</v>
      </c>
      <c r="C92" s="62">
        <f t="shared" si="2"/>
        <v>1.1618900077459333</v>
      </c>
    </row>
    <row r="93" spans="1:3" s="27" customFormat="1" ht="12.75">
      <c r="A93" s="58" t="s">
        <v>268</v>
      </c>
      <c r="B93" s="61">
        <v>26</v>
      </c>
      <c r="C93" s="62">
        <f t="shared" si="2"/>
        <v>0.6713142266976504</v>
      </c>
    </row>
    <row r="94" spans="1:3" s="27" customFormat="1" ht="12.75">
      <c r="A94" s="58" t="s">
        <v>269</v>
      </c>
      <c r="B94" s="61">
        <v>190</v>
      </c>
      <c r="C94" s="62">
        <f t="shared" si="2"/>
        <v>4.90575781048283</v>
      </c>
    </row>
    <row r="95" spans="1:3" s="27" customFormat="1" ht="12.75">
      <c r="A95" s="58" t="s">
        <v>270</v>
      </c>
      <c r="B95" s="61">
        <v>78</v>
      </c>
      <c r="C95" s="62">
        <f t="shared" si="2"/>
        <v>2.0139426800929514</v>
      </c>
    </row>
    <row r="96" spans="1:3" s="27" customFormat="1" ht="12.75">
      <c r="A96" s="58" t="s">
        <v>271</v>
      </c>
      <c r="B96" s="61">
        <v>53</v>
      </c>
      <c r="C96" s="62">
        <f t="shared" si="2"/>
        <v>1.3684482313452104</v>
      </c>
    </row>
    <row r="97" spans="1:3" s="27" customFormat="1" ht="12.75">
      <c r="A97" s="58" t="s">
        <v>272</v>
      </c>
      <c r="B97" s="61">
        <v>79</v>
      </c>
      <c r="C97" s="62">
        <f t="shared" si="2"/>
        <v>2.0397624580428606</v>
      </c>
    </row>
    <row r="98" spans="1:3" s="27" customFormat="1" ht="12.75">
      <c r="A98" s="58" t="s">
        <v>273</v>
      </c>
      <c r="B98" s="61">
        <v>15</v>
      </c>
      <c r="C98" s="62">
        <f t="shared" si="2"/>
        <v>0.3872966692486445</v>
      </c>
    </row>
    <row r="99" spans="1:3" s="27" customFormat="1" ht="12.75">
      <c r="A99" s="58" t="s">
        <v>274</v>
      </c>
      <c r="B99" s="61">
        <v>39</v>
      </c>
      <c r="C99" s="62">
        <f t="shared" si="2"/>
        <v>1.0069713400464757</v>
      </c>
    </row>
    <row r="100" spans="1:3" s="7" customFormat="1" ht="19.5" customHeight="1">
      <c r="A100" s="1" t="s">
        <v>28</v>
      </c>
      <c r="B100" s="60">
        <f>SUM(B63:B99)</f>
        <v>3873</v>
      </c>
      <c r="C100" s="76">
        <f t="shared" si="2"/>
        <v>100</v>
      </c>
    </row>
    <row r="101" ht="12.75">
      <c r="C101" s="3"/>
    </row>
    <row r="102" ht="12.75">
      <c r="C102" s="3"/>
    </row>
    <row r="103" spans="1:5" s="2" customFormat="1" ht="79.5" customHeight="1">
      <c r="A103" s="17" t="s">
        <v>421</v>
      </c>
      <c r="B103" s="179" t="s">
        <v>428</v>
      </c>
      <c r="C103" s="180"/>
      <c r="D103" s="16"/>
      <c r="E103" s="3"/>
    </row>
    <row r="104" spans="1:3" s="97" customFormat="1" ht="54.75" customHeight="1">
      <c r="A104" s="187" t="s">
        <v>49</v>
      </c>
      <c r="B104" s="189" t="s">
        <v>431</v>
      </c>
      <c r="C104" s="189" t="s">
        <v>23</v>
      </c>
    </row>
    <row r="105" spans="1:3" s="95" customFormat="1" ht="34.5" customHeight="1">
      <c r="A105" s="188"/>
      <c r="B105" s="86" t="s">
        <v>25</v>
      </c>
      <c r="C105" s="6" t="s">
        <v>40</v>
      </c>
    </row>
    <row r="106" spans="1:3" s="27" customFormat="1" ht="12.75">
      <c r="A106" s="58" t="s">
        <v>289</v>
      </c>
      <c r="B106" s="61">
        <v>95</v>
      </c>
      <c r="C106" s="62">
        <f aca="true" t="shared" si="3" ref="C106:C128">B106/$B$137*100</f>
        <v>2.7656477438136826</v>
      </c>
    </row>
    <row r="107" spans="1:3" s="27" customFormat="1" ht="12.75">
      <c r="A107" s="58" t="s">
        <v>290</v>
      </c>
      <c r="B107" s="61">
        <v>75</v>
      </c>
      <c r="C107" s="62">
        <f t="shared" si="3"/>
        <v>2.1834061135371177</v>
      </c>
    </row>
    <row r="108" spans="1:3" s="27" customFormat="1" ht="12.75">
      <c r="A108" s="58" t="s">
        <v>291</v>
      </c>
      <c r="B108" s="61">
        <v>26</v>
      </c>
      <c r="C108" s="62">
        <f t="shared" si="3"/>
        <v>0.7569141193595341</v>
      </c>
    </row>
    <row r="109" spans="1:3" s="27" customFormat="1" ht="12.75">
      <c r="A109" s="58" t="s">
        <v>292</v>
      </c>
      <c r="B109" s="61">
        <v>14</v>
      </c>
      <c r="C109" s="62">
        <f t="shared" si="3"/>
        <v>0.40756914119359533</v>
      </c>
    </row>
    <row r="110" spans="1:3" s="27" customFormat="1" ht="12.75">
      <c r="A110" s="58" t="s">
        <v>293</v>
      </c>
      <c r="B110" s="61">
        <v>74</v>
      </c>
      <c r="C110" s="62">
        <f t="shared" si="3"/>
        <v>2.1542940320232895</v>
      </c>
    </row>
    <row r="111" spans="1:3" s="27" customFormat="1" ht="12.75">
      <c r="A111" s="58" t="s">
        <v>294</v>
      </c>
      <c r="B111" s="61">
        <v>157</v>
      </c>
      <c r="C111" s="62">
        <f t="shared" si="3"/>
        <v>4.570596797671033</v>
      </c>
    </row>
    <row r="112" spans="1:3" s="27" customFormat="1" ht="12.75">
      <c r="A112" s="58" t="s">
        <v>295</v>
      </c>
      <c r="B112" s="61">
        <v>67</v>
      </c>
      <c r="C112" s="62">
        <f t="shared" si="3"/>
        <v>1.9505094614264922</v>
      </c>
    </row>
    <row r="113" spans="1:3" s="27" customFormat="1" ht="12.75">
      <c r="A113" s="58" t="s">
        <v>296</v>
      </c>
      <c r="B113" s="61">
        <v>213</v>
      </c>
      <c r="C113" s="62">
        <f t="shared" si="3"/>
        <v>6.2008733624454155</v>
      </c>
    </row>
    <row r="114" spans="1:3" s="27" customFormat="1" ht="12.75">
      <c r="A114" s="58" t="s">
        <v>297</v>
      </c>
      <c r="B114" s="61">
        <v>177</v>
      </c>
      <c r="C114" s="62">
        <f t="shared" si="3"/>
        <v>5.152838427947598</v>
      </c>
    </row>
    <row r="115" spans="1:3" s="27" customFormat="1" ht="12.75">
      <c r="A115" s="58" t="s">
        <v>298</v>
      </c>
      <c r="B115" s="61">
        <v>15</v>
      </c>
      <c r="C115" s="62">
        <f t="shared" si="3"/>
        <v>0.43668122270742354</v>
      </c>
    </row>
    <row r="116" spans="1:3" s="27" customFormat="1" ht="13.5" customHeight="1">
      <c r="A116" s="58" t="s">
        <v>299</v>
      </c>
      <c r="B116" s="61">
        <v>123</v>
      </c>
      <c r="C116" s="62">
        <f t="shared" si="3"/>
        <v>3.5807860262008733</v>
      </c>
    </row>
    <row r="117" spans="1:3" s="27" customFormat="1" ht="12.75">
      <c r="A117" s="58" t="s">
        <v>300</v>
      </c>
      <c r="B117" s="61">
        <v>50</v>
      </c>
      <c r="C117" s="62">
        <f t="shared" si="3"/>
        <v>1.455604075691412</v>
      </c>
    </row>
    <row r="118" spans="1:3" s="27" customFormat="1" ht="12.75">
      <c r="A118" s="58" t="s">
        <v>301</v>
      </c>
      <c r="B118" s="61">
        <v>70</v>
      </c>
      <c r="C118" s="62">
        <f t="shared" si="3"/>
        <v>2.037845705967977</v>
      </c>
    </row>
    <row r="119" spans="1:3" s="27" customFormat="1" ht="12.75">
      <c r="A119" s="58" t="s">
        <v>302</v>
      </c>
      <c r="B119" s="61">
        <v>5</v>
      </c>
      <c r="C119" s="62">
        <f t="shared" si="3"/>
        <v>0.1455604075691412</v>
      </c>
    </row>
    <row r="120" spans="1:3" s="27" customFormat="1" ht="12.75">
      <c r="A120" s="58" t="s">
        <v>303</v>
      </c>
      <c r="B120" s="61">
        <v>154</v>
      </c>
      <c r="C120" s="62">
        <f t="shared" si="3"/>
        <v>4.483260553129549</v>
      </c>
    </row>
    <row r="121" spans="1:3" s="27" customFormat="1" ht="12.75">
      <c r="A121" s="58" t="s">
        <v>304</v>
      </c>
      <c r="B121" s="61">
        <v>70</v>
      </c>
      <c r="C121" s="62">
        <f t="shared" si="3"/>
        <v>2.037845705967977</v>
      </c>
    </row>
    <row r="122" spans="1:3" s="27" customFormat="1" ht="12.75">
      <c r="A122" s="58" t="s">
        <v>305</v>
      </c>
      <c r="B122" s="61">
        <v>95</v>
      </c>
      <c r="C122" s="62">
        <f t="shared" si="3"/>
        <v>2.7656477438136826</v>
      </c>
    </row>
    <row r="123" spans="1:3" s="27" customFormat="1" ht="12.75">
      <c r="A123" s="58" t="s">
        <v>306</v>
      </c>
      <c r="B123" s="61">
        <v>79</v>
      </c>
      <c r="C123" s="62">
        <f t="shared" si="3"/>
        <v>2.299854439592431</v>
      </c>
    </row>
    <row r="124" spans="1:3" s="27" customFormat="1" ht="12.75">
      <c r="A124" s="58" t="s">
        <v>307</v>
      </c>
      <c r="B124" s="61">
        <v>25</v>
      </c>
      <c r="C124" s="62">
        <f t="shared" si="3"/>
        <v>0.727802037845706</v>
      </c>
    </row>
    <row r="125" spans="1:3" s="27" customFormat="1" ht="12.75">
      <c r="A125" s="58" t="s">
        <v>308</v>
      </c>
      <c r="B125" s="61">
        <v>142</v>
      </c>
      <c r="C125" s="62">
        <f t="shared" si="3"/>
        <v>4.13391557496361</v>
      </c>
    </row>
    <row r="126" spans="1:3" s="27" customFormat="1" ht="12.75">
      <c r="A126" s="58" t="s">
        <v>309</v>
      </c>
      <c r="B126" s="61">
        <v>799</v>
      </c>
      <c r="C126" s="62">
        <f t="shared" si="3"/>
        <v>23.260553129548764</v>
      </c>
    </row>
    <row r="127" spans="1:3" s="27" customFormat="1" ht="12.75">
      <c r="A127" s="58" t="s">
        <v>310</v>
      </c>
      <c r="B127" s="61">
        <v>94</v>
      </c>
      <c r="C127" s="62">
        <f t="shared" si="3"/>
        <v>2.7365356622998545</v>
      </c>
    </row>
    <row r="128" spans="1:3" s="27" customFormat="1" ht="12.75">
      <c r="A128" s="58" t="s">
        <v>311</v>
      </c>
      <c r="B128" s="61">
        <v>50</v>
      </c>
      <c r="C128" s="62">
        <f t="shared" si="3"/>
        <v>1.455604075691412</v>
      </c>
    </row>
    <row r="129" spans="1:3" s="27" customFormat="1" ht="12.75">
      <c r="A129" s="58" t="s">
        <v>312</v>
      </c>
      <c r="B129" s="61">
        <v>211</v>
      </c>
      <c r="C129" s="62">
        <f aca="true" t="shared" si="4" ref="C129:C136">B129/$B$137*100</f>
        <v>6.142649199417758</v>
      </c>
    </row>
    <row r="130" spans="1:3" s="27" customFormat="1" ht="12.75">
      <c r="A130" s="58" t="s">
        <v>362</v>
      </c>
      <c r="B130" s="61">
        <v>73</v>
      </c>
      <c r="C130" s="62">
        <f t="shared" si="4"/>
        <v>2.1251819505094613</v>
      </c>
    </row>
    <row r="131" spans="1:3" s="27" customFormat="1" ht="12.75">
      <c r="A131" s="58" t="s">
        <v>313</v>
      </c>
      <c r="B131" s="61">
        <v>92</v>
      </c>
      <c r="C131" s="62">
        <f t="shared" si="4"/>
        <v>2.678311499272198</v>
      </c>
    </row>
    <row r="132" spans="1:3" s="27" customFormat="1" ht="12.75">
      <c r="A132" s="58" t="s">
        <v>314</v>
      </c>
      <c r="B132" s="61">
        <v>175</v>
      </c>
      <c r="C132" s="62">
        <f t="shared" si="4"/>
        <v>5.094614264919942</v>
      </c>
    </row>
    <row r="133" spans="1:3" s="27" customFormat="1" ht="12.75">
      <c r="A133" s="58" t="s">
        <v>315</v>
      </c>
      <c r="B133" s="61">
        <v>91</v>
      </c>
      <c r="C133" s="62">
        <f t="shared" si="4"/>
        <v>2.6491994177583695</v>
      </c>
    </row>
    <row r="134" spans="1:3" s="27" customFormat="1" ht="12.75">
      <c r="A134" s="58" t="s">
        <v>316</v>
      </c>
      <c r="B134" s="61">
        <v>36</v>
      </c>
      <c r="C134" s="62">
        <f t="shared" si="4"/>
        <v>1.0480349344978166</v>
      </c>
    </row>
    <row r="135" spans="1:3" s="27" customFormat="1" ht="12.75">
      <c r="A135" s="58" t="s">
        <v>317</v>
      </c>
      <c r="B135" s="61">
        <v>49</v>
      </c>
      <c r="C135" s="62">
        <f t="shared" si="4"/>
        <v>1.4264919941775838</v>
      </c>
    </row>
    <row r="136" spans="1:3" s="27" customFormat="1" ht="12.75">
      <c r="A136" s="63" t="s">
        <v>318</v>
      </c>
      <c r="B136" s="70">
        <v>39</v>
      </c>
      <c r="C136" s="62">
        <f t="shared" si="4"/>
        <v>1.1353711790393013</v>
      </c>
    </row>
    <row r="137" spans="1:3" s="7" customFormat="1" ht="21" customHeight="1">
      <c r="A137" s="28" t="s">
        <v>42</v>
      </c>
      <c r="B137" s="72">
        <f>SUM(B106:B136)</f>
        <v>3435</v>
      </c>
      <c r="C137" s="73">
        <f>B137/$B$137*100</f>
        <v>100</v>
      </c>
    </row>
    <row r="138" spans="1:3" s="7" customFormat="1" ht="21" customHeight="1">
      <c r="A138" s="34"/>
      <c r="B138" s="77"/>
      <c r="C138" s="78"/>
    </row>
    <row r="139" spans="1:3" ht="12.75">
      <c r="A139" s="36"/>
      <c r="C139" s="3"/>
    </row>
    <row r="140" ht="12.75">
      <c r="C140" s="3"/>
    </row>
    <row r="141" spans="1:5" s="2" customFormat="1" ht="74.25" customHeight="1">
      <c r="A141" s="17" t="s">
        <v>421</v>
      </c>
      <c r="B141" s="179" t="s">
        <v>429</v>
      </c>
      <c r="C141" s="180"/>
      <c r="D141" s="16"/>
      <c r="E141" s="3"/>
    </row>
    <row r="142" spans="1:3" s="97" customFormat="1" ht="31.5" customHeight="1">
      <c r="A142" s="187" t="s">
        <v>49</v>
      </c>
      <c r="B142" s="189" t="s">
        <v>431</v>
      </c>
      <c r="C142" s="189" t="s">
        <v>23</v>
      </c>
    </row>
    <row r="143" spans="1:3" s="95" customFormat="1" ht="34.5" customHeight="1">
      <c r="A143" s="188"/>
      <c r="B143" s="86" t="s">
        <v>25</v>
      </c>
      <c r="C143" s="6" t="s">
        <v>40</v>
      </c>
    </row>
    <row r="144" spans="1:3" s="27" customFormat="1" ht="12.75">
      <c r="A144" s="58" t="s">
        <v>163</v>
      </c>
      <c r="B144" s="61">
        <v>84</v>
      </c>
      <c r="C144" s="62">
        <f>B144/$B$189*100</f>
        <v>0.9496890898812888</v>
      </c>
    </row>
    <row r="145" spans="1:3" s="27" customFormat="1" ht="12.75">
      <c r="A145" s="58" t="s">
        <v>164</v>
      </c>
      <c r="B145" s="61">
        <v>78</v>
      </c>
      <c r="C145" s="62">
        <f aca="true" t="shared" si="5" ref="C145:C189">B145/$B$189*100</f>
        <v>0.8818541548897681</v>
      </c>
    </row>
    <row r="146" spans="1:3" s="27" customFormat="1" ht="12.75">
      <c r="A146" s="58" t="s">
        <v>165</v>
      </c>
      <c r="B146" s="61">
        <v>93</v>
      </c>
      <c r="C146" s="62">
        <f t="shared" si="5"/>
        <v>1.05144149236857</v>
      </c>
    </row>
    <row r="147" spans="1:3" s="27" customFormat="1" ht="12.75">
      <c r="A147" s="58" t="s">
        <v>166</v>
      </c>
      <c r="B147" s="61">
        <v>85</v>
      </c>
      <c r="C147" s="62">
        <f t="shared" si="5"/>
        <v>0.9609949123798756</v>
      </c>
    </row>
    <row r="148" spans="1:3" s="27" customFormat="1" ht="12.75">
      <c r="A148" s="58" t="s">
        <v>167</v>
      </c>
      <c r="B148" s="61">
        <v>653</v>
      </c>
      <c r="C148" s="62">
        <f t="shared" si="5"/>
        <v>7.382702091577162</v>
      </c>
    </row>
    <row r="149" spans="1:3" s="27" customFormat="1" ht="12.75">
      <c r="A149" s="58" t="s">
        <v>168</v>
      </c>
      <c r="B149" s="61">
        <v>335</v>
      </c>
      <c r="C149" s="62">
        <f t="shared" si="5"/>
        <v>3.7874505370265688</v>
      </c>
    </row>
    <row r="150" spans="1:3" s="27" customFormat="1" ht="12.75">
      <c r="A150" s="58" t="s">
        <v>169</v>
      </c>
      <c r="B150" s="61">
        <v>241</v>
      </c>
      <c r="C150" s="62">
        <f t="shared" si="5"/>
        <v>2.724703222159412</v>
      </c>
    </row>
    <row r="151" spans="1:3" s="27" customFormat="1" ht="12.75">
      <c r="A151" s="58" t="s">
        <v>170</v>
      </c>
      <c r="B151" s="61">
        <v>212</v>
      </c>
      <c r="C151" s="62">
        <f t="shared" si="5"/>
        <v>2.3968343697003958</v>
      </c>
    </row>
    <row r="152" spans="1:3" s="27" customFormat="1" ht="12.75">
      <c r="A152" s="58" t="s">
        <v>171</v>
      </c>
      <c r="B152" s="61">
        <v>101</v>
      </c>
      <c r="C152" s="62">
        <f t="shared" si="5"/>
        <v>1.141888072357264</v>
      </c>
    </row>
    <row r="153" spans="1:3" s="27" customFormat="1" ht="12.75">
      <c r="A153" s="58" t="s">
        <v>172</v>
      </c>
      <c r="B153" s="61">
        <v>81</v>
      </c>
      <c r="C153" s="62">
        <f t="shared" si="5"/>
        <v>0.9157716223855284</v>
      </c>
    </row>
    <row r="154" spans="1:3" s="27" customFormat="1" ht="12.75">
      <c r="A154" s="58" t="s">
        <v>173</v>
      </c>
      <c r="B154" s="61">
        <v>69</v>
      </c>
      <c r="C154" s="62">
        <f t="shared" si="5"/>
        <v>0.7801017524024872</v>
      </c>
    </row>
    <row r="155" spans="1:3" s="27" customFormat="1" ht="12.75">
      <c r="A155" s="58" t="s">
        <v>174</v>
      </c>
      <c r="B155" s="61">
        <v>228</v>
      </c>
      <c r="C155" s="62">
        <f t="shared" si="5"/>
        <v>2.577727529677784</v>
      </c>
    </row>
    <row r="156" spans="1:3" s="27" customFormat="1" ht="12.75">
      <c r="A156" s="58" t="s">
        <v>175</v>
      </c>
      <c r="B156" s="61">
        <v>307</v>
      </c>
      <c r="C156" s="62">
        <f t="shared" si="5"/>
        <v>3.4708875070661396</v>
      </c>
    </row>
    <row r="157" spans="1:3" s="27" customFormat="1" ht="12.75">
      <c r="A157" s="58" t="s">
        <v>176</v>
      </c>
      <c r="B157" s="61">
        <v>520</v>
      </c>
      <c r="C157" s="62">
        <f t="shared" si="5"/>
        <v>5.879027699265121</v>
      </c>
    </row>
    <row r="158" spans="1:3" s="27" customFormat="1" ht="12.75">
      <c r="A158" s="58" t="s">
        <v>177</v>
      </c>
      <c r="B158" s="61">
        <v>46</v>
      </c>
      <c r="C158" s="62">
        <f t="shared" si="5"/>
        <v>0.5200678349349915</v>
      </c>
    </row>
    <row r="159" spans="1:3" s="27" customFormat="1" ht="12.75">
      <c r="A159" s="58" t="s">
        <v>178</v>
      </c>
      <c r="B159" s="61">
        <v>76</v>
      </c>
      <c r="C159" s="62">
        <f t="shared" si="5"/>
        <v>0.8592425098925947</v>
      </c>
    </row>
    <row r="160" spans="1:3" s="27" customFormat="1" ht="12.75">
      <c r="A160" s="58" t="s">
        <v>179</v>
      </c>
      <c r="B160" s="61">
        <v>67</v>
      </c>
      <c r="C160" s="62">
        <f t="shared" si="5"/>
        <v>0.7574901074053138</v>
      </c>
    </row>
    <row r="161" spans="1:3" s="27" customFormat="1" ht="12.75">
      <c r="A161" s="58" t="s">
        <v>180</v>
      </c>
      <c r="B161" s="61">
        <v>412</v>
      </c>
      <c r="C161" s="62">
        <f t="shared" si="5"/>
        <v>4.65799886941775</v>
      </c>
    </row>
    <row r="162" spans="1:3" s="27" customFormat="1" ht="12.75">
      <c r="A162" s="58" t="s">
        <v>181</v>
      </c>
      <c r="B162" s="61">
        <v>108</v>
      </c>
      <c r="C162" s="62">
        <f t="shared" si="5"/>
        <v>1.2210288298473715</v>
      </c>
    </row>
    <row r="163" spans="1:3" s="27" customFormat="1" ht="12.75">
      <c r="A163" s="58" t="s">
        <v>182</v>
      </c>
      <c r="B163" s="61">
        <v>357</v>
      </c>
      <c r="C163" s="62">
        <f t="shared" si="5"/>
        <v>4.036178631995478</v>
      </c>
    </row>
    <row r="164" spans="1:3" s="27" customFormat="1" ht="12.75">
      <c r="A164" s="58" t="s">
        <v>29</v>
      </c>
      <c r="B164" s="61">
        <v>825</v>
      </c>
      <c r="C164" s="62">
        <f t="shared" si="5"/>
        <v>9.327303561334087</v>
      </c>
    </row>
    <row r="165" spans="1:3" s="27" customFormat="1" ht="12.75">
      <c r="A165" s="58" t="s">
        <v>183</v>
      </c>
      <c r="B165" s="61">
        <v>11</v>
      </c>
      <c r="C165" s="62">
        <f t="shared" si="5"/>
        <v>0.12436404748445451</v>
      </c>
    </row>
    <row r="166" spans="1:3" s="27" customFormat="1" ht="12.75">
      <c r="A166" s="58" t="s">
        <v>184</v>
      </c>
      <c r="B166" s="61">
        <v>51</v>
      </c>
      <c r="C166" s="62">
        <f t="shared" si="5"/>
        <v>0.5765969474279254</v>
      </c>
    </row>
    <row r="167" spans="1:3" s="27" customFormat="1" ht="12.75">
      <c r="A167" s="58" t="s">
        <v>185</v>
      </c>
      <c r="B167" s="61">
        <v>62</v>
      </c>
      <c r="C167" s="62">
        <f t="shared" si="5"/>
        <v>0.7009609949123798</v>
      </c>
    </row>
    <row r="168" spans="1:3" s="27" customFormat="1" ht="12.75">
      <c r="A168" s="58" t="s">
        <v>186</v>
      </c>
      <c r="B168" s="61">
        <v>215</v>
      </c>
      <c r="C168" s="62">
        <f t="shared" si="5"/>
        <v>2.430751837196156</v>
      </c>
    </row>
    <row r="169" spans="1:3" s="27" customFormat="1" ht="12.75">
      <c r="A169" s="58" t="s">
        <v>187</v>
      </c>
      <c r="B169" s="61">
        <v>222</v>
      </c>
      <c r="C169" s="62">
        <f t="shared" si="5"/>
        <v>2.5098925946862636</v>
      </c>
    </row>
    <row r="170" spans="1:3" s="27" customFormat="1" ht="12.75">
      <c r="A170" s="58" t="s">
        <v>188</v>
      </c>
      <c r="B170" s="61">
        <v>52</v>
      </c>
      <c r="C170" s="62">
        <f t="shared" si="5"/>
        <v>0.5879027699265121</v>
      </c>
    </row>
    <row r="171" spans="1:3" s="27" customFormat="1" ht="12.75">
      <c r="A171" s="58" t="s">
        <v>189</v>
      </c>
      <c r="B171" s="61">
        <v>309</v>
      </c>
      <c r="C171" s="62">
        <f t="shared" si="5"/>
        <v>3.4934991520633125</v>
      </c>
    </row>
    <row r="172" spans="1:3" s="27" customFormat="1" ht="12.75">
      <c r="A172" s="58" t="s">
        <v>190</v>
      </c>
      <c r="B172" s="61">
        <v>48</v>
      </c>
      <c r="C172" s="62">
        <f t="shared" si="5"/>
        <v>0.5426794799321651</v>
      </c>
    </row>
    <row r="173" spans="1:3" s="27" customFormat="1" ht="12.75">
      <c r="A173" s="58" t="s">
        <v>191</v>
      </c>
      <c r="B173" s="61">
        <v>36</v>
      </c>
      <c r="C173" s="62">
        <f t="shared" si="5"/>
        <v>0.4070096099491238</v>
      </c>
    </row>
    <row r="174" spans="1:3" s="27" customFormat="1" ht="12.75">
      <c r="A174" s="58" t="s">
        <v>192</v>
      </c>
      <c r="B174" s="61">
        <v>109</v>
      </c>
      <c r="C174" s="62">
        <f t="shared" si="5"/>
        <v>1.2323346523459582</v>
      </c>
    </row>
    <row r="175" spans="1:3" s="27" customFormat="1" ht="12.75">
      <c r="A175" s="58" t="s">
        <v>193</v>
      </c>
      <c r="B175" s="61">
        <v>134</v>
      </c>
      <c r="C175" s="62">
        <f t="shared" si="5"/>
        <v>1.5149802148106275</v>
      </c>
    </row>
    <row r="176" spans="1:3" s="27" customFormat="1" ht="12.75">
      <c r="A176" s="58" t="s">
        <v>194</v>
      </c>
      <c r="B176" s="61">
        <v>15</v>
      </c>
      <c r="C176" s="62">
        <f t="shared" si="5"/>
        <v>0.1695873374788016</v>
      </c>
    </row>
    <row r="177" spans="1:3" s="27" customFormat="1" ht="12.75">
      <c r="A177" s="58" t="s">
        <v>195</v>
      </c>
      <c r="B177" s="61">
        <v>71</v>
      </c>
      <c r="C177" s="62">
        <f t="shared" si="5"/>
        <v>0.8027133973996607</v>
      </c>
    </row>
    <row r="178" spans="1:3" s="27" customFormat="1" ht="12.75">
      <c r="A178" s="58" t="s">
        <v>196</v>
      </c>
      <c r="B178" s="61">
        <v>148</v>
      </c>
      <c r="C178" s="62">
        <f t="shared" si="5"/>
        <v>1.673261729790842</v>
      </c>
    </row>
    <row r="179" spans="1:3" s="27" customFormat="1" ht="12.75">
      <c r="A179" s="58" t="s">
        <v>197</v>
      </c>
      <c r="B179" s="61">
        <v>80</v>
      </c>
      <c r="C179" s="62">
        <f t="shared" si="5"/>
        <v>0.9044657998869418</v>
      </c>
    </row>
    <row r="180" spans="1:3" s="27" customFormat="1" ht="12.75">
      <c r="A180" s="58" t="s">
        <v>198</v>
      </c>
      <c r="B180" s="61">
        <v>54</v>
      </c>
      <c r="C180" s="62">
        <f t="shared" si="5"/>
        <v>0.6105144149236857</v>
      </c>
    </row>
    <row r="181" spans="1:3" s="27" customFormat="1" ht="12.75">
      <c r="A181" s="58" t="s">
        <v>199</v>
      </c>
      <c r="B181" s="61">
        <v>841</v>
      </c>
      <c r="C181" s="62">
        <f t="shared" si="5"/>
        <v>9.508196721311474</v>
      </c>
    </row>
    <row r="182" spans="1:3" s="27" customFormat="1" ht="12.75">
      <c r="A182" s="58" t="s">
        <v>200</v>
      </c>
      <c r="B182" s="61">
        <v>221</v>
      </c>
      <c r="C182" s="62">
        <f t="shared" si="5"/>
        <v>2.4985867721876764</v>
      </c>
    </row>
    <row r="183" spans="1:3" s="27" customFormat="1" ht="12.75">
      <c r="A183" s="58" t="s">
        <v>201</v>
      </c>
      <c r="B183" s="61">
        <v>163</v>
      </c>
      <c r="C183" s="62">
        <f t="shared" si="5"/>
        <v>1.8428490672696438</v>
      </c>
    </row>
    <row r="184" spans="1:3" s="27" customFormat="1" ht="12.75">
      <c r="A184" s="58" t="s">
        <v>202</v>
      </c>
      <c r="B184" s="61">
        <v>18</v>
      </c>
      <c r="C184" s="62">
        <f t="shared" si="5"/>
        <v>0.2035048049745619</v>
      </c>
    </row>
    <row r="185" spans="1:3" s="27" customFormat="1" ht="12.75">
      <c r="A185" s="58" t="s">
        <v>203</v>
      </c>
      <c r="B185" s="61">
        <v>227</v>
      </c>
      <c r="C185" s="62">
        <f t="shared" si="5"/>
        <v>2.566421707179197</v>
      </c>
    </row>
    <row r="186" spans="1:3" s="27" customFormat="1" ht="12.75">
      <c r="A186" s="58" t="s">
        <v>204</v>
      </c>
      <c r="B186" s="61">
        <v>193</v>
      </c>
      <c r="C186" s="62">
        <f t="shared" si="5"/>
        <v>2.182023742227247</v>
      </c>
    </row>
    <row r="187" spans="1:3" s="27" customFormat="1" ht="12.75">
      <c r="A187" s="58" t="s">
        <v>205</v>
      </c>
      <c r="B187" s="61">
        <v>494</v>
      </c>
      <c r="C187" s="62">
        <f t="shared" si="5"/>
        <v>5.585076314301865</v>
      </c>
    </row>
    <row r="188" spans="1:3" s="27" customFormat="1" ht="12.75">
      <c r="A188" s="58" t="s">
        <v>206</v>
      </c>
      <c r="B188" s="61">
        <v>93</v>
      </c>
      <c r="C188" s="62">
        <f t="shared" si="5"/>
        <v>1.05144149236857</v>
      </c>
    </row>
    <row r="189" spans="1:3" s="7" customFormat="1" ht="21" customHeight="1">
      <c r="A189" s="28" t="s">
        <v>30</v>
      </c>
      <c r="B189" s="72">
        <f>SUM(B144:B188)</f>
        <v>8845</v>
      </c>
      <c r="C189" s="73">
        <f t="shared" si="5"/>
        <v>100</v>
      </c>
    </row>
    <row r="190" ht="12.75">
      <c r="C190" s="3"/>
    </row>
    <row r="191" ht="12.75">
      <c r="C191" s="3"/>
    </row>
    <row r="192" spans="1:5" s="2" customFormat="1" ht="79.5" customHeight="1">
      <c r="A192" s="17" t="s">
        <v>421</v>
      </c>
      <c r="B192" s="179" t="s">
        <v>430</v>
      </c>
      <c r="C192" s="180"/>
      <c r="D192" s="16"/>
      <c r="E192" s="3"/>
    </row>
    <row r="193" spans="1:3" s="97" customFormat="1" ht="54.75" customHeight="1">
      <c r="A193" s="187" t="s">
        <v>49</v>
      </c>
      <c r="B193" s="189" t="s">
        <v>431</v>
      </c>
      <c r="C193" s="189" t="s">
        <v>23</v>
      </c>
    </row>
    <row r="194" spans="1:3" s="95" customFormat="1" ht="34.5" customHeight="1">
      <c r="A194" s="188"/>
      <c r="B194" s="86" t="s">
        <v>25</v>
      </c>
      <c r="C194" s="6" t="s">
        <v>40</v>
      </c>
    </row>
    <row r="195" spans="1:3" ht="12.75">
      <c r="A195" s="58" t="s">
        <v>112</v>
      </c>
      <c r="B195" s="61">
        <v>168</v>
      </c>
      <c r="C195" s="62">
        <f aca="true" t="shared" si="6" ref="C195:C238">B195/$B$250*100</f>
        <v>1.600609756097561</v>
      </c>
    </row>
    <row r="196" spans="1:3" ht="12.75">
      <c r="A196" s="58" t="s">
        <v>111</v>
      </c>
      <c r="B196" s="61">
        <v>175</v>
      </c>
      <c r="C196" s="62">
        <f t="shared" si="6"/>
        <v>1.6673018292682928</v>
      </c>
    </row>
    <row r="197" spans="1:3" ht="12.75">
      <c r="A197" s="58" t="s">
        <v>110</v>
      </c>
      <c r="B197" s="61">
        <v>25</v>
      </c>
      <c r="C197" s="62">
        <f t="shared" si="6"/>
        <v>0.2381859756097561</v>
      </c>
    </row>
    <row r="198" spans="1:3" ht="12.75">
      <c r="A198" s="58" t="s">
        <v>109</v>
      </c>
      <c r="B198" s="61">
        <v>103</v>
      </c>
      <c r="C198" s="62">
        <f t="shared" si="6"/>
        <v>0.9813262195121951</v>
      </c>
    </row>
    <row r="199" spans="1:3" ht="12.75">
      <c r="A199" s="58" t="s">
        <v>108</v>
      </c>
      <c r="B199" s="61">
        <v>123</v>
      </c>
      <c r="C199" s="62">
        <f t="shared" si="6"/>
        <v>1.171875</v>
      </c>
    </row>
    <row r="200" spans="1:3" ht="12.75">
      <c r="A200" s="58" t="s">
        <v>31</v>
      </c>
      <c r="B200" s="61">
        <v>1203</v>
      </c>
      <c r="C200" s="62">
        <f t="shared" si="6"/>
        <v>11.461509146341463</v>
      </c>
    </row>
    <row r="201" spans="1:3" ht="12.75">
      <c r="A201" s="58" t="s">
        <v>107</v>
      </c>
      <c r="B201" s="61">
        <v>322</v>
      </c>
      <c r="C201" s="62">
        <f t="shared" si="6"/>
        <v>3.0678353658536586</v>
      </c>
    </row>
    <row r="202" spans="1:3" ht="12.75">
      <c r="A202" s="58" t="s">
        <v>106</v>
      </c>
      <c r="B202" s="61">
        <v>112</v>
      </c>
      <c r="C202" s="62">
        <f t="shared" si="6"/>
        <v>1.0670731707317074</v>
      </c>
    </row>
    <row r="203" spans="1:3" ht="12.75">
      <c r="A203" s="58" t="s">
        <v>105</v>
      </c>
      <c r="B203" s="61">
        <v>25</v>
      </c>
      <c r="C203" s="62">
        <f t="shared" si="6"/>
        <v>0.2381859756097561</v>
      </c>
    </row>
    <row r="204" spans="1:3" ht="12.75">
      <c r="A204" s="58" t="s">
        <v>104</v>
      </c>
      <c r="B204" s="61">
        <v>47</v>
      </c>
      <c r="C204" s="62">
        <f t="shared" si="6"/>
        <v>0.44778963414634143</v>
      </c>
    </row>
    <row r="205" spans="1:3" ht="12.75">
      <c r="A205" s="58" t="s">
        <v>103</v>
      </c>
      <c r="B205" s="61">
        <v>668</v>
      </c>
      <c r="C205" s="62">
        <f t="shared" si="6"/>
        <v>6.364329268292683</v>
      </c>
    </row>
    <row r="206" spans="1:3" ht="12.75">
      <c r="A206" s="58" t="s">
        <v>102</v>
      </c>
      <c r="B206" s="61">
        <v>51</v>
      </c>
      <c r="C206" s="62">
        <f t="shared" si="6"/>
        <v>0.48589939024390244</v>
      </c>
    </row>
    <row r="207" spans="1:3" ht="12.75">
      <c r="A207" s="58" t="s">
        <v>101</v>
      </c>
      <c r="B207" s="61">
        <v>72</v>
      </c>
      <c r="C207" s="62">
        <f t="shared" si="6"/>
        <v>0.6859756097560976</v>
      </c>
    </row>
    <row r="208" spans="1:3" ht="12.75">
      <c r="A208" s="58" t="s">
        <v>100</v>
      </c>
      <c r="B208" s="61">
        <v>249</v>
      </c>
      <c r="C208" s="62">
        <f t="shared" si="6"/>
        <v>2.372332317073171</v>
      </c>
    </row>
    <row r="209" spans="1:3" ht="12.75">
      <c r="A209" s="58" t="s">
        <v>99</v>
      </c>
      <c r="B209" s="61">
        <v>365</v>
      </c>
      <c r="C209" s="62">
        <f t="shared" si="6"/>
        <v>3.477515243902439</v>
      </c>
    </row>
    <row r="210" spans="1:3" ht="12.75">
      <c r="A210" s="58" t="s">
        <v>98</v>
      </c>
      <c r="B210" s="61">
        <v>106</v>
      </c>
      <c r="C210" s="62">
        <f t="shared" si="6"/>
        <v>1.009908536585366</v>
      </c>
    </row>
    <row r="211" spans="1:3" ht="12.75">
      <c r="A211" s="58" t="s">
        <v>97</v>
      </c>
      <c r="B211" s="61">
        <v>315</v>
      </c>
      <c r="C211" s="62">
        <f t="shared" si="6"/>
        <v>3.0011432926829267</v>
      </c>
    </row>
    <row r="212" spans="1:3" ht="12.75">
      <c r="A212" s="58" t="s">
        <v>96</v>
      </c>
      <c r="B212" s="61">
        <v>157</v>
      </c>
      <c r="C212" s="62">
        <f t="shared" si="6"/>
        <v>1.4958079268292683</v>
      </c>
    </row>
    <row r="213" spans="1:3" ht="12.75">
      <c r="A213" s="58" t="s">
        <v>95</v>
      </c>
      <c r="B213" s="61">
        <v>166</v>
      </c>
      <c r="C213" s="62">
        <f t="shared" si="6"/>
        <v>1.5815548780487805</v>
      </c>
    </row>
    <row r="214" spans="1:3" ht="12.75">
      <c r="A214" s="58" t="s">
        <v>94</v>
      </c>
      <c r="B214" s="61">
        <v>210</v>
      </c>
      <c r="C214" s="62">
        <f t="shared" si="6"/>
        <v>2.0007621951219514</v>
      </c>
    </row>
    <row r="215" spans="1:3" ht="12.75">
      <c r="A215" s="58" t="s">
        <v>93</v>
      </c>
      <c r="B215" s="61">
        <v>107</v>
      </c>
      <c r="C215" s="62">
        <f t="shared" si="6"/>
        <v>1.0194359756097562</v>
      </c>
    </row>
    <row r="216" spans="1:3" ht="12.75">
      <c r="A216" s="58" t="s">
        <v>92</v>
      </c>
      <c r="B216" s="61">
        <v>54</v>
      </c>
      <c r="C216" s="62">
        <f t="shared" si="6"/>
        <v>0.5144817073170732</v>
      </c>
    </row>
    <row r="217" spans="1:3" ht="12.75">
      <c r="A217" s="58" t="s">
        <v>91</v>
      </c>
      <c r="B217" s="61">
        <v>131</v>
      </c>
      <c r="C217" s="62">
        <f t="shared" si="6"/>
        <v>1.248094512195122</v>
      </c>
    </row>
    <row r="218" spans="1:3" ht="12.75">
      <c r="A218" s="58" t="s">
        <v>90</v>
      </c>
      <c r="B218" s="61">
        <v>33</v>
      </c>
      <c r="C218" s="62">
        <f t="shared" si="6"/>
        <v>0.3144054878048781</v>
      </c>
    </row>
    <row r="219" spans="1:3" ht="12.75">
      <c r="A219" s="58" t="s">
        <v>89</v>
      </c>
      <c r="B219" s="61">
        <v>149</v>
      </c>
      <c r="C219" s="62">
        <f t="shared" si="6"/>
        <v>1.4195884146341464</v>
      </c>
    </row>
    <row r="220" spans="1:3" ht="12.75">
      <c r="A220" s="58" t="s">
        <v>88</v>
      </c>
      <c r="B220" s="61">
        <v>127</v>
      </c>
      <c r="C220" s="62">
        <f t="shared" si="6"/>
        <v>1.209984756097561</v>
      </c>
    </row>
    <row r="221" spans="1:3" ht="12.75">
      <c r="A221" s="58" t="s">
        <v>87</v>
      </c>
      <c r="B221" s="61">
        <v>631</v>
      </c>
      <c r="C221" s="62">
        <f t="shared" si="6"/>
        <v>6.011814024390244</v>
      </c>
    </row>
    <row r="222" spans="1:3" ht="12.75">
      <c r="A222" s="58" t="s">
        <v>86</v>
      </c>
      <c r="B222" s="61">
        <v>23</v>
      </c>
      <c r="C222" s="62">
        <f t="shared" si="6"/>
        <v>0.21913109756097562</v>
      </c>
    </row>
    <row r="223" spans="1:3" ht="12.75">
      <c r="A223" s="58" t="s">
        <v>85</v>
      </c>
      <c r="B223" s="61">
        <v>96</v>
      </c>
      <c r="C223" s="62">
        <f t="shared" si="6"/>
        <v>0.9146341463414633</v>
      </c>
    </row>
    <row r="224" spans="1:3" ht="12.75">
      <c r="A224" s="58" t="s">
        <v>84</v>
      </c>
      <c r="B224" s="61">
        <v>149</v>
      </c>
      <c r="C224" s="62">
        <f t="shared" si="6"/>
        <v>1.4195884146341464</v>
      </c>
    </row>
    <row r="225" spans="1:3" ht="12.75">
      <c r="A225" s="58" t="s">
        <v>83</v>
      </c>
      <c r="B225" s="61">
        <v>121</v>
      </c>
      <c r="C225" s="62">
        <f t="shared" si="6"/>
        <v>1.1528201219512195</v>
      </c>
    </row>
    <row r="226" spans="1:3" ht="12.75">
      <c r="A226" s="58" t="s">
        <v>82</v>
      </c>
      <c r="B226" s="61">
        <v>208</v>
      </c>
      <c r="C226" s="62">
        <f t="shared" si="6"/>
        <v>1.9817073170731707</v>
      </c>
    </row>
    <row r="227" spans="1:3" ht="12.75">
      <c r="A227" s="58" t="s">
        <v>81</v>
      </c>
      <c r="B227" s="61">
        <v>162</v>
      </c>
      <c r="C227" s="62">
        <f t="shared" si="6"/>
        <v>1.5434451219512195</v>
      </c>
    </row>
    <row r="228" spans="1:3" ht="12.75">
      <c r="A228" s="58" t="s">
        <v>80</v>
      </c>
      <c r="B228" s="61">
        <v>328</v>
      </c>
      <c r="C228" s="62">
        <f t="shared" si="6"/>
        <v>3.125</v>
      </c>
    </row>
    <row r="229" spans="1:3" ht="12.75">
      <c r="A229" s="58" t="s">
        <v>79</v>
      </c>
      <c r="B229" s="61">
        <v>107</v>
      </c>
      <c r="C229" s="62">
        <f t="shared" si="6"/>
        <v>1.0194359756097562</v>
      </c>
    </row>
    <row r="230" spans="1:3" ht="12.75">
      <c r="A230" s="58" t="s">
        <v>78</v>
      </c>
      <c r="B230" s="61">
        <v>159</v>
      </c>
      <c r="C230" s="62">
        <f t="shared" si="6"/>
        <v>1.5148628048780488</v>
      </c>
    </row>
    <row r="231" spans="1:3" ht="12.75">
      <c r="A231" s="58" t="s">
        <v>77</v>
      </c>
      <c r="B231" s="61">
        <v>133</v>
      </c>
      <c r="C231" s="62">
        <f t="shared" si="6"/>
        <v>1.2671493902439026</v>
      </c>
    </row>
    <row r="232" spans="1:3" ht="12.75">
      <c r="A232" s="58" t="s">
        <v>76</v>
      </c>
      <c r="B232" s="61">
        <v>144</v>
      </c>
      <c r="C232" s="62">
        <f t="shared" si="6"/>
        <v>1.3719512195121952</v>
      </c>
    </row>
    <row r="233" spans="1:3" ht="12.75">
      <c r="A233" s="58" t="s">
        <v>75</v>
      </c>
      <c r="B233" s="61">
        <v>126</v>
      </c>
      <c r="C233" s="62">
        <f t="shared" si="6"/>
        <v>1.2004573170731707</v>
      </c>
    </row>
    <row r="234" spans="1:3" ht="12.75">
      <c r="A234" s="58" t="s">
        <v>74</v>
      </c>
      <c r="B234" s="61">
        <v>174</v>
      </c>
      <c r="C234" s="62">
        <f t="shared" si="6"/>
        <v>1.6577743902439026</v>
      </c>
    </row>
    <row r="235" spans="1:3" ht="12.75">
      <c r="A235" s="58" t="s">
        <v>73</v>
      </c>
      <c r="B235" s="61">
        <v>323</v>
      </c>
      <c r="C235" s="62">
        <f t="shared" si="6"/>
        <v>3.0773628048780486</v>
      </c>
    </row>
    <row r="236" spans="1:3" ht="12.75">
      <c r="A236" s="58" t="s">
        <v>72</v>
      </c>
      <c r="B236" s="61">
        <v>179</v>
      </c>
      <c r="C236" s="62">
        <f t="shared" si="6"/>
        <v>1.7054115853658538</v>
      </c>
    </row>
    <row r="237" spans="1:3" ht="12.75">
      <c r="A237" s="58" t="s">
        <v>71</v>
      </c>
      <c r="B237" s="61">
        <v>74</v>
      </c>
      <c r="C237" s="62">
        <f t="shared" si="6"/>
        <v>0.7050304878048781</v>
      </c>
    </row>
    <row r="238" spans="1:3" ht="12.75">
      <c r="A238" s="58" t="s">
        <v>70</v>
      </c>
      <c r="B238" s="61">
        <v>175</v>
      </c>
      <c r="C238" s="62">
        <f t="shared" si="6"/>
        <v>1.6673018292682928</v>
      </c>
    </row>
    <row r="239" spans="1:3" s="97" customFormat="1" ht="54.75" customHeight="1">
      <c r="A239" s="187" t="s">
        <v>49</v>
      </c>
      <c r="B239" s="189" t="s">
        <v>431</v>
      </c>
      <c r="C239" s="189" t="s">
        <v>23</v>
      </c>
    </row>
    <row r="240" spans="1:3" s="95" customFormat="1" ht="34.5" customHeight="1">
      <c r="A240" s="188"/>
      <c r="B240" s="86" t="s">
        <v>25</v>
      </c>
      <c r="C240" s="6" t="s">
        <v>40</v>
      </c>
    </row>
    <row r="241" spans="1:3" ht="12.75">
      <c r="A241" s="58" t="s">
        <v>69</v>
      </c>
      <c r="B241" s="61">
        <v>96</v>
      </c>
      <c r="C241" s="62">
        <f aca="true" t="shared" si="7" ref="C241:C250">B241/$B$250*100</f>
        <v>0.9146341463414633</v>
      </c>
    </row>
    <row r="242" spans="1:3" ht="12.75">
      <c r="A242" s="58" t="s">
        <v>68</v>
      </c>
      <c r="B242" s="61">
        <v>330</v>
      </c>
      <c r="C242" s="62">
        <f t="shared" si="7"/>
        <v>3.1440548780487805</v>
      </c>
    </row>
    <row r="243" spans="1:3" ht="12.75">
      <c r="A243" s="58" t="s">
        <v>67</v>
      </c>
      <c r="B243" s="61">
        <v>485</v>
      </c>
      <c r="C243" s="62">
        <f t="shared" si="7"/>
        <v>4.6208079268292686</v>
      </c>
    </row>
    <row r="244" spans="1:3" ht="12.75">
      <c r="A244" s="58" t="s">
        <v>66</v>
      </c>
      <c r="B244" s="61">
        <v>25</v>
      </c>
      <c r="C244" s="62">
        <f t="shared" si="7"/>
        <v>0.2381859756097561</v>
      </c>
    </row>
    <row r="245" spans="1:3" ht="12.75">
      <c r="A245" s="58" t="s">
        <v>65</v>
      </c>
      <c r="B245" s="61">
        <v>163</v>
      </c>
      <c r="C245" s="62">
        <f t="shared" si="7"/>
        <v>1.5529725609756098</v>
      </c>
    </row>
    <row r="246" spans="1:3" ht="12.75">
      <c r="A246" s="58" t="s">
        <v>64</v>
      </c>
      <c r="B246" s="61">
        <v>315</v>
      </c>
      <c r="C246" s="62">
        <f t="shared" si="7"/>
        <v>3.0011432926829267</v>
      </c>
    </row>
    <row r="247" spans="1:3" ht="12.75">
      <c r="A247" s="58" t="s">
        <v>63</v>
      </c>
      <c r="B247" s="61">
        <v>39</v>
      </c>
      <c r="C247" s="62">
        <f t="shared" si="7"/>
        <v>0.3715701219512195</v>
      </c>
    </row>
    <row r="248" spans="1:3" ht="12.75">
      <c r="A248" s="58" t="s">
        <v>62</v>
      </c>
      <c r="B248" s="61">
        <v>94</v>
      </c>
      <c r="C248" s="62">
        <f t="shared" si="7"/>
        <v>0.8955792682926829</v>
      </c>
    </row>
    <row r="249" spans="1:3" ht="12.75">
      <c r="A249" s="58" t="s">
        <v>61</v>
      </c>
      <c r="B249" s="61">
        <v>374</v>
      </c>
      <c r="C249" s="62">
        <f t="shared" si="7"/>
        <v>3.563262195121951</v>
      </c>
    </row>
    <row r="250" spans="1:3" s="7" customFormat="1" ht="21" customHeight="1">
      <c r="A250" s="28" t="s">
        <v>32</v>
      </c>
      <c r="B250" s="72">
        <f>SUM(B195:B249)</f>
        <v>10496</v>
      </c>
      <c r="C250" s="73">
        <f t="shared" si="7"/>
        <v>100</v>
      </c>
    </row>
    <row r="251" ht="12.75"/>
    <row r="252" spans="1:3" ht="12.75">
      <c r="A252"/>
      <c r="B252"/>
      <c r="C252"/>
    </row>
    <row r="253" spans="1:5" s="2" customFormat="1" ht="79.5" customHeight="1">
      <c r="A253" s="17" t="s">
        <v>421</v>
      </c>
      <c r="B253" s="179" t="s">
        <v>432</v>
      </c>
      <c r="C253" s="180"/>
      <c r="D253" s="16"/>
      <c r="E253" s="3"/>
    </row>
    <row r="254" spans="1:3" s="97" customFormat="1" ht="54.75" customHeight="1">
      <c r="A254" s="187" t="s">
        <v>49</v>
      </c>
      <c r="B254" s="189" t="s">
        <v>431</v>
      </c>
      <c r="C254" s="189" t="s">
        <v>23</v>
      </c>
    </row>
    <row r="255" spans="1:3" s="95" customFormat="1" ht="34.5" customHeight="1">
      <c r="A255" s="188"/>
      <c r="B255" s="86" t="s">
        <v>25</v>
      </c>
      <c r="C255" s="6" t="s">
        <v>40</v>
      </c>
    </row>
    <row r="256" spans="1:3" s="27" customFormat="1" ht="12.75">
      <c r="A256" s="58" t="s">
        <v>143</v>
      </c>
      <c r="B256" s="61">
        <v>193</v>
      </c>
      <c r="C256" s="62">
        <f>B256/$B$277*100</f>
        <v>8.570159857904084</v>
      </c>
    </row>
    <row r="257" spans="1:3" s="27" customFormat="1" ht="12.75">
      <c r="A257" s="58" t="s">
        <v>144</v>
      </c>
      <c r="B257" s="61">
        <v>33</v>
      </c>
      <c r="C257" s="62">
        <f aca="true" t="shared" si="8" ref="C257:C277">B257/$B$277*100</f>
        <v>1.4653641207815276</v>
      </c>
    </row>
    <row r="258" spans="1:3" s="27" customFormat="1" ht="12.75">
      <c r="A258" s="58" t="s">
        <v>145</v>
      </c>
      <c r="B258" s="61">
        <v>136</v>
      </c>
      <c r="C258" s="62">
        <f t="shared" si="8"/>
        <v>6.039076376554174</v>
      </c>
    </row>
    <row r="259" spans="1:3" s="27" customFormat="1" ht="12.75">
      <c r="A259" s="58" t="s">
        <v>146</v>
      </c>
      <c r="B259" s="61">
        <v>515</v>
      </c>
      <c r="C259" s="62">
        <f t="shared" si="8"/>
        <v>22.868561278863233</v>
      </c>
    </row>
    <row r="260" spans="1:3" s="27" customFormat="1" ht="12.75">
      <c r="A260" s="58" t="s">
        <v>147</v>
      </c>
      <c r="B260" s="61">
        <v>131</v>
      </c>
      <c r="C260" s="62">
        <f t="shared" si="8"/>
        <v>5.817051509769095</v>
      </c>
    </row>
    <row r="261" spans="1:3" s="27" customFormat="1" ht="12.75">
      <c r="A261" s="58" t="s">
        <v>148</v>
      </c>
      <c r="B261" s="61">
        <v>113</v>
      </c>
      <c r="C261" s="62">
        <f t="shared" si="8"/>
        <v>5.017761989342807</v>
      </c>
    </row>
    <row r="262" spans="1:3" s="27" customFormat="1" ht="12.75">
      <c r="A262" s="58" t="s">
        <v>149</v>
      </c>
      <c r="B262" s="61">
        <v>84</v>
      </c>
      <c r="C262" s="62">
        <f t="shared" si="8"/>
        <v>3.7300177619893424</v>
      </c>
    </row>
    <row r="263" spans="1:3" s="27" customFormat="1" ht="12.75">
      <c r="A263" s="58" t="s">
        <v>33</v>
      </c>
      <c r="B263" s="61">
        <v>143</v>
      </c>
      <c r="C263" s="62">
        <f t="shared" si="8"/>
        <v>6.349911190053286</v>
      </c>
    </row>
    <row r="264" spans="1:3" s="27" customFormat="1" ht="12.75">
      <c r="A264" s="58" t="s">
        <v>150</v>
      </c>
      <c r="B264" s="61">
        <v>32</v>
      </c>
      <c r="C264" s="62">
        <f t="shared" si="8"/>
        <v>1.4209591474245116</v>
      </c>
    </row>
    <row r="265" spans="1:3" s="27" customFormat="1" ht="12.75">
      <c r="A265" s="58" t="s">
        <v>151</v>
      </c>
      <c r="B265" s="61">
        <v>20</v>
      </c>
      <c r="C265" s="62">
        <f t="shared" si="8"/>
        <v>0.8880994671403196</v>
      </c>
    </row>
    <row r="266" spans="1:3" s="27" customFormat="1" ht="12.75">
      <c r="A266" s="58" t="s">
        <v>152</v>
      </c>
      <c r="B266" s="61">
        <v>78</v>
      </c>
      <c r="C266" s="62">
        <f t="shared" si="8"/>
        <v>3.463587921847247</v>
      </c>
    </row>
    <row r="267" spans="1:3" s="27" customFormat="1" ht="12.75">
      <c r="A267" s="58" t="s">
        <v>153</v>
      </c>
      <c r="B267" s="61">
        <v>74</v>
      </c>
      <c r="C267" s="62">
        <f t="shared" si="8"/>
        <v>3.285968028419183</v>
      </c>
    </row>
    <row r="268" spans="1:3" s="27" customFormat="1" ht="12.75">
      <c r="A268" s="58" t="s">
        <v>154</v>
      </c>
      <c r="B268" s="61">
        <v>65</v>
      </c>
      <c r="C268" s="62">
        <f t="shared" si="8"/>
        <v>2.886323268206039</v>
      </c>
    </row>
    <row r="269" spans="1:3" s="27" customFormat="1" ht="12.75">
      <c r="A269" s="58" t="s">
        <v>155</v>
      </c>
      <c r="B269" s="61">
        <v>75</v>
      </c>
      <c r="C269" s="62">
        <f t="shared" si="8"/>
        <v>3.330373001776199</v>
      </c>
    </row>
    <row r="270" spans="1:3" s="27" customFormat="1" ht="12.75">
      <c r="A270" s="58" t="s">
        <v>156</v>
      </c>
      <c r="B270" s="61">
        <v>35</v>
      </c>
      <c r="C270" s="62">
        <f t="shared" si="8"/>
        <v>1.5541740674955595</v>
      </c>
    </row>
    <row r="271" spans="1:3" s="27" customFormat="1" ht="12.75">
      <c r="A271" s="58" t="s">
        <v>157</v>
      </c>
      <c r="B271" s="61">
        <v>24</v>
      </c>
      <c r="C271" s="62">
        <f t="shared" si="8"/>
        <v>1.0657193605683837</v>
      </c>
    </row>
    <row r="272" spans="1:3" s="27" customFormat="1" ht="12.75">
      <c r="A272" s="58" t="s">
        <v>158</v>
      </c>
      <c r="B272" s="61">
        <v>162</v>
      </c>
      <c r="C272" s="62">
        <f t="shared" si="8"/>
        <v>7.193605683836591</v>
      </c>
    </row>
    <row r="273" spans="1:3" s="27" customFormat="1" ht="12.75">
      <c r="A273" s="58" t="s">
        <v>159</v>
      </c>
      <c r="B273" s="61">
        <v>152</v>
      </c>
      <c r="C273" s="62">
        <f t="shared" si="8"/>
        <v>6.74955595026643</v>
      </c>
    </row>
    <row r="274" spans="1:3" s="27" customFormat="1" ht="12.75">
      <c r="A274" s="58" t="s">
        <v>160</v>
      </c>
      <c r="B274" s="61">
        <v>46</v>
      </c>
      <c r="C274" s="62">
        <f t="shared" si="8"/>
        <v>2.0426287744227354</v>
      </c>
    </row>
    <row r="275" spans="1:3" s="27" customFormat="1" ht="12.75">
      <c r="A275" s="58" t="s">
        <v>161</v>
      </c>
      <c r="B275" s="61">
        <v>62</v>
      </c>
      <c r="C275" s="62">
        <f t="shared" si="8"/>
        <v>2.753108348134991</v>
      </c>
    </row>
    <row r="276" spans="1:3" s="27" customFormat="1" ht="12.75">
      <c r="A276" s="58" t="s">
        <v>162</v>
      </c>
      <c r="B276" s="61">
        <v>79</v>
      </c>
      <c r="C276" s="62">
        <f t="shared" si="8"/>
        <v>3.507992895204263</v>
      </c>
    </row>
    <row r="277" spans="1:3" s="7" customFormat="1" ht="21" customHeight="1">
      <c r="A277" s="28" t="s">
        <v>34</v>
      </c>
      <c r="B277" s="72">
        <f>SUM(B256:B276)</f>
        <v>2252</v>
      </c>
      <c r="C277" s="73">
        <f t="shared" si="8"/>
        <v>100</v>
      </c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5" s="2" customFormat="1" ht="79.5" customHeight="1">
      <c r="A280" s="17" t="s">
        <v>421</v>
      </c>
      <c r="B280" s="179" t="s">
        <v>433</v>
      </c>
      <c r="C280" s="180"/>
      <c r="D280" s="16"/>
      <c r="E280" s="3"/>
    </row>
    <row r="281" spans="1:3" s="97" customFormat="1" ht="54.75" customHeight="1">
      <c r="A281" s="187" t="s">
        <v>49</v>
      </c>
      <c r="B281" s="189" t="s">
        <v>431</v>
      </c>
      <c r="C281" s="189" t="s">
        <v>23</v>
      </c>
    </row>
    <row r="282" spans="1:3" s="95" customFormat="1" ht="34.5" customHeight="1">
      <c r="A282" s="188"/>
      <c r="B282" s="86" t="s">
        <v>25</v>
      </c>
      <c r="C282" s="6" t="s">
        <v>40</v>
      </c>
    </row>
    <row r="283" spans="1:3" s="27" customFormat="1" ht="12.75">
      <c r="A283" s="58" t="s">
        <v>275</v>
      </c>
      <c r="B283" s="61">
        <v>157</v>
      </c>
      <c r="C283" s="62">
        <f>B283/$B$298*100</f>
        <v>4.121816749803098</v>
      </c>
    </row>
    <row r="284" spans="1:3" s="27" customFormat="1" ht="12.75">
      <c r="A284" s="58" t="s">
        <v>276</v>
      </c>
      <c r="B284" s="61">
        <v>246</v>
      </c>
      <c r="C284" s="62">
        <f aca="true" t="shared" si="9" ref="C284:C298">B284/$B$298*100</f>
        <v>6.458388028353898</v>
      </c>
    </row>
    <row r="285" spans="1:3" s="27" customFormat="1" ht="12.75">
      <c r="A285" s="58" t="s">
        <v>277</v>
      </c>
      <c r="B285" s="61">
        <v>134</v>
      </c>
      <c r="C285" s="62">
        <f t="shared" si="9"/>
        <v>3.5179837227618798</v>
      </c>
    </row>
    <row r="286" spans="1:3" s="27" customFormat="1" ht="12.75">
      <c r="A286" s="58" t="s">
        <v>278</v>
      </c>
      <c r="B286" s="61">
        <v>53</v>
      </c>
      <c r="C286" s="62">
        <f t="shared" si="9"/>
        <v>1.3914413231819376</v>
      </c>
    </row>
    <row r="287" spans="1:3" s="27" customFormat="1" ht="12.75">
      <c r="A287" s="58" t="s">
        <v>279</v>
      </c>
      <c r="B287" s="61">
        <v>168</v>
      </c>
      <c r="C287" s="62">
        <f t="shared" si="9"/>
        <v>4.4106064583880285</v>
      </c>
    </row>
    <row r="288" spans="1:3" s="27" customFormat="1" ht="12.75">
      <c r="A288" s="58" t="s">
        <v>280</v>
      </c>
      <c r="B288" s="61">
        <v>564</v>
      </c>
      <c r="C288" s="62">
        <f t="shared" si="9"/>
        <v>14.807035967445522</v>
      </c>
    </row>
    <row r="289" spans="1:3" s="27" customFormat="1" ht="12.75">
      <c r="A289" s="58" t="s">
        <v>281</v>
      </c>
      <c r="B289" s="61">
        <v>207</v>
      </c>
      <c r="C289" s="62">
        <f t="shared" si="9"/>
        <v>5.434497243370964</v>
      </c>
    </row>
    <row r="290" spans="1:3" s="27" customFormat="1" ht="12.75">
      <c r="A290" s="58" t="s">
        <v>282</v>
      </c>
      <c r="B290" s="61">
        <v>136</v>
      </c>
      <c r="C290" s="62">
        <f t="shared" si="9"/>
        <v>3.5704909425045943</v>
      </c>
    </row>
    <row r="291" spans="1:3" s="27" customFormat="1" ht="12.75">
      <c r="A291" s="58" t="s">
        <v>283</v>
      </c>
      <c r="B291" s="61">
        <v>857</v>
      </c>
      <c r="C291" s="62">
        <f t="shared" si="9"/>
        <v>22.499343659753215</v>
      </c>
    </row>
    <row r="292" spans="1:3" s="27" customFormat="1" ht="12.75">
      <c r="A292" s="58" t="s">
        <v>284</v>
      </c>
      <c r="B292" s="61">
        <v>109</v>
      </c>
      <c r="C292" s="62">
        <f t="shared" si="9"/>
        <v>2.8616434759779468</v>
      </c>
    </row>
    <row r="293" spans="1:3" s="27" customFormat="1" ht="12.75">
      <c r="A293" s="58" t="s">
        <v>285</v>
      </c>
      <c r="B293" s="61">
        <v>279</v>
      </c>
      <c r="C293" s="62">
        <f t="shared" si="9"/>
        <v>7.324757154108689</v>
      </c>
    </row>
    <row r="294" spans="1:3" s="27" customFormat="1" ht="12.75">
      <c r="A294" s="58" t="s">
        <v>35</v>
      </c>
      <c r="B294" s="61">
        <v>642</v>
      </c>
      <c r="C294" s="62">
        <f t="shared" si="9"/>
        <v>16.854817537411392</v>
      </c>
    </row>
    <row r="295" spans="1:3" s="27" customFormat="1" ht="12.75">
      <c r="A295" s="58" t="s">
        <v>286</v>
      </c>
      <c r="B295" s="61">
        <v>96</v>
      </c>
      <c r="C295" s="62">
        <f t="shared" si="9"/>
        <v>2.520346547650302</v>
      </c>
    </row>
    <row r="296" spans="1:3" s="27" customFormat="1" ht="12.75">
      <c r="A296" s="58" t="s">
        <v>287</v>
      </c>
      <c r="B296" s="61">
        <v>78</v>
      </c>
      <c r="C296" s="62">
        <f t="shared" si="9"/>
        <v>2.04778156996587</v>
      </c>
    </row>
    <row r="297" spans="1:3" s="27" customFormat="1" ht="12.75">
      <c r="A297" s="58" t="s">
        <v>288</v>
      </c>
      <c r="B297" s="61">
        <v>83</v>
      </c>
      <c r="C297" s="62">
        <f t="shared" si="9"/>
        <v>2.179049619322657</v>
      </c>
    </row>
    <row r="298" spans="1:3" s="7" customFormat="1" ht="21" customHeight="1">
      <c r="A298" s="28" t="s">
        <v>36</v>
      </c>
      <c r="B298" s="72">
        <f>SUM(B283:B297)</f>
        <v>3809</v>
      </c>
      <c r="C298" s="73">
        <f t="shared" si="9"/>
        <v>100</v>
      </c>
    </row>
    <row r="299" ht="12.75">
      <c r="C299" s="3"/>
    </row>
    <row r="300" spans="1:4" ht="12.75">
      <c r="A300"/>
      <c r="B300"/>
      <c r="D300"/>
    </row>
    <row r="301" spans="1:5" s="2" customFormat="1" ht="79.5" customHeight="1">
      <c r="A301" s="17" t="s">
        <v>421</v>
      </c>
      <c r="B301" s="179" t="s">
        <v>434</v>
      </c>
      <c r="C301" s="180"/>
      <c r="D301" s="16"/>
      <c r="E301" s="3"/>
    </row>
    <row r="302" spans="1:3" s="97" customFormat="1" ht="54.75" customHeight="1">
      <c r="A302" s="187" t="s">
        <v>49</v>
      </c>
      <c r="B302" s="189" t="s">
        <v>431</v>
      </c>
      <c r="C302" s="189" t="s">
        <v>23</v>
      </c>
    </row>
    <row r="303" spans="1:3" s="95" customFormat="1" ht="34.5" customHeight="1">
      <c r="A303" s="188"/>
      <c r="B303" s="86" t="s">
        <v>25</v>
      </c>
      <c r="C303" s="6" t="s">
        <v>40</v>
      </c>
    </row>
    <row r="304" spans="1:3" s="27" customFormat="1" ht="12.75">
      <c r="A304" s="58" t="s">
        <v>113</v>
      </c>
      <c r="B304" s="61">
        <v>70</v>
      </c>
      <c r="C304" s="62">
        <f>B304/$B$334*100</f>
        <v>1.2601260126012601</v>
      </c>
    </row>
    <row r="305" spans="1:3" s="27" customFormat="1" ht="12.75">
      <c r="A305" s="58" t="s">
        <v>114</v>
      </c>
      <c r="B305" s="61">
        <v>188</v>
      </c>
      <c r="C305" s="62">
        <f aca="true" t="shared" si="10" ref="C305:C334">B305/$B$334*100</f>
        <v>3.384338433843384</v>
      </c>
    </row>
    <row r="306" spans="1:3" s="27" customFormat="1" ht="12.75">
      <c r="A306" s="58" t="s">
        <v>115</v>
      </c>
      <c r="B306" s="61">
        <v>73</v>
      </c>
      <c r="C306" s="62">
        <f t="shared" si="10"/>
        <v>1.3141314131413142</v>
      </c>
    </row>
    <row r="307" spans="1:3" s="27" customFormat="1" ht="12.75">
      <c r="A307" s="58" t="s">
        <v>116</v>
      </c>
      <c r="B307" s="61">
        <v>69</v>
      </c>
      <c r="C307" s="62">
        <f t="shared" si="10"/>
        <v>1.2421242124212422</v>
      </c>
    </row>
    <row r="308" spans="1:3" s="27" customFormat="1" ht="12.75">
      <c r="A308" s="58" t="s">
        <v>117</v>
      </c>
      <c r="B308" s="61">
        <v>1291</v>
      </c>
      <c r="C308" s="62">
        <f t="shared" si="10"/>
        <v>23.24032403240324</v>
      </c>
    </row>
    <row r="309" spans="1:3" s="27" customFormat="1" ht="12.75">
      <c r="A309" s="58" t="s">
        <v>118</v>
      </c>
      <c r="B309" s="61">
        <v>511</v>
      </c>
      <c r="C309" s="62">
        <f t="shared" si="10"/>
        <v>9.198919891989199</v>
      </c>
    </row>
    <row r="310" spans="1:3" s="27" customFormat="1" ht="12.75">
      <c r="A310" s="58" t="s">
        <v>119</v>
      </c>
      <c r="B310" s="61">
        <v>19</v>
      </c>
      <c r="C310" s="62">
        <f t="shared" si="10"/>
        <v>0.342034203420342</v>
      </c>
    </row>
    <row r="311" spans="1:3" s="27" customFormat="1" ht="12.75">
      <c r="A311" s="58" t="s">
        <v>120</v>
      </c>
      <c r="B311" s="61">
        <v>30</v>
      </c>
      <c r="C311" s="62">
        <f t="shared" si="10"/>
        <v>0.54005400540054</v>
      </c>
    </row>
    <row r="312" spans="1:3" s="27" customFormat="1" ht="12.75">
      <c r="A312" s="58" t="s">
        <v>121</v>
      </c>
      <c r="B312" s="61">
        <v>882</v>
      </c>
      <c r="C312" s="62">
        <f t="shared" si="10"/>
        <v>15.877587758775876</v>
      </c>
    </row>
    <row r="313" spans="1:3" s="27" customFormat="1" ht="12.75">
      <c r="A313" s="58" t="s">
        <v>122</v>
      </c>
      <c r="B313" s="61">
        <v>239</v>
      </c>
      <c r="C313" s="62">
        <f t="shared" si="10"/>
        <v>4.302430243024302</v>
      </c>
    </row>
    <row r="314" spans="1:3" s="27" customFormat="1" ht="12.75">
      <c r="A314" s="58" t="s">
        <v>123</v>
      </c>
      <c r="B314" s="61">
        <v>72</v>
      </c>
      <c r="C314" s="62">
        <f t="shared" si="10"/>
        <v>1.2961296129612963</v>
      </c>
    </row>
    <row r="315" spans="1:3" s="27" customFormat="1" ht="12.75">
      <c r="A315" s="58" t="s">
        <v>124</v>
      </c>
      <c r="B315" s="61">
        <v>256</v>
      </c>
      <c r="C315" s="62">
        <f t="shared" si="10"/>
        <v>4.608460846084609</v>
      </c>
    </row>
    <row r="316" spans="1:3" s="27" customFormat="1" ht="12.75">
      <c r="A316" s="58" t="s">
        <v>125</v>
      </c>
      <c r="B316" s="61">
        <v>89</v>
      </c>
      <c r="C316" s="62">
        <f t="shared" si="10"/>
        <v>1.602160216021602</v>
      </c>
    </row>
    <row r="317" spans="1:3" s="27" customFormat="1" ht="12.75">
      <c r="A317" s="58" t="s">
        <v>126</v>
      </c>
      <c r="B317" s="61">
        <v>191</v>
      </c>
      <c r="C317" s="62">
        <f t="shared" si="10"/>
        <v>3.4383438343834385</v>
      </c>
    </row>
    <row r="318" spans="1:3" s="27" customFormat="1" ht="12.75">
      <c r="A318" s="58" t="s">
        <v>127</v>
      </c>
      <c r="B318" s="61">
        <v>169</v>
      </c>
      <c r="C318" s="62">
        <f t="shared" si="10"/>
        <v>3.042304230423042</v>
      </c>
    </row>
    <row r="319" spans="1:3" s="27" customFormat="1" ht="12.75">
      <c r="A319" s="58" t="s">
        <v>128</v>
      </c>
      <c r="B319" s="61">
        <v>150</v>
      </c>
      <c r="C319" s="62">
        <f t="shared" si="10"/>
        <v>2.7002700270027002</v>
      </c>
    </row>
    <row r="320" spans="1:3" s="27" customFormat="1" ht="12.75">
      <c r="A320" s="58" t="s">
        <v>129</v>
      </c>
      <c r="B320" s="61">
        <v>87</v>
      </c>
      <c r="C320" s="62">
        <f t="shared" si="10"/>
        <v>1.5661566156615663</v>
      </c>
    </row>
    <row r="321" spans="1:3" s="27" customFormat="1" ht="12.75">
      <c r="A321" s="58" t="s">
        <v>130</v>
      </c>
      <c r="B321" s="61">
        <v>32</v>
      </c>
      <c r="C321" s="62">
        <f t="shared" si="10"/>
        <v>0.5760576057605761</v>
      </c>
    </row>
    <row r="322" spans="1:3" s="27" customFormat="1" ht="12.75">
      <c r="A322" s="58" t="s">
        <v>131</v>
      </c>
      <c r="B322" s="61">
        <v>17</v>
      </c>
      <c r="C322" s="62">
        <f t="shared" si="10"/>
        <v>0.30603060306030605</v>
      </c>
    </row>
    <row r="323" spans="1:3" s="27" customFormat="1" ht="12.75">
      <c r="A323" s="58" t="s">
        <v>132</v>
      </c>
      <c r="B323" s="61">
        <v>116</v>
      </c>
      <c r="C323" s="62">
        <f t="shared" si="10"/>
        <v>2.088208820882088</v>
      </c>
    </row>
    <row r="324" spans="1:3" s="27" customFormat="1" ht="12.75">
      <c r="A324" s="58" t="s">
        <v>133</v>
      </c>
      <c r="B324" s="61">
        <v>17</v>
      </c>
      <c r="C324" s="62">
        <f t="shared" si="10"/>
        <v>0.30603060306030605</v>
      </c>
    </row>
    <row r="325" spans="1:3" s="27" customFormat="1" ht="12.75">
      <c r="A325" s="58" t="s">
        <v>134</v>
      </c>
      <c r="B325" s="61">
        <v>23</v>
      </c>
      <c r="C325" s="62">
        <f t="shared" si="10"/>
        <v>0.41404140414041407</v>
      </c>
    </row>
    <row r="326" spans="1:3" s="27" customFormat="1" ht="12.75">
      <c r="A326" s="58" t="s">
        <v>135</v>
      </c>
      <c r="B326" s="61">
        <v>57</v>
      </c>
      <c r="C326" s="62">
        <f t="shared" si="10"/>
        <v>1.0261026102610262</v>
      </c>
    </row>
    <row r="327" spans="1:3" s="27" customFormat="1" ht="12.75">
      <c r="A327" s="58" t="s">
        <v>136</v>
      </c>
      <c r="B327" s="61">
        <v>255</v>
      </c>
      <c r="C327" s="62">
        <f t="shared" si="10"/>
        <v>4.59045904590459</v>
      </c>
    </row>
    <row r="328" spans="1:3" s="27" customFormat="1" ht="12.75">
      <c r="A328" s="58" t="s">
        <v>137</v>
      </c>
      <c r="B328" s="61">
        <v>112</v>
      </c>
      <c r="C328" s="62">
        <f t="shared" si="10"/>
        <v>2.016201620162016</v>
      </c>
    </row>
    <row r="329" spans="1:3" s="27" customFormat="1" ht="12.75">
      <c r="A329" s="58" t="s">
        <v>138</v>
      </c>
      <c r="B329" s="61">
        <v>80</v>
      </c>
      <c r="C329" s="62">
        <f t="shared" si="10"/>
        <v>1.4401440144014401</v>
      </c>
    </row>
    <row r="330" spans="1:3" s="27" customFormat="1" ht="12.75">
      <c r="A330" s="58" t="s">
        <v>139</v>
      </c>
      <c r="B330" s="61">
        <v>340</v>
      </c>
      <c r="C330" s="62">
        <f t="shared" si="10"/>
        <v>6.120612061206121</v>
      </c>
    </row>
    <row r="331" spans="1:3" s="27" customFormat="1" ht="12.75">
      <c r="A331" s="58" t="s">
        <v>140</v>
      </c>
      <c r="B331" s="61">
        <v>65</v>
      </c>
      <c r="C331" s="62">
        <f t="shared" si="10"/>
        <v>1.17011701170117</v>
      </c>
    </row>
    <row r="332" spans="1:3" s="27" customFormat="1" ht="12.75">
      <c r="A332" s="58" t="s">
        <v>141</v>
      </c>
      <c r="B332" s="61">
        <v>26</v>
      </c>
      <c r="C332" s="62">
        <f t="shared" si="10"/>
        <v>0.468046804680468</v>
      </c>
    </row>
    <row r="333" spans="1:3" s="27" customFormat="1" ht="12.75">
      <c r="A333" s="58" t="s">
        <v>142</v>
      </c>
      <c r="B333" s="61">
        <v>29</v>
      </c>
      <c r="C333" s="62">
        <f t="shared" si="10"/>
        <v>0.522052205220522</v>
      </c>
    </row>
    <row r="334" spans="1:3" s="7" customFormat="1" ht="21" customHeight="1">
      <c r="A334" s="1" t="s">
        <v>37</v>
      </c>
      <c r="B334" s="72">
        <f>SUM(B304:B333)</f>
        <v>5555</v>
      </c>
      <c r="C334" s="73">
        <f t="shared" si="10"/>
        <v>100</v>
      </c>
    </row>
    <row r="335" spans="1:3" ht="12.75">
      <c r="A335" s="69"/>
      <c r="C335" s="3"/>
    </row>
    <row r="336" spans="1:4" ht="12.75">
      <c r="A336"/>
      <c r="B336"/>
      <c r="D336"/>
    </row>
    <row r="337" spans="1:5" s="2" customFormat="1" ht="79.5" customHeight="1">
      <c r="A337" s="17" t="s">
        <v>421</v>
      </c>
      <c r="B337" s="179" t="s">
        <v>435</v>
      </c>
      <c r="C337" s="180"/>
      <c r="D337" s="16"/>
      <c r="E337" s="3"/>
    </row>
    <row r="338" spans="1:3" s="97" customFormat="1" ht="54.75" customHeight="1">
      <c r="A338" s="187" t="s">
        <v>49</v>
      </c>
      <c r="B338" s="189" t="s">
        <v>431</v>
      </c>
      <c r="C338" s="189" t="s">
        <v>23</v>
      </c>
    </row>
    <row r="339" spans="1:3" s="95" customFormat="1" ht="34.5" customHeight="1">
      <c r="A339" s="188"/>
      <c r="B339" s="86" t="s">
        <v>25</v>
      </c>
      <c r="C339" s="6" t="s">
        <v>40</v>
      </c>
    </row>
    <row r="340" spans="1:3" s="27" customFormat="1" ht="12.75">
      <c r="A340" s="58" t="s">
        <v>319</v>
      </c>
      <c r="B340" s="61">
        <v>373</v>
      </c>
      <c r="C340" s="62">
        <f>B340/$B$360*100</f>
        <v>12.082928409459022</v>
      </c>
    </row>
    <row r="341" spans="1:3" s="27" customFormat="1" ht="12.75">
      <c r="A341" s="58" t="s">
        <v>320</v>
      </c>
      <c r="B341" s="61">
        <v>180</v>
      </c>
      <c r="C341" s="62">
        <f aca="true" t="shared" si="11" ref="C341:C360">B341/$B$360*100</f>
        <v>5.830903790087463</v>
      </c>
    </row>
    <row r="342" spans="1:3" s="27" customFormat="1" ht="12.75">
      <c r="A342" s="58" t="s">
        <v>321</v>
      </c>
      <c r="B342" s="61">
        <v>260</v>
      </c>
      <c r="C342" s="62">
        <f t="shared" si="11"/>
        <v>8.42241658568189</v>
      </c>
    </row>
    <row r="343" spans="1:3" s="27" customFormat="1" ht="12.75">
      <c r="A343" s="58" t="s">
        <v>322</v>
      </c>
      <c r="B343" s="61">
        <v>30</v>
      </c>
      <c r="C343" s="62">
        <f t="shared" si="11"/>
        <v>0.9718172983479106</v>
      </c>
    </row>
    <row r="344" spans="1:3" s="27" customFormat="1" ht="12.75">
      <c r="A344" s="58" t="s">
        <v>323</v>
      </c>
      <c r="B344" s="61">
        <v>50</v>
      </c>
      <c r="C344" s="62">
        <f t="shared" si="11"/>
        <v>1.6196954972465178</v>
      </c>
    </row>
    <row r="345" spans="1:3" s="27" customFormat="1" ht="12.75">
      <c r="A345" s="58" t="s">
        <v>324</v>
      </c>
      <c r="B345" s="61">
        <v>49</v>
      </c>
      <c r="C345" s="62">
        <f t="shared" si="11"/>
        <v>1.5873015873015872</v>
      </c>
    </row>
    <row r="346" spans="1:3" s="27" customFormat="1" ht="12.75">
      <c r="A346" s="58" t="s">
        <v>325</v>
      </c>
      <c r="B346" s="61">
        <v>32</v>
      </c>
      <c r="C346" s="62">
        <f t="shared" si="11"/>
        <v>1.0366051182377714</v>
      </c>
    </row>
    <row r="347" spans="1:3" s="27" customFormat="1" ht="12.75">
      <c r="A347" s="58" t="s">
        <v>326</v>
      </c>
      <c r="B347" s="61">
        <v>43</v>
      </c>
      <c r="C347" s="62">
        <f t="shared" si="11"/>
        <v>1.3929381276320052</v>
      </c>
    </row>
    <row r="348" spans="1:3" s="27" customFormat="1" ht="12.75">
      <c r="A348" s="58" t="s">
        <v>327</v>
      </c>
      <c r="B348" s="61">
        <v>25</v>
      </c>
      <c r="C348" s="62">
        <f t="shared" si="11"/>
        <v>0.8098477486232589</v>
      </c>
    </row>
    <row r="349" spans="1:3" s="27" customFormat="1" ht="12.75">
      <c r="A349" s="58" t="s">
        <v>328</v>
      </c>
      <c r="B349" s="61">
        <v>57</v>
      </c>
      <c r="C349" s="62">
        <f t="shared" si="11"/>
        <v>1.84645286686103</v>
      </c>
    </row>
    <row r="350" spans="1:3" s="27" customFormat="1" ht="12.75">
      <c r="A350" s="58" t="s">
        <v>329</v>
      </c>
      <c r="B350" s="61">
        <v>139</v>
      </c>
      <c r="C350" s="62">
        <f t="shared" si="11"/>
        <v>4.502753482345319</v>
      </c>
    </row>
    <row r="351" spans="1:3" s="27" customFormat="1" ht="12.75">
      <c r="A351" s="58" t="s">
        <v>330</v>
      </c>
      <c r="B351" s="61">
        <v>99</v>
      </c>
      <c r="C351" s="62">
        <f t="shared" si="11"/>
        <v>3.206997084548105</v>
      </c>
    </row>
    <row r="352" spans="1:3" s="27" customFormat="1" ht="12.75">
      <c r="A352" s="58" t="s">
        <v>331</v>
      </c>
      <c r="B352" s="61">
        <v>180</v>
      </c>
      <c r="C352" s="62">
        <f t="shared" si="11"/>
        <v>5.830903790087463</v>
      </c>
    </row>
    <row r="353" spans="1:3" s="27" customFormat="1" ht="12.75">
      <c r="A353" s="58" t="s">
        <v>38</v>
      </c>
      <c r="B353" s="61">
        <v>579</v>
      </c>
      <c r="C353" s="62">
        <f t="shared" si="11"/>
        <v>18.756073858114675</v>
      </c>
    </row>
    <row r="354" spans="1:3" s="27" customFormat="1" ht="12.75">
      <c r="A354" s="58" t="s">
        <v>332</v>
      </c>
      <c r="B354" s="61">
        <v>71</v>
      </c>
      <c r="C354" s="62">
        <f t="shared" si="11"/>
        <v>2.299967606090055</v>
      </c>
    </row>
    <row r="355" spans="1:3" s="27" customFormat="1" ht="12.75">
      <c r="A355" s="58" t="s">
        <v>333</v>
      </c>
      <c r="B355" s="61">
        <v>95</v>
      </c>
      <c r="C355" s="62">
        <f t="shared" si="11"/>
        <v>3.0774214447683836</v>
      </c>
    </row>
    <row r="356" spans="1:3" s="27" customFormat="1" ht="12.75">
      <c r="A356" s="58" t="s">
        <v>334</v>
      </c>
      <c r="B356" s="61">
        <v>153</v>
      </c>
      <c r="C356" s="62">
        <f t="shared" si="11"/>
        <v>4.956268221574344</v>
      </c>
    </row>
    <row r="357" spans="1:3" s="27" customFormat="1" ht="12.75">
      <c r="A357" s="58" t="s">
        <v>335</v>
      </c>
      <c r="B357" s="61">
        <v>454</v>
      </c>
      <c r="C357" s="62">
        <f t="shared" si="11"/>
        <v>14.706835114998379</v>
      </c>
    </row>
    <row r="358" spans="1:3" s="27" customFormat="1" ht="12.75">
      <c r="A358" s="58" t="s">
        <v>336</v>
      </c>
      <c r="B358" s="61">
        <v>48</v>
      </c>
      <c r="C358" s="62">
        <f t="shared" si="11"/>
        <v>1.5549076773566568</v>
      </c>
    </row>
    <row r="359" spans="1:3" s="27" customFormat="1" ht="12.75">
      <c r="A359" s="58" t="s">
        <v>337</v>
      </c>
      <c r="B359" s="61">
        <v>170</v>
      </c>
      <c r="C359" s="62">
        <f t="shared" si="11"/>
        <v>5.50696469063816</v>
      </c>
    </row>
    <row r="360" spans="1:3" s="7" customFormat="1" ht="21" customHeight="1">
      <c r="A360" s="1" t="s">
        <v>39</v>
      </c>
      <c r="B360" s="72">
        <f>SUM(B340:B359)</f>
        <v>3087</v>
      </c>
      <c r="C360" s="73">
        <f t="shared" si="11"/>
        <v>100</v>
      </c>
    </row>
    <row r="361" ht="12.75">
      <c r="C361" s="3"/>
    </row>
    <row r="362" spans="1:3" s="99" customFormat="1" ht="12.75">
      <c r="A362" s="36" t="s">
        <v>422</v>
      </c>
      <c r="C362" s="27"/>
    </row>
    <row r="363" ht="12.75">
      <c r="C363" s="3"/>
    </row>
    <row r="364" spans="1:4" ht="12.75">
      <c r="A364"/>
      <c r="B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  <row r="711" ht="12.75">
      <c r="D711" s="12"/>
    </row>
    <row r="712" ht="12.75">
      <c r="D712" s="12"/>
    </row>
    <row r="713" ht="12.75">
      <c r="D713" s="12"/>
    </row>
  </sheetData>
  <mergeCells count="33">
    <mergeCell ref="A18:C18"/>
    <mergeCell ref="A338:A339"/>
    <mergeCell ref="B338:C338"/>
    <mergeCell ref="A254:A255"/>
    <mergeCell ref="B254:C254"/>
    <mergeCell ref="A281:A282"/>
    <mergeCell ref="B281:C281"/>
    <mergeCell ref="B280:C280"/>
    <mergeCell ref="B301:C301"/>
    <mergeCell ref="B337:C337"/>
    <mergeCell ref="A302:A303"/>
    <mergeCell ref="A142:A143"/>
    <mergeCell ref="B142:C142"/>
    <mergeCell ref="A193:A194"/>
    <mergeCell ref="B193:C193"/>
    <mergeCell ref="B192:C192"/>
    <mergeCell ref="B302:C302"/>
    <mergeCell ref="A239:A240"/>
    <mergeCell ref="B239:C239"/>
    <mergeCell ref="B21:C21"/>
    <mergeCell ref="B60:C60"/>
    <mergeCell ref="B103:C103"/>
    <mergeCell ref="B61:C61"/>
    <mergeCell ref="B1:C1"/>
    <mergeCell ref="B141:C141"/>
    <mergeCell ref="B253:C253"/>
    <mergeCell ref="A22:A23"/>
    <mergeCell ref="B22:C22"/>
    <mergeCell ref="A3:A4"/>
    <mergeCell ref="B3:C3"/>
    <mergeCell ref="A104:A105"/>
    <mergeCell ref="B104:C104"/>
    <mergeCell ref="A61:A6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rowBreaks count="8" manualBreakCount="8">
    <brk id="18" max="255" man="1"/>
    <brk id="59" max="255" man="1"/>
    <brk id="102" max="255" man="1"/>
    <brk id="140" max="255" man="1"/>
    <brk id="252" max="255" man="1"/>
    <brk id="279" max="255" man="1"/>
    <brk id="300" max="255" man="1"/>
    <brk id="3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116" sqref="A1:C116"/>
    </sheetView>
  </sheetViews>
  <sheetFormatPr defaultColWidth="9.140625" defaultRowHeight="12.75"/>
  <cols>
    <col min="1" max="1" width="30.57421875" style="3" customWidth="1"/>
    <col min="2" max="2" width="15.8515625" style="3" customWidth="1"/>
    <col min="3" max="3" width="12.57421875" style="3" customWidth="1"/>
    <col min="4" max="5" width="9.140625" style="3" customWidth="1"/>
    <col min="6" max="6" width="10.421875" style="3" bestFit="1" customWidth="1"/>
    <col min="7" max="16384" width="9.140625" style="3" customWidth="1"/>
  </cols>
  <sheetData>
    <row r="1" spans="1:7" s="2" customFormat="1" ht="84.75" customHeight="1">
      <c r="A1" s="17" t="s">
        <v>423</v>
      </c>
      <c r="B1" s="179" t="s">
        <v>436</v>
      </c>
      <c r="C1" s="180"/>
      <c r="D1" s="16"/>
      <c r="E1" s="3"/>
      <c r="F1" s="3"/>
      <c r="G1" s="3"/>
    </row>
    <row r="2" spans="1:7" s="13" customFormat="1" ht="12.75">
      <c r="A2" s="15"/>
      <c r="B2" s="16"/>
      <c r="C2" s="16"/>
      <c r="D2" s="16"/>
      <c r="E2" s="12"/>
      <c r="F2" s="12"/>
      <c r="G2" s="12"/>
    </row>
    <row r="3" spans="1:3" s="10" customFormat="1" ht="40.5" customHeight="1">
      <c r="A3" s="181" t="s">
        <v>24</v>
      </c>
      <c r="B3" s="183" t="s">
        <v>431</v>
      </c>
      <c r="C3" s="183" t="s">
        <v>23</v>
      </c>
    </row>
    <row r="4" spans="1:3" s="10" customFormat="1" ht="29.25" customHeight="1">
      <c r="A4" s="182"/>
      <c r="B4" s="25" t="s">
        <v>25</v>
      </c>
      <c r="C4" s="9" t="s">
        <v>40</v>
      </c>
    </row>
    <row r="5" spans="1:7" s="12" customFormat="1" ht="12.75">
      <c r="A5" s="33" t="s">
        <v>26</v>
      </c>
      <c r="B5" s="37">
        <v>0</v>
      </c>
      <c r="C5" s="45">
        <f>B5/$B$14*100</f>
        <v>0</v>
      </c>
      <c r="G5" s="10"/>
    </row>
    <row r="6" spans="1:7" s="12" customFormat="1" ht="12.75">
      <c r="A6" s="33" t="s">
        <v>27</v>
      </c>
      <c r="B6" s="37">
        <f>B28</f>
        <v>1803</v>
      </c>
      <c r="C6" s="43">
        <f aca="true" t="shared" si="0" ref="C6:C13">B6/$B$14*100</f>
        <v>8.515964481390515</v>
      </c>
      <c r="G6" s="10"/>
    </row>
    <row r="7" spans="1:7" s="12" customFormat="1" ht="12.75">
      <c r="A7" s="33" t="s">
        <v>45</v>
      </c>
      <c r="B7" s="37">
        <f>B52</f>
        <v>3603</v>
      </c>
      <c r="C7" s="43">
        <f t="shared" si="0"/>
        <v>17.01775930474211</v>
      </c>
      <c r="G7" s="10"/>
    </row>
    <row r="8" spans="1:7" s="12" customFormat="1" ht="12.75">
      <c r="A8" s="24" t="s">
        <v>29</v>
      </c>
      <c r="B8" s="67">
        <f>B62</f>
        <v>2523</v>
      </c>
      <c r="C8" s="43">
        <f t="shared" si="0"/>
        <v>11.916682410731154</v>
      </c>
      <c r="G8" s="10"/>
    </row>
    <row r="9" spans="1:7" s="12" customFormat="1" ht="12.75">
      <c r="A9" s="33" t="s">
        <v>31</v>
      </c>
      <c r="B9" s="37">
        <f>B78</f>
        <v>6393</v>
      </c>
      <c r="C9" s="43">
        <f t="shared" si="0"/>
        <v>30.19554128093709</v>
      </c>
      <c r="G9" s="10"/>
    </row>
    <row r="10" spans="1:7" s="12" customFormat="1" ht="12.75">
      <c r="A10" s="33" t="s">
        <v>33</v>
      </c>
      <c r="B10" s="37">
        <f>B86</f>
        <v>1124</v>
      </c>
      <c r="C10" s="43">
        <f t="shared" si="0"/>
        <v>5.308898545248441</v>
      </c>
      <c r="G10" s="10"/>
    </row>
    <row r="11" spans="1:7" s="12" customFormat="1" ht="12.75">
      <c r="A11" s="33" t="s">
        <v>35</v>
      </c>
      <c r="B11" s="37">
        <f>B96</f>
        <v>2081</v>
      </c>
      <c r="C11" s="43">
        <f t="shared" si="0"/>
        <v>9.829019459663707</v>
      </c>
      <c r="G11" s="10"/>
    </row>
    <row r="12" spans="1:7" s="12" customFormat="1" ht="12.75">
      <c r="A12" s="33" t="s">
        <v>43</v>
      </c>
      <c r="B12" s="37">
        <f>B105</f>
        <v>1523</v>
      </c>
      <c r="C12" s="43">
        <f t="shared" si="0"/>
        <v>7.193463064424711</v>
      </c>
      <c r="G12" s="10"/>
    </row>
    <row r="13" spans="1:7" s="12" customFormat="1" ht="12.75">
      <c r="A13" s="33" t="s">
        <v>38</v>
      </c>
      <c r="B13" s="37">
        <f>B116</f>
        <v>2122</v>
      </c>
      <c r="C13" s="44">
        <f t="shared" si="0"/>
        <v>10.022671452862271</v>
      </c>
      <c r="G13" s="10"/>
    </row>
    <row r="14" spans="1:7" s="11" customFormat="1" ht="15.75" customHeight="1">
      <c r="A14" s="41" t="s">
        <v>20</v>
      </c>
      <c r="B14" s="19">
        <f>SUM(B5:B13)</f>
        <v>21172</v>
      </c>
      <c r="C14" s="75">
        <f>SUM(C5:C13)</f>
        <v>100</v>
      </c>
      <c r="D14" s="12"/>
      <c r="E14" s="12"/>
      <c r="F14" s="12"/>
      <c r="G14" s="10"/>
    </row>
    <row r="15" spans="1:7" s="11" customFormat="1" ht="15.75" customHeight="1">
      <c r="A15" s="26"/>
      <c r="B15" s="56"/>
      <c r="C15" s="21"/>
      <c r="E15" s="12"/>
      <c r="F15" s="12"/>
      <c r="G15" s="10"/>
    </row>
    <row r="16" spans="1:3" s="35" customFormat="1" ht="42" customHeight="1">
      <c r="A16" s="178" t="s">
        <v>50</v>
      </c>
      <c r="B16" s="178"/>
      <c r="C16" s="178"/>
    </row>
    <row r="17" spans="1:3" s="11" customFormat="1" ht="15.75" customHeight="1">
      <c r="A17" s="26"/>
      <c r="B17" s="56"/>
      <c r="C17" s="21"/>
    </row>
    <row r="18" spans="1:3" s="10" customFormat="1" ht="25.5" customHeight="1">
      <c r="A18" s="181" t="s">
        <v>49</v>
      </c>
      <c r="B18" s="183" t="s">
        <v>431</v>
      </c>
      <c r="C18" s="183" t="s">
        <v>23</v>
      </c>
    </row>
    <row r="19" spans="1:3" s="12" customFormat="1" ht="34.5" customHeight="1">
      <c r="A19" s="182"/>
      <c r="B19" s="25" t="s">
        <v>25</v>
      </c>
      <c r="C19" s="9" t="s">
        <v>40</v>
      </c>
    </row>
    <row r="20" spans="1:3" ht="19.5" customHeight="1">
      <c r="A20" s="1" t="s">
        <v>41</v>
      </c>
      <c r="B20" s="60">
        <v>0</v>
      </c>
      <c r="C20" s="60">
        <v>0</v>
      </c>
    </row>
    <row r="21" spans="1:2" ht="12.75">
      <c r="A21" s="7"/>
      <c r="B21" s="79"/>
    </row>
    <row r="22" spans="1:2" ht="19.5" customHeight="1">
      <c r="A22" s="27" t="s">
        <v>47</v>
      </c>
      <c r="B22" s="79"/>
    </row>
    <row r="24" spans="1:7" s="2" customFormat="1" ht="69.75" customHeight="1">
      <c r="A24" s="17" t="s">
        <v>423</v>
      </c>
      <c r="B24" s="179" t="s">
        <v>437</v>
      </c>
      <c r="C24" s="180"/>
      <c r="D24" s="16"/>
      <c r="E24" s="3"/>
      <c r="F24" s="3"/>
      <c r="G24" s="3"/>
    </row>
    <row r="25" spans="1:3" s="97" customFormat="1" ht="25.5" customHeight="1">
      <c r="A25" s="187" t="s">
        <v>44</v>
      </c>
      <c r="B25" s="189" t="s">
        <v>431</v>
      </c>
      <c r="C25" s="189" t="s">
        <v>23</v>
      </c>
    </row>
    <row r="26" spans="1:3" s="95" customFormat="1" ht="34.5" customHeight="1">
      <c r="A26" s="188"/>
      <c r="B26" s="86" t="s">
        <v>25</v>
      </c>
      <c r="C26" s="9" t="s">
        <v>40</v>
      </c>
    </row>
    <row r="27" spans="1:3" s="27" customFormat="1" ht="12.75">
      <c r="A27" s="58" t="s">
        <v>27</v>
      </c>
      <c r="B27" s="59">
        <v>1803</v>
      </c>
      <c r="C27" s="66">
        <f>B27/B28*100</f>
        <v>100</v>
      </c>
    </row>
    <row r="28" spans="1:3" s="7" customFormat="1" ht="19.5" customHeight="1">
      <c r="A28" s="1" t="s">
        <v>28</v>
      </c>
      <c r="B28" s="60">
        <f>SUM(B27)</f>
        <v>1803</v>
      </c>
      <c r="C28" s="76">
        <f>SUM(C27)</f>
        <v>100</v>
      </c>
    </row>
    <row r="31" spans="1:7" s="2" customFormat="1" ht="69.75" customHeight="1">
      <c r="A31" s="17" t="s">
        <v>423</v>
      </c>
      <c r="B31" s="179" t="s">
        <v>455</v>
      </c>
      <c r="C31" s="180"/>
      <c r="D31" s="16"/>
      <c r="E31" s="3"/>
      <c r="F31" s="3"/>
      <c r="G31" s="3"/>
    </row>
    <row r="32" spans="1:3" s="97" customFormat="1" ht="25.5" customHeight="1">
      <c r="A32" s="187" t="s">
        <v>49</v>
      </c>
      <c r="B32" s="189" t="s">
        <v>431</v>
      </c>
      <c r="C32" s="189" t="s">
        <v>23</v>
      </c>
    </row>
    <row r="33" spans="1:3" s="95" customFormat="1" ht="34.5" customHeight="1">
      <c r="A33" s="188"/>
      <c r="B33" s="86" t="s">
        <v>25</v>
      </c>
      <c r="C33" s="9" t="s">
        <v>40</v>
      </c>
    </row>
    <row r="34" spans="1:5" ht="12.75">
      <c r="A34" s="58" t="s">
        <v>338</v>
      </c>
      <c r="B34" s="61">
        <v>172</v>
      </c>
      <c r="C34" s="62">
        <f>B34/$B$52*100</f>
        <v>4.7737996114349155</v>
      </c>
      <c r="E34" s="95"/>
    </row>
    <row r="35" spans="1:5" ht="12.75">
      <c r="A35" s="58" t="s">
        <v>339</v>
      </c>
      <c r="B35" s="61">
        <v>91</v>
      </c>
      <c r="C35" s="62">
        <f aca="true" t="shared" si="1" ref="C35:C52">B35/$B$52*100</f>
        <v>2.5256730502359144</v>
      </c>
      <c r="E35" s="95"/>
    </row>
    <row r="36" spans="1:5" ht="12.75">
      <c r="A36" s="58" t="s">
        <v>340</v>
      </c>
      <c r="B36" s="61">
        <v>28</v>
      </c>
      <c r="C36" s="62">
        <f t="shared" si="1"/>
        <v>0.7771301693033583</v>
      </c>
      <c r="E36" s="95"/>
    </row>
    <row r="37" spans="1:5" ht="12.75">
      <c r="A37" s="58" t="s">
        <v>341</v>
      </c>
      <c r="B37" s="61">
        <v>197</v>
      </c>
      <c r="C37" s="62">
        <f t="shared" si="1"/>
        <v>5.4676658340271995</v>
      </c>
      <c r="E37" s="95"/>
    </row>
    <row r="38" spans="1:5" ht="12.75">
      <c r="A38" s="58" t="s">
        <v>342</v>
      </c>
      <c r="B38" s="61">
        <v>71</v>
      </c>
      <c r="C38" s="62">
        <f t="shared" si="1"/>
        <v>1.9705800721620874</v>
      </c>
      <c r="E38" s="95"/>
    </row>
    <row r="39" spans="1:5" ht="12.75">
      <c r="A39" s="58" t="s">
        <v>294</v>
      </c>
      <c r="B39" s="61">
        <v>102</v>
      </c>
      <c r="C39" s="62">
        <f t="shared" si="1"/>
        <v>2.8309741881765196</v>
      </c>
      <c r="E39" s="95"/>
    </row>
    <row r="40" spans="1:5" ht="12.75">
      <c r="A40" s="58" t="s">
        <v>343</v>
      </c>
      <c r="B40" s="61">
        <v>175</v>
      </c>
      <c r="C40" s="62">
        <f t="shared" si="1"/>
        <v>4.857063558145989</v>
      </c>
      <c r="E40" s="95"/>
    </row>
    <row r="41" spans="1:5" ht="12.75">
      <c r="A41" s="58" t="s">
        <v>344</v>
      </c>
      <c r="B41" s="61">
        <v>203</v>
      </c>
      <c r="C41" s="62">
        <f t="shared" si="1"/>
        <v>5.634193727449348</v>
      </c>
      <c r="E41" s="95"/>
    </row>
    <row r="42" spans="1:5" ht="12.75">
      <c r="A42" s="58" t="s">
        <v>299</v>
      </c>
      <c r="B42" s="61">
        <v>225</v>
      </c>
      <c r="C42" s="62">
        <f t="shared" si="1"/>
        <v>6.244796003330558</v>
      </c>
      <c r="E42" s="95"/>
    </row>
    <row r="43" spans="1:5" ht="12.75">
      <c r="A43" s="58" t="s">
        <v>345</v>
      </c>
      <c r="B43" s="61">
        <v>82</v>
      </c>
      <c r="C43" s="62">
        <f t="shared" si="1"/>
        <v>2.275881210102692</v>
      </c>
      <c r="E43" s="95"/>
    </row>
    <row r="44" spans="1:5" ht="12.75">
      <c r="A44" s="58" t="s">
        <v>346</v>
      </c>
      <c r="B44" s="61">
        <v>77</v>
      </c>
      <c r="C44" s="62">
        <f t="shared" si="1"/>
        <v>2.1371079655842355</v>
      </c>
      <c r="E44" s="95"/>
    </row>
    <row r="45" spans="1:5" ht="12.75">
      <c r="A45" s="58" t="s">
        <v>304</v>
      </c>
      <c r="B45" s="61">
        <v>103</v>
      </c>
      <c r="C45" s="62">
        <f t="shared" si="1"/>
        <v>2.858728837080211</v>
      </c>
      <c r="E45" s="95"/>
    </row>
    <row r="46" spans="1:5" ht="12.75">
      <c r="A46" s="58" t="s">
        <v>305</v>
      </c>
      <c r="B46" s="61">
        <v>75</v>
      </c>
      <c r="C46" s="62">
        <f t="shared" si="1"/>
        <v>2.0815986677768525</v>
      </c>
      <c r="E46" s="95"/>
    </row>
    <row r="47" spans="1:5" ht="12.75">
      <c r="A47" s="58" t="s">
        <v>347</v>
      </c>
      <c r="B47" s="61">
        <v>101</v>
      </c>
      <c r="C47" s="62">
        <f t="shared" si="1"/>
        <v>2.8032195392728285</v>
      </c>
      <c r="E47" s="95"/>
    </row>
    <row r="48" spans="1:5" ht="12.75">
      <c r="A48" s="58" t="s">
        <v>348</v>
      </c>
      <c r="B48" s="61">
        <v>1558</v>
      </c>
      <c r="C48" s="62">
        <f t="shared" si="1"/>
        <v>43.241742991951156</v>
      </c>
      <c r="E48" s="95"/>
    </row>
    <row r="49" spans="1:5" ht="12.75">
      <c r="A49" s="58" t="s">
        <v>312</v>
      </c>
      <c r="B49" s="61">
        <v>75</v>
      </c>
      <c r="C49" s="62">
        <f t="shared" si="1"/>
        <v>2.0815986677768525</v>
      </c>
      <c r="E49" s="95"/>
    </row>
    <row r="50" spans="1:5" ht="12.75">
      <c r="A50" s="58" t="s">
        <v>349</v>
      </c>
      <c r="B50" s="61">
        <v>168</v>
      </c>
      <c r="C50" s="62">
        <f t="shared" si="1"/>
        <v>4.6627810158201495</v>
      </c>
      <c r="E50" s="95"/>
    </row>
    <row r="51" spans="1:5" ht="12.75">
      <c r="A51" s="58" t="s">
        <v>314</v>
      </c>
      <c r="B51" s="61">
        <v>100</v>
      </c>
      <c r="C51" s="62">
        <f t="shared" si="1"/>
        <v>2.775464890369137</v>
      </c>
      <c r="E51" s="95"/>
    </row>
    <row r="52" spans="1:5" s="7" customFormat="1" ht="19.5" customHeight="1">
      <c r="A52" s="1" t="s">
        <v>42</v>
      </c>
      <c r="B52" s="60">
        <f>SUM(B34:B51)</f>
        <v>3603</v>
      </c>
      <c r="C52" s="76">
        <f t="shared" si="1"/>
        <v>100</v>
      </c>
      <c r="E52" s="95"/>
    </row>
    <row r="55" spans="1:7" s="2" customFormat="1" ht="69.75" customHeight="1">
      <c r="A55" s="17" t="s">
        <v>423</v>
      </c>
      <c r="B55" s="179" t="s">
        <v>439</v>
      </c>
      <c r="C55" s="180"/>
      <c r="D55" s="16"/>
      <c r="E55" s="3"/>
      <c r="F55" s="3"/>
      <c r="G55" s="3"/>
    </row>
    <row r="56" spans="1:3" s="97" customFormat="1" ht="25.5" customHeight="1">
      <c r="A56" s="187" t="s">
        <v>49</v>
      </c>
      <c r="B56" s="189" t="s">
        <v>431</v>
      </c>
      <c r="C56" s="189" t="s">
        <v>23</v>
      </c>
    </row>
    <row r="57" spans="1:3" s="95" customFormat="1" ht="34.5" customHeight="1">
      <c r="A57" s="188"/>
      <c r="B57" s="86" t="s">
        <v>25</v>
      </c>
      <c r="C57" s="9" t="s">
        <v>40</v>
      </c>
    </row>
    <row r="58" spans="1:3" s="27" customFormat="1" ht="12.75">
      <c r="A58" s="58" t="s">
        <v>165</v>
      </c>
      <c r="B58" s="61">
        <v>69</v>
      </c>
      <c r="C58" s="62">
        <f>B58/$B$62*100</f>
        <v>2.7348394768133173</v>
      </c>
    </row>
    <row r="59" spans="1:3" s="27" customFormat="1" ht="12.75">
      <c r="A59" s="58" t="s">
        <v>167</v>
      </c>
      <c r="B59" s="61">
        <v>591</v>
      </c>
      <c r="C59" s="62">
        <f>B59/$B$62*100</f>
        <v>23.42449464922711</v>
      </c>
    </row>
    <row r="60" spans="1:3" s="27" customFormat="1" ht="12.75">
      <c r="A60" s="58" t="s">
        <v>168</v>
      </c>
      <c r="B60" s="61">
        <v>131</v>
      </c>
      <c r="C60" s="62">
        <f>B60/$B$62*100</f>
        <v>5.192231470471661</v>
      </c>
    </row>
    <row r="61" spans="1:3" s="27" customFormat="1" ht="12.75">
      <c r="A61" s="63" t="s">
        <v>29</v>
      </c>
      <c r="B61" s="64">
        <v>1732</v>
      </c>
      <c r="C61" s="65">
        <f>B61/$B$62*100</f>
        <v>68.64843440348791</v>
      </c>
    </row>
    <row r="62" spans="1:3" s="7" customFormat="1" ht="19.5" customHeight="1">
      <c r="A62" s="1" t="s">
        <v>30</v>
      </c>
      <c r="B62" s="60">
        <f>SUM(B58:B61)</f>
        <v>2523</v>
      </c>
      <c r="C62" s="76">
        <f>B62/$B$62*100</f>
        <v>100</v>
      </c>
    </row>
    <row r="65" spans="1:7" s="2" customFormat="1" ht="69.75" customHeight="1">
      <c r="A65" s="17" t="s">
        <v>423</v>
      </c>
      <c r="B65" s="179" t="s">
        <v>440</v>
      </c>
      <c r="C65" s="180"/>
      <c r="D65" s="16"/>
      <c r="E65" s="3"/>
      <c r="F65" s="3"/>
      <c r="G65" s="3"/>
    </row>
    <row r="66" spans="1:3" s="97" customFormat="1" ht="25.5" customHeight="1">
      <c r="A66" s="187" t="s">
        <v>49</v>
      </c>
      <c r="B66" s="189" t="s">
        <v>431</v>
      </c>
      <c r="C66" s="189" t="s">
        <v>23</v>
      </c>
    </row>
    <row r="67" spans="1:3" s="95" customFormat="1" ht="34.5" customHeight="1">
      <c r="A67" s="188"/>
      <c r="B67" s="86" t="s">
        <v>25</v>
      </c>
      <c r="C67" s="9" t="s">
        <v>40</v>
      </c>
    </row>
    <row r="68" spans="1:3" s="27" customFormat="1" ht="12.75">
      <c r="A68" s="58" t="s">
        <v>110</v>
      </c>
      <c r="B68" s="61">
        <v>100</v>
      </c>
      <c r="C68" s="62">
        <f aca="true" t="shared" si="2" ref="C68:C78">B68/$B$78*100</f>
        <v>1.564210855623338</v>
      </c>
    </row>
    <row r="69" spans="1:3" s="27" customFormat="1" ht="12.75">
      <c r="A69" s="58" t="s">
        <v>31</v>
      </c>
      <c r="B69" s="61">
        <v>5025</v>
      </c>
      <c r="C69" s="62">
        <f t="shared" si="2"/>
        <v>78.60159549507274</v>
      </c>
    </row>
    <row r="70" spans="1:3" s="27" customFormat="1" ht="12.75">
      <c r="A70" s="58" t="s">
        <v>106</v>
      </c>
      <c r="B70" s="61">
        <v>125</v>
      </c>
      <c r="C70" s="62">
        <f t="shared" si="2"/>
        <v>1.9552635695291727</v>
      </c>
    </row>
    <row r="71" spans="1:3" s="27" customFormat="1" ht="12.75">
      <c r="A71" s="58" t="s">
        <v>350</v>
      </c>
      <c r="B71" s="61">
        <v>52</v>
      </c>
      <c r="C71" s="62">
        <f t="shared" si="2"/>
        <v>0.8133896449241358</v>
      </c>
    </row>
    <row r="72" spans="1:3" s="27" customFormat="1" ht="12.75">
      <c r="A72" s="58" t="s">
        <v>351</v>
      </c>
      <c r="B72" s="61">
        <v>100</v>
      </c>
      <c r="C72" s="62">
        <f t="shared" si="2"/>
        <v>1.564210855623338</v>
      </c>
    </row>
    <row r="73" spans="1:3" s="27" customFormat="1" ht="12.75">
      <c r="A73" s="58" t="s">
        <v>87</v>
      </c>
      <c r="B73" s="61">
        <v>536</v>
      </c>
      <c r="C73" s="62">
        <f t="shared" si="2"/>
        <v>8.384170186141091</v>
      </c>
    </row>
    <row r="74" spans="1:3" s="27" customFormat="1" ht="12.75">
      <c r="A74" s="58" t="s">
        <v>352</v>
      </c>
      <c r="B74" s="61">
        <v>82</v>
      </c>
      <c r="C74" s="62">
        <f t="shared" si="2"/>
        <v>1.2826529016111372</v>
      </c>
    </row>
    <row r="75" spans="1:3" s="27" customFormat="1" ht="12.75">
      <c r="A75" s="58" t="s">
        <v>353</v>
      </c>
      <c r="B75" s="61">
        <v>100</v>
      </c>
      <c r="C75" s="62">
        <f t="shared" si="2"/>
        <v>1.564210855623338</v>
      </c>
    </row>
    <row r="76" spans="1:3" s="27" customFormat="1" ht="12.75">
      <c r="A76" s="58" t="s">
        <v>67</v>
      </c>
      <c r="B76" s="61">
        <v>125</v>
      </c>
      <c r="C76" s="62">
        <f t="shared" si="2"/>
        <v>1.9552635695291727</v>
      </c>
    </row>
    <row r="77" spans="1:3" s="27" customFormat="1" ht="12.75">
      <c r="A77" s="63" t="s">
        <v>66</v>
      </c>
      <c r="B77" s="64">
        <v>148</v>
      </c>
      <c r="C77" s="65">
        <f t="shared" si="2"/>
        <v>2.3150320663225403</v>
      </c>
    </row>
    <row r="78" spans="1:3" s="7" customFormat="1" ht="19.5" customHeight="1">
      <c r="A78" s="1" t="s">
        <v>32</v>
      </c>
      <c r="B78" s="60">
        <f>SUM(B68:B77)</f>
        <v>6393</v>
      </c>
      <c r="C78" s="76">
        <f t="shared" si="2"/>
        <v>100</v>
      </c>
    </row>
    <row r="81" spans="1:7" s="2" customFormat="1" ht="69.75" customHeight="1">
      <c r="A81" s="17" t="s">
        <v>423</v>
      </c>
      <c r="B81" s="179" t="s">
        <v>441</v>
      </c>
      <c r="C81" s="180"/>
      <c r="D81" s="16"/>
      <c r="E81" s="3"/>
      <c r="F81" s="3"/>
      <c r="G81" s="3"/>
    </row>
    <row r="82" spans="1:3" s="97" customFormat="1" ht="25.5" customHeight="1">
      <c r="A82" s="187" t="s">
        <v>49</v>
      </c>
      <c r="B82" s="189" t="s">
        <v>431</v>
      </c>
      <c r="C82" s="189" t="s">
        <v>23</v>
      </c>
    </row>
    <row r="83" spans="1:3" s="95" customFormat="1" ht="34.5" customHeight="1">
      <c r="A83" s="188"/>
      <c r="B83" s="86" t="s">
        <v>25</v>
      </c>
      <c r="C83" s="9" t="s">
        <v>40</v>
      </c>
    </row>
    <row r="84" spans="1:3" s="27" customFormat="1" ht="12.75">
      <c r="A84" s="58" t="s">
        <v>149</v>
      </c>
      <c r="B84" s="61">
        <v>100</v>
      </c>
      <c r="C84" s="62">
        <f>B84/$B$86*100</f>
        <v>8.896797153024911</v>
      </c>
    </row>
    <row r="85" spans="1:3" s="27" customFormat="1" ht="12.75">
      <c r="A85" s="63" t="s">
        <v>33</v>
      </c>
      <c r="B85" s="64">
        <v>1024</v>
      </c>
      <c r="C85" s="65">
        <f>B85/$B$86*100</f>
        <v>91.10320284697508</v>
      </c>
    </row>
    <row r="86" spans="1:3" s="7" customFormat="1" ht="19.5" customHeight="1">
      <c r="A86" s="1" t="s">
        <v>34</v>
      </c>
      <c r="B86" s="60">
        <f>SUM(B84:B85)</f>
        <v>1124</v>
      </c>
      <c r="C86" s="76">
        <f>B86/$B$86*100</f>
        <v>100</v>
      </c>
    </row>
    <row r="89" spans="1:7" s="2" customFormat="1" ht="69.75" customHeight="1">
      <c r="A89" s="17" t="s">
        <v>423</v>
      </c>
      <c r="B89" s="179" t="s">
        <v>442</v>
      </c>
      <c r="C89" s="180"/>
      <c r="D89" s="16"/>
      <c r="E89" s="3"/>
      <c r="F89" s="3"/>
      <c r="G89" s="3"/>
    </row>
    <row r="90" spans="1:3" s="97" customFormat="1" ht="25.5" customHeight="1">
      <c r="A90" s="187" t="s">
        <v>49</v>
      </c>
      <c r="B90" s="189" t="s">
        <v>431</v>
      </c>
      <c r="C90" s="189" t="s">
        <v>23</v>
      </c>
    </row>
    <row r="91" spans="1:3" s="95" customFormat="1" ht="34.5" customHeight="1">
      <c r="A91" s="188"/>
      <c r="B91" s="86" t="s">
        <v>25</v>
      </c>
      <c r="C91" s="9" t="s">
        <v>40</v>
      </c>
    </row>
    <row r="92" spans="1:3" s="27" customFormat="1" ht="12.75">
      <c r="A92" s="58" t="s">
        <v>276</v>
      </c>
      <c r="B92" s="61">
        <v>58</v>
      </c>
      <c r="C92" s="62">
        <f>B92/$B$96*100</f>
        <v>2.787121576165305</v>
      </c>
    </row>
    <row r="93" spans="1:3" s="27" customFormat="1" ht="12.75">
      <c r="A93" s="58" t="s">
        <v>285</v>
      </c>
      <c r="B93" s="61">
        <v>130</v>
      </c>
      <c r="C93" s="62">
        <f>B93/$B$96*100</f>
        <v>6.246996636232581</v>
      </c>
    </row>
    <row r="94" spans="1:3" s="27" customFormat="1" ht="12.75">
      <c r="A94" s="58" t="s">
        <v>354</v>
      </c>
      <c r="B94" s="61">
        <v>96</v>
      </c>
      <c r="C94" s="62">
        <f>B94/$B$96*100</f>
        <v>4.613166746756367</v>
      </c>
    </row>
    <row r="95" spans="1:3" s="27" customFormat="1" ht="12.75">
      <c r="A95" s="63" t="s">
        <v>35</v>
      </c>
      <c r="B95" s="64">
        <v>1797</v>
      </c>
      <c r="C95" s="65">
        <f>B95/$B$96*100</f>
        <v>86.35271504084575</v>
      </c>
    </row>
    <row r="96" spans="1:3" s="7" customFormat="1" ht="19.5" customHeight="1">
      <c r="A96" s="1" t="s">
        <v>36</v>
      </c>
      <c r="B96" s="60">
        <f>SUM(B92:B95)</f>
        <v>2081</v>
      </c>
      <c r="C96" s="76">
        <f>B96/$B$96*100</f>
        <v>100</v>
      </c>
    </row>
    <row r="99" spans="1:7" s="2" customFormat="1" ht="69.75" customHeight="1">
      <c r="A99" s="17" t="s">
        <v>423</v>
      </c>
      <c r="B99" s="179" t="s">
        <v>443</v>
      </c>
      <c r="C99" s="180"/>
      <c r="D99" s="16"/>
      <c r="E99" s="3"/>
      <c r="F99" s="3"/>
      <c r="G99" s="3"/>
    </row>
    <row r="100" spans="1:3" s="97" customFormat="1" ht="25.5" customHeight="1">
      <c r="A100" s="187" t="s">
        <v>49</v>
      </c>
      <c r="B100" s="189" t="s">
        <v>431</v>
      </c>
      <c r="C100" s="189" t="s">
        <v>23</v>
      </c>
    </row>
    <row r="101" spans="1:3" s="95" customFormat="1" ht="34.5" customHeight="1">
      <c r="A101" s="188"/>
      <c r="B101" s="86" t="s">
        <v>25</v>
      </c>
      <c r="C101" s="9" t="s">
        <v>40</v>
      </c>
    </row>
    <row r="102" spans="1:3" s="27" customFormat="1" ht="12.75">
      <c r="A102" s="58" t="s">
        <v>117</v>
      </c>
      <c r="B102" s="61">
        <v>624</v>
      </c>
      <c r="C102" s="62">
        <f>B102/$B$105*100</f>
        <v>40.97176625082074</v>
      </c>
    </row>
    <row r="103" spans="1:3" s="27" customFormat="1" ht="12.75">
      <c r="A103" s="58" t="s">
        <v>121</v>
      </c>
      <c r="B103" s="61">
        <v>847</v>
      </c>
      <c r="C103" s="62">
        <f>B103/$B$105*100</f>
        <v>55.61391989494419</v>
      </c>
    </row>
    <row r="104" spans="1:3" s="27" customFormat="1" ht="12.75">
      <c r="A104" s="63" t="s">
        <v>132</v>
      </c>
      <c r="B104" s="64">
        <v>52</v>
      </c>
      <c r="C104" s="65">
        <f>B104/$B$105*100</f>
        <v>3.4143138542350626</v>
      </c>
    </row>
    <row r="105" spans="1:3" s="7" customFormat="1" ht="19.5" customHeight="1">
      <c r="A105" s="1" t="s">
        <v>37</v>
      </c>
      <c r="B105" s="60">
        <f>SUM(B102:B104)</f>
        <v>1523</v>
      </c>
      <c r="C105" s="76">
        <f>B105/$B$105*100</f>
        <v>100</v>
      </c>
    </row>
    <row r="108" spans="1:7" s="2" customFormat="1" ht="69.75" customHeight="1">
      <c r="A108" s="17" t="s">
        <v>423</v>
      </c>
      <c r="B108" s="179" t="s">
        <v>444</v>
      </c>
      <c r="C108" s="180"/>
      <c r="D108" s="16"/>
      <c r="E108" s="3"/>
      <c r="F108" s="3"/>
      <c r="G108" s="3"/>
    </row>
    <row r="109" spans="1:3" s="97" customFormat="1" ht="25.5" customHeight="1">
      <c r="A109" s="187" t="s">
        <v>49</v>
      </c>
      <c r="B109" s="189" t="s">
        <v>431</v>
      </c>
      <c r="C109" s="189" t="s">
        <v>23</v>
      </c>
    </row>
    <row r="110" spans="1:3" s="95" customFormat="1" ht="34.5" customHeight="1">
      <c r="A110" s="188"/>
      <c r="B110" s="86" t="s">
        <v>25</v>
      </c>
      <c r="C110" s="9" t="s">
        <v>40</v>
      </c>
    </row>
    <row r="111" spans="1:3" s="27" customFormat="1" ht="12.75">
      <c r="A111" s="58" t="s">
        <v>355</v>
      </c>
      <c r="B111" s="61">
        <v>50</v>
      </c>
      <c r="C111" s="62">
        <f aca="true" t="shared" si="3" ref="C111:C116">B111/$B$116*100</f>
        <v>2.35626767200754</v>
      </c>
    </row>
    <row r="112" spans="1:3" s="27" customFormat="1" ht="12.75">
      <c r="A112" s="58" t="s">
        <v>320</v>
      </c>
      <c r="B112" s="61">
        <v>175</v>
      </c>
      <c r="C112" s="62">
        <f t="shared" si="3"/>
        <v>8.24693685202639</v>
      </c>
    </row>
    <row r="113" spans="1:3" s="27" customFormat="1" ht="12.75">
      <c r="A113" s="58" t="s">
        <v>323</v>
      </c>
      <c r="B113" s="61">
        <v>150</v>
      </c>
      <c r="C113" s="62">
        <f t="shared" si="3"/>
        <v>7.0688030160226205</v>
      </c>
    </row>
    <row r="114" spans="1:3" s="27" customFormat="1" ht="12.75">
      <c r="A114" s="58" t="s">
        <v>331</v>
      </c>
      <c r="B114" s="61">
        <v>534</v>
      </c>
      <c r="C114" s="62">
        <f t="shared" si="3"/>
        <v>25.164938737040526</v>
      </c>
    </row>
    <row r="115" spans="1:3" s="27" customFormat="1" ht="12.75">
      <c r="A115" s="63" t="s">
        <v>38</v>
      </c>
      <c r="B115" s="64">
        <v>1213</v>
      </c>
      <c r="C115" s="65">
        <f t="shared" si="3"/>
        <v>57.16305372290292</v>
      </c>
    </row>
    <row r="116" spans="1:3" s="7" customFormat="1" ht="19.5" customHeight="1">
      <c r="A116" s="1" t="s">
        <v>39</v>
      </c>
      <c r="B116" s="60">
        <f>SUM(B111:B115)</f>
        <v>2122</v>
      </c>
      <c r="C116" s="76">
        <f t="shared" si="3"/>
        <v>100</v>
      </c>
    </row>
  </sheetData>
  <sheetProtection password="F06E" sheet="1" objects="1" scenarios="1"/>
  <mergeCells count="30">
    <mergeCell ref="B81:C81"/>
    <mergeCell ref="B89:C89"/>
    <mergeCell ref="B99:C99"/>
    <mergeCell ref="B108:C108"/>
    <mergeCell ref="B24:C24"/>
    <mergeCell ref="B31:C31"/>
    <mergeCell ref="B55:C55"/>
    <mergeCell ref="B65:C65"/>
    <mergeCell ref="A25:A26"/>
    <mergeCell ref="B25:C25"/>
    <mergeCell ref="B56:C56"/>
    <mergeCell ref="A66:A67"/>
    <mergeCell ref="B66:C66"/>
    <mergeCell ref="A32:A33"/>
    <mergeCell ref="B32:C32"/>
    <mergeCell ref="B1:C1"/>
    <mergeCell ref="A100:A101"/>
    <mergeCell ref="B100:C100"/>
    <mergeCell ref="A109:A110"/>
    <mergeCell ref="B109:C109"/>
    <mergeCell ref="A82:A83"/>
    <mergeCell ref="B82:C82"/>
    <mergeCell ref="A90:A91"/>
    <mergeCell ref="B90:C90"/>
    <mergeCell ref="A56:A57"/>
    <mergeCell ref="A3:A4"/>
    <mergeCell ref="A18:A19"/>
    <mergeCell ref="B18:C18"/>
    <mergeCell ref="B3:C3"/>
    <mergeCell ref="A16:C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A1" sqref="A1:C303"/>
    </sheetView>
  </sheetViews>
  <sheetFormatPr defaultColWidth="9.140625" defaultRowHeight="12.75"/>
  <cols>
    <col min="1" max="1" width="30.421875" style="57" customWidth="1"/>
    <col min="2" max="2" width="13.00390625" style="57" customWidth="1"/>
    <col min="3" max="3" width="16.8515625" style="57" customWidth="1"/>
    <col min="4" max="16384" width="9.140625" style="57" customWidth="1"/>
  </cols>
  <sheetData>
    <row r="1" spans="1:7" s="2" customFormat="1" ht="93.75" customHeight="1">
      <c r="A1" s="17" t="s">
        <v>46</v>
      </c>
      <c r="B1" s="179" t="s">
        <v>438</v>
      </c>
      <c r="C1" s="180"/>
      <c r="D1" s="16"/>
      <c r="E1" s="3"/>
      <c r="F1" s="3"/>
      <c r="G1" s="3"/>
    </row>
    <row r="2" spans="1:7" s="2" customFormat="1" ht="24.75" customHeight="1">
      <c r="A2" s="15"/>
      <c r="B2" s="16"/>
      <c r="C2" s="16"/>
      <c r="D2" s="16"/>
      <c r="E2" s="3"/>
      <c r="F2" s="3"/>
      <c r="G2" s="3"/>
    </row>
    <row r="3" spans="1:3" s="10" customFormat="1" ht="25.5" customHeight="1">
      <c r="A3" s="181" t="s">
        <v>24</v>
      </c>
      <c r="B3" s="183" t="s">
        <v>431</v>
      </c>
      <c r="C3" s="183" t="s">
        <v>23</v>
      </c>
    </row>
    <row r="4" spans="1:3" s="10" customFormat="1" ht="48.75" customHeight="1">
      <c r="A4" s="182"/>
      <c r="B4" s="25" t="s">
        <v>25</v>
      </c>
      <c r="C4" s="9" t="s">
        <v>40</v>
      </c>
    </row>
    <row r="5" spans="1:8" s="12" customFormat="1" ht="12.75">
      <c r="A5" s="33" t="s">
        <v>26</v>
      </c>
      <c r="B5" s="37">
        <f>B49</f>
        <v>2452</v>
      </c>
      <c r="C5" s="85">
        <f>B5/$B$14*100</f>
        <v>6.791491247507202</v>
      </c>
      <c r="F5" s="10"/>
      <c r="G5" s="10"/>
      <c r="H5" s="10"/>
    </row>
    <row r="6" spans="1:8" s="12" customFormat="1" ht="12.75">
      <c r="A6" s="33" t="s">
        <v>27</v>
      </c>
      <c r="B6" s="37">
        <f>B81</f>
        <v>3832</v>
      </c>
      <c r="C6" s="85">
        <f aca="true" t="shared" si="0" ref="C6:C14">B6/$B$14*100</f>
        <v>10.613782406381564</v>
      </c>
      <c r="F6" s="10"/>
      <c r="G6" s="10"/>
      <c r="H6" s="10"/>
    </row>
    <row r="7" spans="1:8" s="12" customFormat="1" ht="12.75">
      <c r="A7" s="33" t="s">
        <v>45</v>
      </c>
      <c r="B7" s="37">
        <f>B125</f>
        <v>6230</v>
      </c>
      <c r="C7" s="85">
        <f t="shared" si="0"/>
        <v>17.25570573897629</v>
      </c>
      <c r="F7" s="10"/>
      <c r="G7" s="10"/>
      <c r="H7" s="10"/>
    </row>
    <row r="8" spans="1:8" s="12" customFormat="1" ht="12.75">
      <c r="A8" s="33" t="s">
        <v>29</v>
      </c>
      <c r="B8" s="37">
        <f>B162</f>
        <v>6044</v>
      </c>
      <c r="C8" s="85">
        <f t="shared" si="0"/>
        <v>16.74052736538888</v>
      </c>
      <c r="F8" s="10"/>
      <c r="G8" s="10"/>
      <c r="H8" s="10"/>
    </row>
    <row r="9" spans="1:8" s="12" customFormat="1" ht="12.75">
      <c r="A9" s="33" t="s">
        <v>31</v>
      </c>
      <c r="B9" s="37">
        <f>B208</f>
        <v>6325</v>
      </c>
      <c r="C9" s="85">
        <f t="shared" si="0"/>
        <v>17.518834478174163</v>
      </c>
      <c r="F9" s="10"/>
      <c r="G9" s="10"/>
      <c r="H9" s="10"/>
    </row>
    <row r="10" spans="1:8" s="12" customFormat="1" ht="12.75">
      <c r="A10" s="33" t="s">
        <v>33</v>
      </c>
      <c r="B10" s="37">
        <f>B235</f>
        <v>3508</v>
      </c>
      <c r="C10" s="85">
        <f t="shared" si="0"/>
        <v>9.716374916906714</v>
      </c>
      <c r="F10" s="10"/>
      <c r="G10" s="10"/>
      <c r="H10" s="10"/>
    </row>
    <row r="11" spans="1:8" s="12" customFormat="1" ht="12.75">
      <c r="A11" s="33" t="s">
        <v>35</v>
      </c>
      <c r="B11" s="37">
        <f>B258</f>
        <v>2778</v>
      </c>
      <c r="C11" s="85">
        <f t="shared" si="0"/>
        <v>7.694438289386217</v>
      </c>
      <c r="F11" s="10"/>
      <c r="G11" s="10"/>
      <c r="H11" s="10"/>
    </row>
    <row r="12" spans="1:8" s="12" customFormat="1" ht="12.75">
      <c r="A12" s="33" t="s">
        <v>43</v>
      </c>
      <c r="B12" s="37">
        <f>B283</f>
        <v>2259</v>
      </c>
      <c r="C12" s="85">
        <f t="shared" si="0"/>
        <v>6.256924440505207</v>
      </c>
      <c r="F12" s="10"/>
      <c r="G12" s="10"/>
      <c r="H12" s="10"/>
    </row>
    <row r="13" spans="1:8" s="12" customFormat="1" ht="12.75">
      <c r="A13" s="33" t="s">
        <v>38</v>
      </c>
      <c r="B13" s="37">
        <f>B301</f>
        <v>2676</v>
      </c>
      <c r="C13" s="85">
        <f t="shared" si="0"/>
        <v>7.411921116773764</v>
      </c>
      <c r="F13" s="10"/>
      <c r="G13" s="10"/>
      <c r="H13" s="10"/>
    </row>
    <row r="14" spans="1:8" s="11" customFormat="1" ht="15.75" customHeight="1">
      <c r="A14" s="41" t="s">
        <v>20</v>
      </c>
      <c r="B14" s="19">
        <f>SUM(B5:B13)</f>
        <v>36104</v>
      </c>
      <c r="C14" s="75">
        <f t="shared" si="0"/>
        <v>100</v>
      </c>
      <c r="D14" s="12"/>
      <c r="E14" s="12"/>
      <c r="F14" s="10"/>
      <c r="G14" s="10"/>
      <c r="H14" s="10"/>
    </row>
    <row r="15" spans="1:8" s="11" customFormat="1" ht="15.75" customHeight="1">
      <c r="A15" s="26"/>
      <c r="B15" s="56"/>
      <c r="C15" s="21"/>
      <c r="F15" s="10"/>
      <c r="G15" s="10"/>
      <c r="H15" s="10"/>
    </row>
    <row r="16" spans="1:3" s="146" customFormat="1" ht="17.25" customHeight="1">
      <c r="A16" s="146" t="s">
        <v>415</v>
      </c>
      <c r="B16" s="147"/>
      <c r="C16" s="147"/>
    </row>
    <row r="17" spans="1:3" s="146" customFormat="1" ht="17.25" customHeight="1">
      <c r="A17" s="146" t="s">
        <v>419</v>
      </c>
      <c r="B17" s="147"/>
      <c r="C17" s="147"/>
    </row>
    <row r="18" s="146" customFormat="1" ht="10.5">
      <c r="A18" s="146" t="s">
        <v>416</v>
      </c>
    </row>
    <row r="19" s="35" customFormat="1" ht="11.25"/>
    <row r="20" spans="1:3" s="35" customFormat="1" ht="41.25" customHeight="1">
      <c r="A20" s="178" t="s">
        <v>50</v>
      </c>
      <c r="B20" s="178"/>
      <c r="C20" s="178"/>
    </row>
    <row r="21" spans="1:3" s="11" customFormat="1" ht="15.75" customHeight="1">
      <c r="A21" s="68"/>
      <c r="B21" s="56"/>
      <c r="C21" s="21"/>
    </row>
    <row r="22" spans="1:7" s="2" customFormat="1" ht="89.25" customHeight="1">
      <c r="A22" s="17" t="s">
        <v>46</v>
      </c>
      <c r="B22" s="179" t="s">
        <v>456</v>
      </c>
      <c r="C22" s="180"/>
      <c r="D22" s="16"/>
      <c r="E22" s="3"/>
      <c r="F22" s="3"/>
      <c r="G22" s="3"/>
    </row>
    <row r="23" spans="1:3" s="97" customFormat="1" ht="25.5" customHeight="1">
      <c r="A23" s="187" t="s">
        <v>49</v>
      </c>
      <c r="B23" s="189" t="s">
        <v>431</v>
      </c>
      <c r="C23" s="189" t="s">
        <v>23</v>
      </c>
    </row>
    <row r="24" spans="1:3" s="95" customFormat="1" ht="34.5" customHeight="1">
      <c r="A24" s="188"/>
      <c r="B24" s="86" t="s">
        <v>25</v>
      </c>
      <c r="C24" s="6" t="s">
        <v>40</v>
      </c>
    </row>
    <row r="25" spans="1:3" s="3" customFormat="1" ht="12.75">
      <c r="A25" s="58" t="s">
        <v>378</v>
      </c>
      <c r="B25" s="61">
        <v>57</v>
      </c>
      <c r="C25" s="62">
        <f>B25/$B$49*100</f>
        <v>2.32463295269168</v>
      </c>
    </row>
    <row r="26" spans="1:3" s="3" customFormat="1" ht="12.75">
      <c r="A26" s="58" t="s">
        <v>379</v>
      </c>
      <c r="B26" s="61">
        <v>47</v>
      </c>
      <c r="C26" s="62">
        <f aca="true" t="shared" si="1" ref="C26:C49">B26/$B$49*100</f>
        <v>1.9168026101141926</v>
      </c>
    </row>
    <row r="27" spans="1:3" s="3" customFormat="1" ht="12.75">
      <c r="A27" s="58" t="s">
        <v>210</v>
      </c>
      <c r="B27" s="61">
        <v>80</v>
      </c>
      <c r="C27" s="62">
        <f t="shared" si="1"/>
        <v>3.262642740619902</v>
      </c>
    </row>
    <row r="28" spans="1:3" s="3" customFormat="1" ht="12.75">
      <c r="A28" s="58" t="s">
        <v>380</v>
      </c>
      <c r="B28" s="84" t="s">
        <v>367</v>
      </c>
      <c r="C28" s="62">
        <v>0</v>
      </c>
    </row>
    <row r="29" spans="1:3" s="3" customFormat="1" ht="12.75">
      <c r="A29" s="58" t="s">
        <v>213</v>
      </c>
      <c r="B29" s="61">
        <v>115</v>
      </c>
      <c r="C29" s="62">
        <f t="shared" si="1"/>
        <v>4.69004893964111</v>
      </c>
    </row>
    <row r="30" spans="1:3" s="3" customFormat="1" ht="12.75">
      <c r="A30" s="58" t="s">
        <v>214</v>
      </c>
      <c r="B30" s="61">
        <v>100</v>
      </c>
      <c r="C30" s="62">
        <f t="shared" si="1"/>
        <v>4.078303425774878</v>
      </c>
    </row>
    <row r="31" spans="1:3" s="3" customFormat="1" ht="12.75">
      <c r="A31" s="58" t="s">
        <v>381</v>
      </c>
      <c r="B31" s="61">
        <v>71</v>
      </c>
      <c r="C31" s="62">
        <f t="shared" si="1"/>
        <v>2.895595432300163</v>
      </c>
    </row>
    <row r="32" spans="1:3" s="3" customFormat="1" ht="12.75">
      <c r="A32" s="58" t="s">
        <v>219</v>
      </c>
      <c r="B32" s="61">
        <v>59</v>
      </c>
      <c r="C32" s="62">
        <f t="shared" si="1"/>
        <v>2.4061990212071778</v>
      </c>
    </row>
    <row r="33" spans="1:3" s="3" customFormat="1" ht="12.75">
      <c r="A33" s="58" t="s">
        <v>222</v>
      </c>
      <c r="B33" s="61">
        <v>90</v>
      </c>
      <c r="C33" s="62">
        <f t="shared" si="1"/>
        <v>3.6704730831973897</v>
      </c>
    </row>
    <row r="34" spans="1:3" s="3" customFormat="1" ht="12.75">
      <c r="A34" s="58" t="s">
        <v>382</v>
      </c>
      <c r="B34" s="61">
        <v>45</v>
      </c>
      <c r="C34" s="62">
        <f t="shared" si="1"/>
        <v>1.8352365415986949</v>
      </c>
    </row>
    <row r="35" spans="1:3" s="3" customFormat="1" ht="12.75">
      <c r="A35" s="58" t="s">
        <v>224</v>
      </c>
      <c r="B35" s="61">
        <v>48</v>
      </c>
      <c r="C35" s="62">
        <f t="shared" si="1"/>
        <v>1.957585644371941</v>
      </c>
    </row>
    <row r="36" spans="1:3" s="3" customFormat="1" ht="12.75">
      <c r="A36" s="58" t="s">
        <v>383</v>
      </c>
      <c r="B36" s="61">
        <v>58</v>
      </c>
      <c r="C36" s="62">
        <f t="shared" si="1"/>
        <v>2.365415986949429</v>
      </c>
    </row>
    <row r="37" spans="1:3" s="3" customFormat="1" ht="12.75">
      <c r="A37" s="58" t="s">
        <v>384</v>
      </c>
      <c r="B37" s="61">
        <v>60</v>
      </c>
      <c r="C37" s="62">
        <f t="shared" si="1"/>
        <v>2.4469820554649266</v>
      </c>
    </row>
    <row r="38" spans="1:3" s="3" customFormat="1" ht="12.75">
      <c r="A38" s="58" t="s">
        <v>229</v>
      </c>
      <c r="B38" s="61">
        <v>23</v>
      </c>
      <c r="C38" s="62">
        <f t="shared" si="1"/>
        <v>0.9380097879282219</v>
      </c>
    </row>
    <row r="39" spans="1:3" s="3" customFormat="1" ht="12.75">
      <c r="A39" s="58" t="s">
        <v>26</v>
      </c>
      <c r="B39" s="61">
        <v>803</v>
      </c>
      <c r="C39" s="62">
        <f t="shared" si="1"/>
        <v>32.74877650897226</v>
      </c>
    </row>
    <row r="40" spans="1:3" s="3" customFormat="1" ht="12.75">
      <c r="A40" s="58" t="s">
        <v>385</v>
      </c>
      <c r="B40" s="61">
        <v>182</v>
      </c>
      <c r="C40" s="62">
        <f t="shared" si="1"/>
        <v>7.422512234910278</v>
      </c>
    </row>
    <row r="41" spans="1:3" s="3" customFormat="1" ht="12.75">
      <c r="A41" s="58" t="s">
        <v>386</v>
      </c>
      <c r="B41" s="61">
        <v>137</v>
      </c>
      <c r="C41" s="62">
        <f t="shared" si="1"/>
        <v>5.587275693311582</v>
      </c>
    </row>
    <row r="42" spans="1:3" s="3" customFormat="1" ht="12.75">
      <c r="A42" s="58" t="s">
        <v>232</v>
      </c>
      <c r="B42" s="61">
        <v>79</v>
      </c>
      <c r="C42" s="62">
        <f t="shared" si="1"/>
        <v>3.2218597063621535</v>
      </c>
    </row>
    <row r="43" spans="1:3" s="3" customFormat="1" ht="12.75">
      <c r="A43" s="58" t="s">
        <v>234</v>
      </c>
      <c r="B43" s="61">
        <v>145</v>
      </c>
      <c r="C43" s="62">
        <f t="shared" si="1"/>
        <v>5.9135399673735725</v>
      </c>
    </row>
    <row r="44" spans="1:3" s="3" customFormat="1" ht="12.75">
      <c r="A44" s="58" t="s">
        <v>235</v>
      </c>
      <c r="B44" s="61">
        <v>83</v>
      </c>
      <c r="C44" s="62">
        <f t="shared" si="1"/>
        <v>3.384991843393149</v>
      </c>
    </row>
    <row r="45" spans="1:3" s="3" customFormat="1" ht="12.75">
      <c r="A45" s="58" t="s">
        <v>387</v>
      </c>
      <c r="B45" s="61">
        <v>26</v>
      </c>
      <c r="C45" s="62">
        <f t="shared" si="1"/>
        <v>1.0603588907014683</v>
      </c>
    </row>
    <row r="46" spans="1:3" s="3" customFormat="1" ht="12.75">
      <c r="A46" s="58" t="s">
        <v>388</v>
      </c>
      <c r="B46" s="61">
        <v>60</v>
      </c>
      <c r="C46" s="62">
        <f t="shared" si="1"/>
        <v>2.4469820554649266</v>
      </c>
    </row>
    <row r="47" spans="1:3" s="3" customFormat="1" ht="12.75">
      <c r="A47" s="58" t="s">
        <v>389</v>
      </c>
      <c r="B47" s="61">
        <v>35</v>
      </c>
      <c r="C47" s="62">
        <f t="shared" si="1"/>
        <v>1.4274061990212072</v>
      </c>
    </row>
    <row r="48" spans="1:3" s="3" customFormat="1" ht="12.75">
      <c r="A48" s="58" t="s">
        <v>390</v>
      </c>
      <c r="B48" s="61">
        <v>49</v>
      </c>
      <c r="C48" s="62">
        <f t="shared" si="1"/>
        <v>1.99836867862969</v>
      </c>
    </row>
    <row r="49" spans="1:3" ht="19.5" customHeight="1">
      <c r="A49" s="1" t="s">
        <v>41</v>
      </c>
      <c r="B49" s="60">
        <f>SUM(B25:B48)</f>
        <v>2452</v>
      </c>
      <c r="C49" s="76">
        <f t="shared" si="1"/>
        <v>100</v>
      </c>
    </row>
    <row r="51" ht="12.75">
      <c r="A51" s="36" t="s">
        <v>414</v>
      </c>
    </row>
    <row r="53" spans="1:7" s="2" customFormat="1" ht="87.75" customHeight="1">
      <c r="A53" s="17" t="s">
        <v>46</v>
      </c>
      <c r="B53" s="179" t="s">
        <v>457</v>
      </c>
      <c r="C53" s="180"/>
      <c r="D53" s="16"/>
      <c r="E53" s="3"/>
      <c r="F53" s="3"/>
      <c r="G53" s="3"/>
    </row>
    <row r="54" spans="1:3" s="97" customFormat="1" ht="25.5" customHeight="1">
      <c r="A54" s="187" t="s">
        <v>49</v>
      </c>
      <c r="B54" s="189" t="s">
        <v>431</v>
      </c>
      <c r="C54" s="189" t="s">
        <v>23</v>
      </c>
    </row>
    <row r="55" spans="1:3" s="95" customFormat="1" ht="34.5" customHeight="1">
      <c r="A55" s="188"/>
      <c r="B55" s="86" t="s">
        <v>25</v>
      </c>
      <c r="C55" s="6" t="s">
        <v>40</v>
      </c>
    </row>
    <row r="56" spans="1:3" ht="12.75">
      <c r="A56" s="58" t="s">
        <v>368</v>
      </c>
      <c r="B56" s="61">
        <v>25</v>
      </c>
      <c r="C56" s="62">
        <f>B56/$B$81*100</f>
        <v>0.6524008350730689</v>
      </c>
    </row>
    <row r="57" spans="1:3" ht="12.75">
      <c r="A57" s="58" t="s">
        <v>369</v>
      </c>
      <c r="B57" s="61">
        <v>32</v>
      </c>
      <c r="C57" s="62">
        <f aca="true" t="shared" si="2" ref="C57:C81">B57/$B$81*100</f>
        <v>0.8350730688935281</v>
      </c>
    </row>
    <row r="58" spans="1:3" ht="12.75">
      <c r="A58" s="58" t="s">
        <v>240</v>
      </c>
      <c r="B58" s="61">
        <v>18</v>
      </c>
      <c r="C58" s="62">
        <f t="shared" si="2"/>
        <v>0.46972860125260957</v>
      </c>
    </row>
    <row r="59" spans="1:3" ht="12.75">
      <c r="A59" s="58" t="s">
        <v>242</v>
      </c>
      <c r="B59" s="61">
        <v>80</v>
      </c>
      <c r="C59" s="62">
        <f t="shared" si="2"/>
        <v>2.0876826722338206</v>
      </c>
    </row>
    <row r="60" spans="1:3" ht="12.75">
      <c r="A60" s="58" t="s">
        <v>370</v>
      </c>
      <c r="B60" s="61">
        <v>122</v>
      </c>
      <c r="C60" s="62">
        <f t="shared" si="2"/>
        <v>3.1837160751565765</v>
      </c>
    </row>
    <row r="61" spans="1:3" ht="12.75">
      <c r="A61" s="58" t="s">
        <v>371</v>
      </c>
      <c r="B61" s="61">
        <v>46</v>
      </c>
      <c r="C61" s="62">
        <f t="shared" si="2"/>
        <v>1.2004175365344467</v>
      </c>
    </row>
    <row r="62" spans="1:3" ht="12.75">
      <c r="A62" s="58" t="s">
        <v>243</v>
      </c>
      <c r="B62" s="61">
        <v>84</v>
      </c>
      <c r="C62" s="62">
        <f t="shared" si="2"/>
        <v>2.1920668058455117</v>
      </c>
    </row>
    <row r="63" spans="1:3" ht="12.75">
      <c r="A63" s="58" t="s">
        <v>246</v>
      </c>
      <c r="B63" s="61">
        <v>9</v>
      </c>
      <c r="C63" s="62">
        <f t="shared" si="2"/>
        <v>0.23486430062630478</v>
      </c>
    </row>
    <row r="64" spans="1:3" ht="12.75">
      <c r="A64" s="58" t="s">
        <v>248</v>
      </c>
      <c r="B64" s="61">
        <v>258</v>
      </c>
      <c r="C64" s="62">
        <f t="shared" si="2"/>
        <v>6.732776617954071</v>
      </c>
    </row>
    <row r="65" spans="1:3" ht="12.75">
      <c r="A65" s="58" t="s">
        <v>250</v>
      </c>
      <c r="B65" s="61">
        <v>90</v>
      </c>
      <c r="C65" s="62">
        <f t="shared" si="2"/>
        <v>2.348643006263048</v>
      </c>
    </row>
    <row r="66" spans="1:3" ht="12.75">
      <c r="A66" s="58" t="s">
        <v>372</v>
      </c>
      <c r="B66" s="61">
        <v>130</v>
      </c>
      <c r="C66" s="62">
        <f t="shared" si="2"/>
        <v>3.392484342379958</v>
      </c>
    </row>
    <row r="67" spans="1:3" ht="12.75">
      <c r="A67" s="58" t="s">
        <v>252</v>
      </c>
      <c r="B67" s="61">
        <v>99</v>
      </c>
      <c r="C67" s="62">
        <f t="shared" si="2"/>
        <v>2.583507306889353</v>
      </c>
    </row>
    <row r="68" spans="1:3" ht="12.75">
      <c r="A68" s="58" t="s">
        <v>254</v>
      </c>
      <c r="B68" s="61">
        <v>129</v>
      </c>
      <c r="C68" s="62">
        <f t="shared" si="2"/>
        <v>3.3663883089770357</v>
      </c>
    </row>
    <row r="69" spans="1:3" ht="12.75">
      <c r="A69" s="58" t="s">
        <v>373</v>
      </c>
      <c r="B69" s="61">
        <v>90</v>
      </c>
      <c r="C69" s="62">
        <f t="shared" si="2"/>
        <v>2.348643006263048</v>
      </c>
    </row>
    <row r="70" spans="1:3" ht="12.75">
      <c r="A70" s="58" t="s">
        <v>256</v>
      </c>
      <c r="B70" s="61">
        <v>188</v>
      </c>
      <c r="C70" s="62">
        <f t="shared" si="2"/>
        <v>4.906054279749479</v>
      </c>
    </row>
    <row r="71" spans="1:3" ht="12.75">
      <c r="A71" s="58" t="s">
        <v>258</v>
      </c>
      <c r="B71" s="61">
        <v>176</v>
      </c>
      <c r="C71" s="62">
        <f t="shared" si="2"/>
        <v>4.592901878914405</v>
      </c>
    </row>
    <row r="72" spans="1:3" ht="12.75">
      <c r="A72" s="58" t="s">
        <v>374</v>
      </c>
      <c r="B72" s="61">
        <v>13</v>
      </c>
      <c r="C72" s="62">
        <f t="shared" si="2"/>
        <v>0.33924843423799583</v>
      </c>
    </row>
    <row r="73" spans="1:3" ht="12.75">
      <c r="A73" s="58" t="s">
        <v>27</v>
      </c>
      <c r="B73" s="61">
        <v>1433</v>
      </c>
      <c r="C73" s="62">
        <f t="shared" si="2"/>
        <v>37.39561586638831</v>
      </c>
    </row>
    <row r="74" spans="1:3" ht="12.75">
      <c r="A74" s="58" t="s">
        <v>375</v>
      </c>
      <c r="B74" s="61">
        <v>131</v>
      </c>
      <c r="C74" s="62">
        <f t="shared" si="2"/>
        <v>3.4185803757828808</v>
      </c>
    </row>
    <row r="75" spans="1:3" ht="12.75">
      <c r="A75" s="58" t="s">
        <v>376</v>
      </c>
      <c r="B75" s="61">
        <v>182</v>
      </c>
      <c r="C75" s="62">
        <f t="shared" si="2"/>
        <v>4.749478079331942</v>
      </c>
    </row>
    <row r="76" spans="1:3" ht="12.75">
      <c r="A76" s="58" t="s">
        <v>377</v>
      </c>
      <c r="B76" s="61">
        <v>120</v>
      </c>
      <c r="C76" s="62">
        <f t="shared" si="2"/>
        <v>3.1315240083507305</v>
      </c>
    </row>
    <row r="77" spans="1:3" ht="12.75">
      <c r="A77" s="58" t="s">
        <v>266</v>
      </c>
      <c r="B77" s="61">
        <v>143</v>
      </c>
      <c r="C77" s="62">
        <f t="shared" si="2"/>
        <v>3.731732776617954</v>
      </c>
    </row>
    <row r="78" spans="1:3" ht="12.75">
      <c r="A78" s="58" t="s">
        <v>270</v>
      </c>
      <c r="B78" s="61">
        <v>140</v>
      </c>
      <c r="C78" s="62">
        <f t="shared" si="2"/>
        <v>3.653444676409186</v>
      </c>
    </row>
    <row r="79" spans="1:3" ht="12.75">
      <c r="A79" s="58" t="s">
        <v>271</v>
      </c>
      <c r="B79" s="61">
        <v>68</v>
      </c>
      <c r="C79" s="62">
        <f t="shared" si="2"/>
        <v>1.7745302713987474</v>
      </c>
    </row>
    <row r="80" spans="1:3" ht="12.75">
      <c r="A80" s="58" t="s">
        <v>274</v>
      </c>
      <c r="B80" s="61">
        <v>26</v>
      </c>
      <c r="C80" s="62">
        <f t="shared" si="2"/>
        <v>0.6784968684759917</v>
      </c>
    </row>
    <row r="81" spans="1:3" s="7" customFormat="1" ht="19.5" customHeight="1">
      <c r="A81" s="1" t="s">
        <v>28</v>
      </c>
      <c r="B81" s="60">
        <f>SUM(B56:B80)</f>
        <v>3832</v>
      </c>
      <c r="C81" s="76">
        <f t="shared" si="2"/>
        <v>100</v>
      </c>
    </row>
    <row r="84" spans="1:7" s="2" customFormat="1" ht="87.75" customHeight="1">
      <c r="A84" s="17" t="s">
        <v>46</v>
      </c>
      <c r="B84" s="179" t="s">
        <v>458</v>
      </c>
      <c r="C84" s="180"/>
      <c r="D84" s="16"/>
      <c r="E84" s="3"/>
      <c r="F84" s="3"/>
      <c r="G84" s="3"/>
    </row>
    <row r="85" spans="1:3" s="97" customFormat="1" ht="25.5" customHeight="1">
      <c r="A85" s="187" t="s">
        <v>49</v>
      </c>
      <c r="B85" s="189" t="s">
        <v>431</v>
      </c>
      <c r="C85" s="189" t="s">
        <v>23</v>
      </c>
    </row>
    <row r="86" spans="1:3" s="95" customFormat="1" ht="34.5" customHeight="1">
      <c r="A86" s="188"/>
      <c r="B86" s="86" t="s">
        <v>25</v>
      </c>
      <c r="C86" s="6" t="s">
        <v>40</v>
      </c>
    </row>
    <row r="87" spans="1:3" ht="12.75">
      <c r="A87" s="58" t="s">
        <v>338</v>
      </c>
      <c r="B87" s="61">
        <v>56</v>
      </c>
      <c r="C87" s="62">
        <f aca="true" t="shared" si="3" ref="C87:C125">B87/$B$125*100</f>
        <v>0.8988764044943821</v>
      </c>
    </row>
    <row r="88" spans="1:3" ht="12.75">
      <c r="A88" s="58" t="s">
        <v>289</v>
      </c>
      <c r="B88" s="61">
        <v>163</v>
      </c>
      <c r="C88" s="62">
        <f t="shared" si="3"/>
        <v>2.6163723916532904</v>
      </c>
    </row>
    <row r="89" spans="1:3" ht="12.75">
      <c r="A89" s="58" t="s">
        <v>339</v>
      </c>
      <c r="B89" s="61">
        <v>177</v>
      </c>
      <c r="C89" s="62">
        <f t="shared" si="3"/>
        <v>2.841091492776886</v>
      </c>
    </row>
    <row r="90" spans="1:3" ht="12.75">
      <c r="A90" s="58" t="s">
        <v>340</v>
      </c>
      <c r="B90" s="61">
        <v>90</v>
      </c>
      <c r="C90" s="62">
        <f t="shared" si="3"/>
        <v>1.4446227929373996</v>
      </c>
    </row>
    <row r="91" spans="1:3" ht="12.75">
      <c r="A91" s="58" t="s">
        <v>359</v>
      </c>
      <c r="B91" s="61">
        <v>154</v>
      </c>
      <c r="C91" s="62">
        <f t="shared" si="3"/>
        <v>2.4719101123595504</v>
      </c>
    </row>
    <row r="92" spans="1:3" ht="12.75">
      <c r="A92" s="58" t="s">
        <v>341</v>
      </c>
      <c r="B92" s="61">
        <v>35</v>
      </c>
      <c r="C92" s="62">
        <f t="shared" si="3"/>
        <v>0.5617977528089888</v>
      </c>
    </row>
    <row r="93" spans="1:3" ht="12.75">
      <c r="A93" s="58" t="s">
        <v>360</v>
      </c>
      <c r="B93" s="61">
        <v>124</v>
      </c>
      <c r="C93" s="62">
        <f t="shared" si="3"/>
        <v>1.9903691813804174</v>
      </c>
    </row>
    <row r="94" spans="1:3" ht="12.75">
      <c r="A94" s="58" t="s">
        <v>342</v>
      </c>
      <c r="B94" s="61">
        <v>60</v>
      </c>
      <c r="C94" s="62">
        <f t="shared" si="3"/>
        <v>0.9630818619582664</v>
      </c>
    </row>
    <row r="95" spans="1:3" ht="12.75">
      <c r="A95" s="58" t="s">
        <v>292</v>
      </c>
      <c r="B95" s="61">
        <v>50</v>
      </c>
      <c r="C95" s="62">
        <f t="shared" si="3"/>
        <v>0.8025682182985553</v>
      </c>
    </row>
    <row r="96" spans="1:3" ht="12.75">
      <c r="A96" s="58" t="s">
        <v>293</v>
      </c>
      <c r="B96" s="61">
        <v>21</v>
      </c>
      <c r="C96" s="62">
        <f t="shared" si="3"/>
        <v>0.33707865168539325</v>
      </c>
    </row>
    <row r="97" spans="1:3" ht="12.75">
      <c r="A97" s="58" t="s">
        <v>294</v>
      </c>
      <c r="B97" s="61">
        <v>217</v>
      </c>
      <c r="C97" s="62">
        <f t="shared" si="3"/>
        <v>3.48314606741573</v>
      </c>
    </row>
    <row r="98" spans="1:3" ht="12.75">
      <c r="A98" s="58" t="s">
        <v>295</v>
      </c>
      <c r="B98" s="61">
        <v>53</v>
      </c>
      <c r="C98" s="62">
        <f t="shared" si="3"/>
        <v>0.8507223113964686</v>
      </c>
    </row>
    <row r="99" spans="1:3" ht="12.75">
      <c r="A99" s="58" t="s">
        <v>296</v>
      </c>
      <c r="B99" s="61">
        <v>186</v>
      </c>
      <c r="C99" s="62">
        <f t="shared" si="3"/>
        <v>2.985553772070626</v>
      </c>
    </row>
    <row r="100" spans="1:3" ht="12.75">
      <c r="A100" s="58" t="s">
        <v>343</v>
      </c>
      <c r="B100" s="61">
        <v>105</v>
      </c>
      <c r="C100" s="62">
        <f t="shared" si="3"/>
        <v>1.6853932584269662</v>
      </c>
    </row>
    <row r="101" spans="1:3" ht="12.75">
      <c r="A101" s="58" t="s">
        <v>297</v>
      </c>
      <c r="B101" s="61">
        <v>81</v>
      </c>
      <c r="C101" s="62">
        <f t="shared" si="3"/>
        <v>1.3001605136436598</v>
      </c>
    </row>
    <row r="102" spans="1:3" ht="12.75">
      <c r="A102" s="58" t="s">
        <v>299</v>
      </c>
      <c r="B102" s="61">
        <v>261</v>
      </c>
      <c r="C102" s="62">
        <f t="shared" si="3"/>
        <v>4.189406099518459</v>
      </c>
    </row>
    <row r="103" spans="1:3" ht="12.75">
      <c r="A103" s="58" t="s">
        <v>300</v>
      </c>
      <c r="B103" s="61">
        <v>104</v>
      </c>
      <c r="C103" s="62">
        <f t="shared" si="3"/>
        <v>1.6693418940609952</v>
      </c>
    </row>
    <row r="104" spans="1:3" ht="12.75">
      <c r="A104" s="58" t="s">
        <v>345</v>
      </c>
      <c r="B104" s="61">
        <v>97</v>
      </c>
      <c r="C104" s="62">
        <f t="shared" si="3"/>
        <v>1.5569823434991974</v>
      </c>
    </row>
    <row r="105" spans="1:3" ht="12.75">
      <c r="A105" s="58" t="s">
        <v>301</v>
      </c>
      <c r="B105" s="61">
        <v>122</v>
      </c>
      <c r="C105" s="62">
        <f t="shared" si="3"/>
        <v>1.9582664526484752</v>
      </c>
    </row>
    <row r="106" spans="1:3" ht="12.75">
      <c r="A106" s="58" t="s">
        <v>346</v>
      </c>
      <c r="B106" s="61">
        <v>306</v>
      </c>
      <c r="C106" s="62">
        <f t="shared" si="3"/>
        <v>4.911717495987159</v>
      </c>
    </row>
    <row r="107" spans="1:3" ht="12.75">
      <c r="A107" s="58" t="s">
        <v>303</v>
      </c>
      <c r="B107" s="61">
        <v>56</v>
      </c>
      <c r="C107" s="62">
        <f t="shared" si="3"/>
        <v>0.8988764044943821</v>
      </c>
    </row>
    <row r="108" spans="1:3" ht="12.75">
      <c r="A108" s="58" t="s">
        <v>361</v>
      </c>
      <c r="B108" s="61">
        <v>169</v>
      </c>
      <c r="C108" s="62">
        <f t="shared" si="3"/>
        <v>2.712680577849117</v>
      </c>
    </row>
    <row r="109" spans="1:3" ht="12.75">
      <c r="A109" s="58" t="s">
        <v>305</v>
      </c>
      <c r="B109" s="61">
        <v>131</v>
      </c>
      <c r="C109" s="62">
        <f t="shared" si="3"/>
        <v>2.102728731942215</v>
      </c>
    </row>
    <row r="110" spans="1:3" ht="12.75">
      <c r="A110" s="58" t="s">
        <v>347</v>
      </c>
      <c r="B110" s="61">
        <v>87</v>
      </c>
      <c r="C110" s="62">
        <f t="shared" si="3"/>
        <v>1.3964686998394864</v>
      </c>
    </row>
    <row r="111" spans="1:3" ht="12.75">
      <c r="A111" s="58" t="s">
        <v>306</v>
      </c>
      <c r="B111" s="61">
        <v>292</v>
      </c>
      <c r="C111" s="62">
        <f t="shared" si="3"/>
        <v>4.686998394863563</v>
      </c>
    </row>
    <row r="112" spans="1:3" ht="12.75">
      <c r="A112" s="58" t="s">
        <v>308</v>
      </c>
      <c r="B112" s="61">
        <v>174</v>
      </c>
      <c r="C112" s="62">
        <f t="shared" si="3"/>
        <v>2.792937399678973</v>
      </c>
    </row>
    <row r="113" spans="1:3" ht="12.75">
      <c r="A113" s="58" t="s">
        <v>309</v>
      </c>
      <c r="B113" s="61">
        <v>1745</v>
      </c>
      <c r="C113" s="62">
        <f t="shared" si="3"/>
        <v>28.009630818619584</v>
      </c>
    </row>
    <row r="114" spans="1:3" ht="12.75">
      <c r="A114" s="58" t="s">
        <v>310</v>
      </c>
      <c r="B114" s="61">
        <v>86</v>
      </c>
      <c r="C114" s="62">
        <f t="shared" si="3"/>
        <v>1.3804173354735152</v>
      </c>
    </row>
    <row r="115" spans="1:3" ht="12.75">
      <c r="A115" s="58" t="s">
        <v>311</v>
      </c>
      <c r="B115" s="61">
        <v>48</v>
      </c>
      <c r="C115" s="62">
        <f t="shared" si="3"/>
        <v>0.7704654895666132</v>
      </c>
    </row>
    <row r="116" spans="1:3" ht="12.75">
      <c r="A116" s="58" t="s">
        <v>312</v>
      </c>
      <c r="B116" s="61">
        <v>80</v>
      </c>
      <c r="C116" s="62">
        <f t="shared" si="3"/>
        <v>1.2841091492776886</v>
      </c>
    </row>
    <row r="117" spans="1:3" ht="12.75">
      <c r="A117" s="58" t="s">
        <v>362</v>
      </c>
      <c r="B117" s="61">
        <v>114</v>
      </c>
      <c r="C117" s="62">
        <f t="shared" si="3"/>
        <v>1.8298555377207062</v>
      </c>
    </row>
    <row r="118" spans="1:3" ht="12.75">
      <c r="A118" s="58" t="s">
        <v>363</v>
      </c>
      <c r="B118" s="61">
        <v>108</v>
      </c>
      <c r="C118" s="62">
        <f t="shared" si="3"/>
        <v>1.7335473515248796</v>
      </c>
    </row>
    <row r="119" spans="1:3" ht="12.75">
      <c r="A119" s="58" t="s">
        <v>349</v>
      </c>
      <c r="B119" s="61">
        <v>128</v>
      </c>
      <c r="C119" s="62">
        <f t="shared" si="3"/>
        <v>2.0545746388443016</v>
      </c>
    </row>
    <row r="120" spans="1:3" ht="12.75">
      <c r="A120" s="58" t="s">
        <v>314</v>
      </c>
      <c r="B120" s="61">
        <v>320</v>
      </c>
      <c r="C120" s="62">
        <f t="shared" si="3"/>
        <v>5.136436597110754</v>
      </c>
    </row>
    <row r="121" spans="1:3" ht="12.75">
      <c r="A121" s="58" t="s">
        <v>315</v>
      </c>
      <c r="B121" s="61">
        <v>22</v>
      </c>
      <c r="C121" s="62">
        <f t="shared" si="3"/>
        <v>0.3531300160513644</v>
      </c>
    </row>
    <row r="122" spans="1:3" ht="12.75">
      <c r="A122" s="58" t="s">
        <v>364</v>
      </c>
      <c r="B122" s="61">
        <v>129</v>
      </c>
      <c r="C122" s="62">
        <f t="shared" si="3"/>
        <v>2.070626003210273</v>
      </c>
    </row>
    <row r="123" spans="1:3" ht="12.75">
      <c r="A123" s="58" t="s">
        <v>317</v>
      </c>
      <c r="B123" s="61">
        <v>49</v>
      </c>
      <c r="C123" s="62">
        <f t="shared" si="3"/>
        <v>0.7865168539325843</v>
      </c>
    </row>
    <row r="124" spans="1:3" ht="12.75">
      <c r="A124" s="58" t="s">
        <v>318</v>
      </c>
      <c r="B124" s="61">
        <v>30</v>
      </c>
      <c r="C124" s="62">
        <f t="shared" si="3"/>
        <v>0.4815409309791332</v>
      </c>
    </row>
    <row r="125" spans="1:3" s="7" customFormat="1" ht="19.5" customHeight="1">
      <c r="A125" s="1" t="s">
        <v>42</v>
      </c>
      <c r="B125" s="60">
        <f>SUM(B87:B124)</f>
        <v>6230</v>
      </c>
      <c r="C125" s="76">
        <f t="shared" si="3"/>
        <v>100</v>
      </c>
    </row>
    <row r="128" spans="1:7" s="2" customFormat="1" ht="87.75" customHeight="1">
      <c r="A128" s="17" t="s">
        <v>46</v>
      </c>
      <c r="B128" s="179" t="s">
        <v>459</v>
      </c>
      <c r="C128" s="180"/>
      <c r="D128" s="16"/>
      <c r="E128" s="3"/>
      <c r="F128" s="3"/>
      <c r="G128" s="3"/>
    </row>
    <row r="129" spans="1:3" s="97" customFormat="1" ht="25.5" customHeight="1">
      <c r="A129" s="187" t="s">
        <v>49</v>
      </c>
      <c r="B129" s="189" t="s">
        <v>431</v>
      </c>
      <c r="C129" s="189" t="s">
        <v>23</v>
      </c>
    </row>
    <row r="130" spans="1:3" s="95" customFormat="1" ht="34.5" customHeight="1">
      <c r="A130" s="188"/>
      <c r="B130" s="86" t="s">
        <v>25</v>
      </c>
      <c r="C130" s="6" t="s">
        <v>40</v>
      </c>
    </row>
    <row r="131" spans="1:3" s="3" customFormat="1" ht="12.75">
      <c r="A131" s="58" t="s">
        <v>163</v>
      </c>
      <c r="B131" s="61">
        <v>49</v>
      </c>
      <c r="C131" s="62">
        <f>B131/$B$162*100</f>
        <v>0.8107213765718068</v>
      </c>
    </row>
    <row r="132" spans="1:3" s="3" customFormat="1" ht="12.75">
      <c r="A132" s="58" t="s">
        <v>164</v>
      </c>
      <c r="B132" s="61">
        <v>215</v>
      </c>
      <c r="C132" s="62">
        <f aca="true" t="shared" si="4" ref="C132:C162">B132/$B$162*100</f>
        <v>3.557246856386499</v>
      </c>
    </row>
    <row r="133" spans="1:3" s="3" customFormat="1" ht="12.75">
      <c r="A133" s="58" t="s">
        <v>165</v>
      </c>
      <c r="B133" s="61">
        <v>89</v>
      </c>
      <c r="C133" s="62">
        <f t="shared" si="4"/>
        <v>1.472534745201853</v>
      </c>
    </row>
    <row r="134" spans="1:3" s="3" customFormat="1" ht="12.75">
      <c r="A134" s="58" t="s">
        <v>167</v>
      </c>
      <c r="B134" s="61">
        <v>422</v>
      </c>
      <c r="C134" s="62">
        <f t="shared" si="4"/>
        <v>6.982131039046989</v>
      </c>
    </row>
    <row r="135" spans="1:3" s="3" customFormat="1" ht="12.75">
      <c r="A135" s="58" t="s">
        <v>168</v>
      </c>
      <c r="B135" s="61">
        <v>286</v>
      </c>
      <c r="C135" s="62">
        <f t="shared" si="4"/>
        <v>4.731965585704831</v>
      </c>
    </row>
    <row r="136" spans="1:3" s="3" customFormat="1" ht="12.75">
      <c r="A136" s="58" t="s">
        <v>169</v>
      </c>
      <c r="B136" s="61">
        <v>162</v>
      </c>
      <c r="C136" s="62">
        <f t="shared" si="4"/>
        <v>2.6803441429516877</v>
      </c>
    </row>
    <row r="137" spans="1:3" s="3" customFormat="1" ht="12.75">
      <c r="A137" s="58" t="s">
        <v>170</v>
      </c>
      <c r="B137" s="61">
        <v>88</v>
      </c>
      <c r="C137" s="62">
        <f t="shared" si="4"/>
        <v>1.455989410986102</v>
      </c>
    </row>
    <row r="138" spans="1:3" s="3" customFormat="1" ht="12.75">
      <c r="A138" s="58" t="s">
        <v>171</v>
      </c>
      <c r="B138" s="61">
        <v>85</v>
      </c>
      <c r="C138" s="62">
        <f t="shared" si="4"/>
        <v>1.4063534083388485</v>
      </c>
    </row>
    <row r="139" spans="1:3" s="3" customFormat="1" ht="12.75">
      <c r="A139" s="58" t="s">
        <v>172</v>
      </c>
      <c r="B139" s="61">
        <v>99</v>
      </c>
      <c r="C139" s="62">
        <f t="shared" si="4"/>
        <v>1.6379880873593649</v>
      </c>
    </row>
    <row r="140" spans="1:3" s="3" customFormat="1" ht="12.75">
      <c r="A140" s="58" t="s">
        <v>174</v>
      </c>
      <c r="B140" s="61">
        <v>186</v>
      </c>
      <c r="C140" s="62">
        <f t="shared" si="4"/>
        <v>3.0774321641297155</v>
      </c>
    </row>
    <row r="141" spans="1:3" s="3" customFormat="1" ht="12.75">
      <c r="A141" s="58" t="s">
        <v>175</v>
      </c>
      <c r="B141" s="61">
        <v>182</v>
      </c>
      <c r="C141" s="62">
        <f t="shared" si="4"/>
        <v>3.0112508272667107</v>
      </c>
    </row>
    <row r="142" spans="1:3" s="3" customFormat="1" ht="12.75">
      <c r="A142" s="58" t="s">
        <v>391</v>
      </c>
      <c r="B142" s="61">
        <v>34</v>
      </c>
      <c r="C142" s="62">
        <f t="shared" si="4"/>
        <v>0.5625413633355394</v>
      </c>
    </row>
    <row r="143" spans="1:3" s="3" customFormat="1" ht="12.75">
      <c r="A143" s="58" t="s">
        <v>176</v>
      </c>
      <c r="B143" s="61">
        <v>490</v>
      </c>
      <c r="C143" s="62">
        <f t="shared" si="4"/>
        <v>8.107213765718067</v>
      </c>
    </row>
    <row r="144" spans="1:3" s="3" customFormat="1" ht="12.75">
      <c r="A144" s="58" t="s">
        <v>178</v>
      </c>
      <c r="B144" s="61">
        <v>25</v>
      </c>
      <c r="C144" s="62">
        <f t="shared" si="4"/>
        <v>0.41363335539377893</v>
      </c>
    </row>
    <row r="145" spans="1:3" s="3" customFormat="1" ht="12.75">
      <c r="A145" s="58" t="s">
        <v>180</v>
      </c>
      <c r="B145" s="61">
        <v>76</v>
      </c>
      <c r="C145" s="62">
        <f t="shared" si="4"/>
        <v>1.257445400397088</v>
      </c>
    </row>
    <row r="146" spans="1:3" s="3" customFormat="1" ht="12.75">
      <c r="A146" s="58" t="s">
        <v>392</v>
      </c>
      <c r="B146" s="61">
        <v>130</v>
      </c>
      <c r="C146" s="62">
        <f t="shared" si="4"/>
        <v>2.1508934480476505</v>
      </c>
    </row>
    <row r="147" spans="1:3" s="3" customFormat="1" ht="12.75">
      <c r="A147" s="58" t="s">
        <v>182</v>
      </c>
      <c r="B147" s="61">
        <v>239</v>
      </c>
      <c r="C147" s="62">
        <f t="shared" si="4"/>
        <v>3.954334877564527</v>
      </c>
    </row>
    <row r="148" spans="1:3" s="3" customFormat="1" ht="12.75">
      <c r="A148" s="58" t="s">
        <v>29</v>
      </c>
      <c r="B148" s="61">
        <v>1912</v>
      </c>
      <c r="C148" s="62">
        <f t="shared" si="4"/>
        <v>31.634679020516216</v>
      </c>
    </row>
    <row r="149" spans="1:3" s="3" customFormat="1" ht="12.75">
      <c r="A149" s="58" t="s">
        <v>393</v>
      </c>
      <c r="B149" s="61">
        <v>146</v>
      </c>
      <c r="C149" s="62">
        <f t="shared" si="4"/>
        <v>2.415618795499669</v>
      </c>
    </row>
    <row r="150" spans="1:3" s="3" customFormat="1" ht="12.75">
      <c r="A150" s="58" t="s">
        <v>187</v>
      </c>
      <c r="B150" s="61">
        <v>60</v>
      </c>
      <c r="C150" s="62">
        <f t="shared" si="4"/>
        <v>0.9927200529450696</v>
      </c>
    </row>
    <row r="151" spans="1:3" s="3" customFormat="1" ht="12.75">
      <c r="A151" s="58" t="s">
        <v>189</v>
      </c>
      <c r="B151" s="61">
        <v>90</v>
      </c>
      <c r="C151" s="62">
        <f t="shared" si="4"/>
        <v>1.4890800794176042</v>
      </c>
    </row>
    <row r="152" spans="1:3" s="3" customFormat="1" ht="12.75">
      <c r="A152" s="58" t="s">
        <v>195</v>
      </c>
      <c r="B152" s="61">
        <v>71</v>
      </c>
      <c r="C152" s="62">
        <f t="shared" si="4"/>
        <v>1.1747187293183323</v>
      </c>
    </row>
    <row r="153" spans="1:3" s="3" customFormat="1" ht="12.75">
      <c r="A153" s="58" t="s">
        <v>196</v>
      </c>
      <c r="B153" s="61">
        <v>135</v>
      </c>
      <c r="C153" s="62">
        <f t="shared" si="4"/>
        <v>2.2336201191264062</v>
      </c>
    </row>
    <row r="154" spans="1:3" s="3" customFormat="1" ht="12.75">
      <c r="A154" s="58" t="s">
        <v>197</v>
      </c>
      <c r="B154" s="61">
        <v>48</v>
      </c>
      <c r="C154" s="62">
        <f t="shared" si="4"/>
        <v>0.7941760423560555</v>
      </c>
    </row>
    <row r="155" spans="1:3" s="3" customFormat="1" ht="12.75">
      <c r="A155" s="58" t="s">
        <v>198</v>
      </c>
      <c r="B155" s="61">
        <v>81</v>
      </c>
      <c r="C155" s="62">
        <f t="shared" si="4"/>
        <v>1.3401720714758438</v>
      </c>
    </row>
    <row r="156" spans="1:3" s="3" customFormat="1" ht="12.75">
      <c r="A156" s="58" t="s">
        <v>199</v>
      </c>
      <c r="B156" s="61">
        <v>332</v>
      </c>
      <c r="C156" s="62">
        <f t="shared" si="4"/>
        <v>5.493050959629384</v>
      </c>
    </row>
    <row r="157" spans="1:3" s="3" customFormat="1" ht="12.75">
      <c r="A157" s="58" t="s">
        <v>202</v>
      </c>
      <c r="B157" s="61">
        <v>21</v>
      </c>
      <c r="C157" s="62">
        <f t="shared" si="4"/>
        <v>0.34745201853077434</v>
      </c>
    </row>
    <row r="158" spans="1:3" s="3" customFormat="1" ht="12.75">
      <c r="A158" s="58" t="s">
        <v>203</v>
      </c>
      <c r="B158" s="61">
        <v>113</v>
      </c>
      <c r="C158" s="62">
        <f t="shared" si="4"/>
        <v>1.869622766379881</v>
      </c>
    </row>
    <row r="159" spans="1:3" s="3" customFormat="1" ht="12.75">
      <c r="A159" s="58" t="s">
        <v>204</v>
      </c>
      <c r="B159" s="61">
        <v>84</v>
      </c>
      <c r="C159" s="62">
        <f t="shared" si="4"/>
        <v>1.3898080741230974</v>
      </c>
    </row>
    <row r="160" spans="1:3" s="3" customFormat="1" ht="12.75">
      <c r="A160" s="58" t="s">
        <v>205</v>
      </c>
      <c r="B160" s="61">
        <v>79</v>
      </c>
      <c r="C160" s="62">
        <f t="shared" si="4"/>
        <v>1.3070814030443416</v>
      </c>
    </row>
    <row r="161" spans="1:3" s="3" customFormat="1" ht="12.75">
      <c r="A161" s="58" t="s">
        <v>206</v>
      </c>
      <c r="B161" s="61">
        <v>15</v>
      </c>
      <c r="C161" s="62">
        <f t="shared" si="4"/>
        <v>0.2481800132362674</v>
      </c>
    </row>
    <row r="162" spans="1:3" s="7" customFormat="1" ht="19.5" customHeight="1">
      <c r="A162" s="1" t="s">
        <v>30</v>
      </c>
      <c r="B162" s="60">
        <f>SUM(B131:B161)</f>
        <v>6044</v>
      </c>
      <c r="C162" s="76">
        <f t="shared" si="4"/>
        <v>100</v>
      </c>
    </row>
    <row r="165" spans="1:7" s="2" customFormat="1" ht="87.75" customHeight="1">
      <c r="A165" s="17" t="s">
        <v>46</v>
      </c>
      <c r="B165" s="179" t="s">
        <v>460</v>
      </c>
      <c r="C165" s="180"/>
      <c r="D165" s="16"/>
      <c r="E165" s="3"/>
      <c r="F165" s="3"/>
      <c r="G165" s="3"/>
    </row>
    <row r="166" spans="1:3" s="97" customFormat="1" ht="25.5" customHeight="1">
      <c r="A166" s="187" t="s">
        <v>49</v>
      </c>
      <c r="B166" s="189" t="s">
        <v>431</v>
      </c>
      <c r="C166" s="189" t="s">
        <v>23</v>
      </c>
    </row>
    <row r="167" spans="1:3" s="95" customFormat="1" ht="34.5" customHeight="1">
      <c r="A167" s="188"/>
      <c r="B167" s="86" t="s">
        <v>25</v>
      </c>
      <c r="C167" s="6" t="s">
        <v>40</v>
      </c>
    </row>
    <row r="168" spans="1:3" s="3" customFormat="1" ht="12.75">
      <c r="A168" s="58" t="s">
        <v>400</v>
      </c>
      <c r="B168" s="61">
        <v>112</v>
      </c>
      <c r="C168" s="62">
        <f>B168/$B$208*100</f>
        <v>1.7707509881422925</v>
      </c>
    </row>
    <row r="169" spans="1:3" s="3" customFormat="1" ht="12.75">
      <c r="A169" s="58" t="s">
        <v>111</v>
      </c>
      <c r="B169" s="61">
        <v>104</v>
      </c>
      <c r="C169" s="62">
        <f aca="true" t="shared" si="5" ref="C169:C208">B169/$B$208*100</f>
        <v>1.6442687747035574</v>
      </c>
    </row>
    <row r="170" spans="1:3" s="3" customFormat="1" ht="12.75">
      <c r="A170" s="58" t="s">
        <v>109</v>
      </c>
      <c r="B170" s="61">
        <v>74</v>
      </c>
      <c r="C170" s="62">
        <f t="shared" si="5"/>
        <v>1.1699604743083003</v>
      </c>
    </row>
    <row r="171" spans="1:3" s="3" customFormat="1" ht="12.75">
      <c r="A171" s="58" t="s">
        <v>31</v>
      </c>
      <c r="B171" s="61">
        <v>1931</v>
      </c>
      <c r="C171" s="62">
        <f t="shared" si="5"/>
        <v>30.529644268774703</v>
      </c>
    </row>
    <row r="172" spans="1:3" s="3" customFormat="1" ht="12.75">
      <c r="A172" s="58" t="s">
        <v>401</v>
      </c>
      <c r="B172" s="61">
        <v>73</v>
      </c>
      <c r="C172" s="62">
        <f t="shared" si="5"/>
        <v>1.1541501976284585</v>
      </c>
    </row>
    <row r="173" spans="1:3" s="3" customFormat="1" ht="12.75">
      <c r="A173" s="58" t="s">
        <v>107</v>
      </c>
      <c r="B173" s="61">
        <v>87</v>
      </c>
      <c r="C173" s="62">
        <f t="shared" si="5"/>
        <v>1.375494071146245</v>
      </c>
    </row>
    <row r="174" spans="1:3" s="3" customFormat="1" ht="12.75">
      <c r="A174" s="58" t="s">
        <v>106</v>
      </c>
      <c r="B174" s="61">
        <v>136</v>
      </c>
      <c r="C174" s="62">
        <f t="shared" si="5"/>
        <v>2.150197628458498</v>
      </c>
    </row>
    <row r="175" spans="1:3" s="3" customFormat="1" ht="12.75">
      <c r="A175" s="58" t="s">
        <v>402</v>
      </c>
      <c r="B175" s="61">
        <v>30</v>
      </c>
      <c r="C175" s="62">
        <f t="shared" si="5"/>
        <v>0.47430830039525695</v>
      </c>
    </row>
    <row r="176" spans="1:3" s="3" customFormat="1" ht="12.75">
      <c r="A176" s="58" t="s">
        <v>103</v>
      </c>
      <c r="B176" s="61">
        <v>76</v>
      </c>
      <c r="C176" s="62">
        <f t="shared" si="5"/>
        <v>1.2015810276679841</v>
      </c>
    </row>
    <row r="177" spans="1:3" s="3" customFormat="1" ht="12.75">
      <c r="A177" s="58" t="s">
        <v>403</v>
      </c>
      <c r="B177" s="61">
        <v>23</v>
      </c>
      <c r="C177" s="62">
        <f t="shared" si="5"/>
        <v>0.36363636363636365</v>
      </c>
    </row>
    <row r="178" spans="1:3" s="3" customFormat="1" ht="12.75">
      <c r="A178" s="58" t="s">
        <v>404</v>
      </c>
      <c r="B178" s="61">
        <v>94</v>
      </c>
      <c r="C178" s="62">
        <f t="shared" si="5"/>
        <v>1.4861660079051384</v>
      </c>
    </row>
    <row r="179" spans="1:3" s="3" customFormat="1" ht="12.75">
      <c r="A179" s="58" t="s">
        <v>405</v>
      </c>
      <c r="B179" s="61">
        <v>163</v>
      </c>
      <c r="C179" s="62">
        <f t="shared" si="5"/>
        <v>2.577075098814229</v>
      </c>
    </row>
    <row r="180" spans="1:3" s="3" customFormat="1" ht="12.75">
      <c r="A180" s="58" t="s">
        <v>406</v>
      </c>
      <c r="B180" s="61">
        <v>219</v>
      </c>
      <c r="C180" s="62">
        <f t="shared" si="5"/>
        <v>3.462450592885376</v>
      </c>
    </row>
    <row r="181" spans="1:3" s="3" customFormat="1" ht="12.75">
      <c r="A181" s="58" t="s">
        <v>407</v>
      </c>
      <c r="B181" s="61">
        <v>262</v>
      </c>
      <c r="C181" s="62">
        <f t="shared" si="5"/>
        <v>4.142292490118577</v>
      </c>
    </row>
    <row r="182" spans="1:3" s="3" customFormat="1" ht="12.75">
      <c r="A182" s="58" t="s">
        <v>97</v>
      </c>
      <c r="B182" s="61">
        <v>103</v>
      </c>
      <c r="C182" s="62">
        <f t="shared" si="5"/>
        <v>1.6284584980237153</v>
      </c>
    </row>
    <row r="183" spans="1:3" s="3" customFormat="1" ht="12.75">
      <c r="A183" s="58" t="s">
        <v>95</v>
      </c>
      <c r="B183" s="61">
        <v>56</v>
      </c>
      <c r="C183" s="62">
        <f t="shared" si="5"/>
        <v>0.8853754940711462</v>
      </c>
    </row>
    <row r="184" spans="1:3" s="3" customFormat="1" ht="12.75">
      <c r="A184" s="58" t="s">
        <v>94</v>
      </c>
      <c r="B184" s="61">
        <v>106</v>
      </c>
      <c r="C184" s="62">
        <f t="shared" si="5"/>
        <v>1.675889328063241</v>
      </c>
    </row>
    <row r="185" spans="1:3" s="3" customFormat="1" ht="12.75">
      <c r="A185" s="58" t="s">
        <v>93</v>
      </c>
      <c r="B185" s="61">
        <v>112</v>
      </c>
      <c r="C185" s="62">
        <f t="shared" si="5"/>
        <v>1.7707509881422925</v>
      </c>
    </row>
    <row r="186" spans="1:3" s="3" customFormat="1" ht="12.75">
      <c r="A186" s="58" t="s">
        <v>350</v>
      </c>
      <c r="B186" s="61">
        <v>56</v>
      </c>
      <c r="C186" s="62">
        <f t="shared" si="5"/>
        <v>0.8853754940711462</v>
      </c>
    </row>
    <row r="187" spans="1:3" s="3" customFormat="1" ht="12.75">
      <c r="A187" s="58" t="s">
        <v>87</v>
      </c>
      <c r="B187" s="61">
        <v>503</v>
      </c>
      <c r="C187" s="62">
        <f t="shared" si="5"/>
        <v>7.952569169960475</v>
      </c>
    </row>
    <row r="188" spans="1:3" s="3" customFormat="1" ht="12.75">
      <c r="A188" s="58" t="s">
        <v>86</v>
      </c>
      <c r="B188" s="61">
        <v>30</v>
      </c>
      <c r="C188" s="62">
        <f t="shared" si="5"/>
        <v>0.47430830039525695</v>
      </c>
    </row>
    <row r="189" spans="1:3" s="3" customFormat="1" ht="12.75">
      <c r="A189" s="58" t="s">
        <v>84</v>
      </c>
      <c r="B189" s="61">
        <v>82</v>
      </c>
      <c r="C189" s="62">
        <f t="shared" si="5"/>
        <v>1.2964426877470356</v>
      </c>
    </row>
    <row r="190" spans="1:3" s="3" customFormat="1" ht="12.75">
      <c r="A190" s="58" t="s">
        <v>82</v>
      </c>
      <c r="B190" s="61">
        <v>221</v>
      </c>
      <c r="C190" s="62">
        <f t="shared" si="5"/>
        <v>3.494071146245059</v>
      </c>
    </row>
    <row r="191" spans="1:3" s="3" customFormat="1" ht="12.75">
      <c r="A191" s="58" t="s">
        <v>81</v>
      </c>
      <c r="B191" s="61">
        <v>68</v>
      </c>
      <c r="C191" s="62">
        <f t="shared" si="5"/>
        <v>1.075098814229249</v>
      </c>
    </row>
    <row r="192" spans="1:3" s="3" customFormat="1" ht="12.75">
      <c r="A192" s="58" t="s">
        <v>80</v>
      </c>
      <c r="B192" s="61">
        <v>27</v>
      </c>
      <c r="C192" s="62">
        <f t="shared" si="5"/>
        <v>0.42687747035573126</v>
      </c>
    </row>
    <row r="193" spans="1:3" s="3" customFormat="1" ht="12.75">
      <c r="A193" s="58" t="s">
        <v>75</v>
      </c>
      <c r="B193" s="61">
        <v>41</v>
      </c>
      <c r="C193" s="62">
        <f t="shared" si="5"/>
        <v>0.6482213438735178</v>
      </c>
    </row>
    <row r="194" spans="1:3" s="3" customFormat="1" ht="12.75">
      <c r="A194" s="58" t="s">
        <v>408</v>
      </c>
      <c r="B194" s="61">
        <v>113</v>
      </c>
      <c r="C194" s="62">
        <f t="shared" si="5"/>
        <v>1.7865612648221345</v>
      </c>
    </row>
    <row r="195" spans="1:3" s="3" customFormat="1" ht="12.75">
      <c r="A195" s="58" t="s">
        <v>352</v>
      </c>
      <c r="B195" s="61">
        <v>87</v>
      </c>
      <c r="C195" s="62">
        <f t="shared" si="5"/>
        <v>1.375494071146245</v>
      </c>
    </row>
    <row r="196" spans="1:3" s="3" customFormat="1" ht="12.75">
      <c r="A196" s="58" t="s">
        <v>73</v>
      </c>
      <c r="B196" s="61">
        <v>91</v>
      </c>
      <c r="C196" s="62">
        <f t="shared" si="5"/>
        <v>1.4387351778656128</v>
      </c>
    </row>
    <row r="197" spans="1:3" s="3" customFormat="1" ht="12.75">
      <c r="A197" s="58" t="s">
        <v>71</v>
      </c>
      <c r="B197" s="61">
        <v>74</v>
      </c>
      <c r="C197" s="62">
        <f t="shared" si="5"/>
        <v>1.1699604743083003</v>
      </c>
    </row>
    <row r="198" spans="1:3" s="3" customFormat="1" ht="12.75">
      <c r="A198" s="58" t="s">
        <v>69</v>
      </c>
      <c r="B198" s="61">
        <v>18</v>
      </c>
      <c r="C198" s="62">
        <f t="shared" si="5"/>
        <v>0.2845849802371541</v>
      </c>
    </row>
    <row r="199" spans="1:3" s="3" customFormat="1" ht="12.75">
      <c r="A199" s="58" t="s">
        <v>353</v>
      </c>
      <c r="B199" s="61">
        <v>88</v>
      </c>
      <c r="C199" s="62">
        <f t="shared" si="5"/>
        <v>1.391304347826087</v>
      </c>
    </row>
    <row r="200" spans="1:3" s="3" customFormat="1" ht="12.75">
      <c r="A200" s="58" t="s">
        <v>68</v>
      </c>
      <c r="B200" s="61">
        <v>401</v>
      </c>
      <c r="C200" s="62">
        <f t="shared" si="5"/>
        <v>6.339920948616601</v>
      </c>
    </row>
    <row r="201" spans="1:3" s="3" customFormat="1" ht="12.75">
      <c r="A201" s="58" t="s">
        <v>67</v>
      </c>
      <c r="B201" s="61">
        <v>54</v>
      </c>
      <c r="C201" s="62">
        <f t="shared" si="5"/>
        <v>0.8537549407114625</v>
      </c>
    </row>
    <row r="202" spans="1:3" s="3" customFormat="1" ht="12.75">
      <c r="A202" s="58" t="s">
        <v>66</v>
      </c>
      <c r="B202" s="61">
        <v>122</v>
      </c>
      <c r="C202" s="62">
        <f t="shared" si="5"/>
        <v>1.9288537549407114</v>
      </c>
    </row>
    <row r="203" spans="1:3" s="3" customFormat="1" ht="12.75">
      <c r="A203" s="58" t="s">
        <v>409</v>
      </c>
      <c r="B203" s="61">
        <v>50</v>
      </c>
      <c r="C203" s="62">
        <f t="shared" si="5"/>
        <v>0.7905138339920948</v>
      </c>
    </row>
    <row r="204" spans="1:3" s="3" customFormat="1" ht="12.75">
      <c r="A204" s="58" t="s">
        <v>64</v>
      </c>
      <c r="B204" s="61">
        <v>191</v>
      </c>
      <c r="C204" s="62">
        <f t="shared" si="5"/>
        <v>3.0197628458498027</v>
      </c>
    </row>
    <row r="205" spans="1:3" s="3" customFormat="1" ht="12.75">
      <c r="A205" s="58" t="s">
        <v>63</v>
      </c>
      <c r="B205" s="61">
        <v>44</v>
      </c>
      <c r="C205" s="62">
        <f t="shared" si="5"/>
        <v>0.6956521739130435</v>
      </c>
    </row>
    <row r="206" spans="1:3" s="3" customFormat="1" ht="12.75">
      <c r="A206" s="58" t="s">
        <v>62</v>
      </c>
      <c r="B206" s="61">
        <v>54</v>
      </c>
      <c r="C206" s="62">
        <f t="shared" si="5"/>
        <v>0.8537549407114625</v>
      </c>
    </row>
    <row r="207" spans="1:3" s="3" customFormat="1" ht="12.75">
      <c r="A207" s="58" t="s">
        <v>61</v>
      </c>
      <c r="B207" s="61">
        <v>149</v>
      </c>
      <c r="C207" s="62">
        <f t="shared" si="5"/>
        <v>2.355731225296443</v>
      </c>
    </row>
    <row r="208" spans="1:3" s="7" customFormat="1" ht="19.5" customHeight="1">
      <c r="A208" s="1" t="s">
        <v>32</v>
      </c>
      <c r="B208" s="60">
        <f>SUM(B168:B207)</f>
        <v>6325</v>
      </c>
      <c r="C208" s="76">
        <f t="shared" si="5"/>
        <v>100</v>
      </c>
    </row>
    <row r="211" spans="1:7" s="2" customFormat="1" ht="87.75" customHeight="1">
      <c r="A211" s="17" t="s">
        <v>46</v>
      </c>
      <c r="B211" s="179" t="s">
        <v>461</v>
      </c>
      <c r="C211" s="180"/>
      <c r="D211" s="16"/>
      <c r="E211" s="3"/>
      <c r="F211" s="3"/>
      <c r="G211" s="3"/>
    </row>
    <row r="212" spans="1:3" s="97" customFormat="1" ht="25.5" customHeight="1">
      <c r="A212" s="187" t="s">
        <v>49</v>
      </c>
      <c r="B212" s="189" t="s">
        <v>431</v>
      </c>
      <c r="C212" s="189" t="s">
        <v>23</v>
      </c>
    </row>
    <row r="213" spans="1:3" s="95" customFormat="1" ht="34.5" customHeight="1">
      <c r="A213" s="188"/>
      <c r="B213" s="86" t="s">
        <v>25</v>
      </c>
      <c r="C213" s="6" t="s">
        <v>40</v>
      </c>
    </row>
    <row r="214" spans="1:3" s="3" customFormat="1" ht="12.75">
      <c r="A214" s="58" t="s">
        <v>143</v>
      </c>
      <c r="B214" s="61">
        <v>250</v>
      </c>
      <c r="C214" s="62">
        <f>B214/$B$235*100</f>
        <v>7.126567844925884</v>
      </c>
    </row>
    <row r="215" spans="1:3" s="3" customFormat="1" ht="12.75">
      <c r="A215" s="58" t="s">
        <v>144</v>
      </c>
      <c r="B215" s="61">
        <v>33</v>
      </c>
      <c r="C215" s="62">
        <f aca="true" t="shared" si="6" ref="C215:C235">B215/$B$235*100</f>
        <v>0.9407069555302165</v>
      </c>
    </row>
    <row r="216" spans="1:3" s="3" customFormat="1" ht="12.75">
      <c r="A216" s="58" t="s">
        <v>145</v>
      </c>
      <c r="B216" s="61">
        <v>117</v>
      </c>
      <c r="C216" s="62">
        <f t="shared" si="6"/>
        <v>3.3352337514253136</v>
      </c>
    </row>
    <row r="217" spans="1:3" s="3" customFormat="1" ht="12.75">
      <c r="A217" s="58" t="s">
        <v>146</v>
      </c>
      <c r="B217" s="61">
        <v>303</v>
      </c>
      <c r="C217" s="62">
        <f t="shared" si="6"/>
        <v>8.63740022805017</v>
      </c>
    </row>
    <row r="218" spans="1:3" s="3" customFormat="1" ht="12.75">
      <c r="A218" s="58" t="s">
        <v>147</v>
      </c>
      <c r="B218" s="61">
        <v>91</v>
      </c>
      <c r="C218" s="62">
        <f t="shared" si="6"/>
        <v>2.5940706955530217</v>
      </c>
    </row>
    <row r="219" spans="1:3" s="3" customFormat="1" ht="12.75">
      <c r="A219" s="58" t="s">
        <v>148</v>
      </c>
      <c r="B219" s="61">
        <v>395</v>
      </c>
      <c r="C219" s="62">
        <f t="shared" si="6"/>
        <v>11.259977194982897</v>
      </c>
    </row>
    <row r="220" spans="1:3" s="3" customFormat="1" ht="12.75">
      <c r="A220" s="58" t="s">
        <v>149</v>
      </c>
      <c r="B220" s="61">
        <v>150</v>
      </c>
      <c r="C220" s="62">
        <f t="shared" si="6"/>
        <v>4.275940706955531</v>
      </c>
    </row>
    <row r="221" spans="1:3" s="3" customFormat="1" ht="12.75">
      <c r="A221" s="58" t="s">
        <v>33</v>
      </c>
      <c r="B221" s="61">
        <v>1405</v>
      </c>
      <c r="C221" s="62">
        <f t="shared" si="6"/>
        <v>40.05131128848347</v>
      </c>
    </row>
    <row r="222" spans="1:3" s="3" customFormat="1" ht="12.75">
      <c r="A222" s="58" t="s">
        <v>394</v>
      </c>
      <c r="B222" s="61">
        <v>47</v>
      </c>
      <c r="C222" s="62">
        <f t="shared" si="6"/>
        <v>1.339794754846066</v>
      </c>
    </row>
    <row r="223" spans="1:3" s="3" customFormat="1" ht="12.75">
      <c r="A223" s="58" t="s">
        <v>150</v>
      </c>
      <c r="B223" s="61">
        <v>38</v>
      </c>
      <c r="C223" s="62">
        <f t="shared" si="6"/>
        <v>1.0832383124287344</v>
      </c>
    </row>
    <row r="224" spans="1:3" s="3" customFormat="1" ht="12.75">
      <c r="A224" s="58" t="s">
        <v>395</v>
      </c>
      <c r="B224" s="61">
        <v>40</v>
      </c>
      <c r="C224" s="62">
        <f t="shared" si="6"/>
        <v>1.1402508551881414</v>
      </c>
    </row>
    <row r="225" spans="1:3" s="3" customFormat="1" ht="12.75">
      <c r="A225" s="58" t="s">
        <v>154</v>
      </c>
      <c r="B225" s="61">
        <v>63</v>
      </c>
      <c r="C225" s="62">
        <f t="shared" si="6"/>
        <v>1.7958950969213228</v>
      </c>
    </row>
    <row r="226" spans="1:3" s="3" customFormat="1" ht="12.75">
      <c r="A226" s="58" t="s">
        <v>155</v>
      </c>
      <c r="B226" s="61">
        <v>16</v>
      </c>
      <c r="C226" s="62">
        <f t="shared" si="6"/>
        <v>0.45610034207525657</v>
      </c>
    </row>
    <row r="227" spans="1:3" s="3" customFormat="1" ht="12.75">
      <c r="A227" s="58" t="s">
        <v>157</v>
      </c>
      <c r="B227" s="61">
        <v>28</v>
      </c>
      <c r="C227" s="62">
        <f t="shared" si="6"/>
        <v>0.798175598631699</v>
      </c>
    </row>
    <row r="228" spans="1:3" s="3" customFormat="1" ht="12.75">
      <c r="A228" s="58" t="s">
        <v>396</v>
      </c>
      <c r="B228" s="61">
        <v>90</v>
      </c>
      <c r="C228" s="62">
        <f t="shared" si="6"/>
        <v>2.565564424173318</v>
      </c>
    </row>
    <row r="229" spans="1:3" s="3" customFormat="1" ht="12.75">
      <c r="A229" s="58" t="s">
        <v>158</v>
      </c>
      <c r="B229" s="61">
        <v>30</v>
      </c>
      <c r="C229" s="62">
        <f t="shared" si="6"/>
        <v>0.8551881413911061</v>
      </c>
    </row>
    <row r="230" spans="1:3" s="3" customFormat="1" ht="12.75">
      <c r="A230" s="58" t="s">
        <v>159</v>
      </c>
      <c r="B230" s="61">
        <v>73</v>
      </c>
      <c r="C230" s="62">
        <f t="shared" si="6"/>
        <v>2.080957810718358</v>
      </c>
    </row>
    <row r="231" spans="1:3" s="3" customFormat="1" ht="12.75">
      <c r="A231" s="58" t="s">
        <v>397</v>
      </c>
      <c r="B231" s="61">
        <v>157</v>
      </c>
      <c r="C231" s="62">
        <f t="shared" si="6"/>
        <v>4.475484606613455</v>
      </c>
    </row>
    <row r="232" spans="1:3" s="3" customFormat="1" ht="12.75">
      <c r="A232" s="58" t="s">
        <v>161</v>
      </c>
      <c r="B232" s="61">
        <v>55</v>
      </c>
      <c r="C232" s="62">
        <f t="shared" si="6"/>
        <v>1.5678449258836946</v>
      </c>
    </row>
    <row r="233" spans="1:3" s="3" customFormat="1" ht="12.75">
      <c r="A233" s="58" t="s">
        <v>162</v>
      </c>
      <c r="B233" s="61">
        <v>67</v>
      </c>
      <c r="C233" s="62">
        <f t="shared" si="6"/>
        <v>1.909920182440137</v>
      </c>
    </row>
    <row r="234" spans="1:3" s="3" customFormat="1" ht="12.75">
      <c r="A234" s="58" t="s">
        <v>398</v>
      </c>
      <c r="B234" s="61">
        <v>60</v>
      </c>
      <c r="C234" s="62">
        <f t="shared" si="6"/>
        <v>1.7103762827822122</v>
      </c>
    </row>
    <row r="235" spans="1:3" s="7" customFormat="1" ht="19.5" customHeight="1">
      <c r="A235" s="1" t="s">
        <v>34</v>
      </c>
      <c r="B235" s="60">
        <f>SUM(B214:B234)</f>
        <v>3508</v>
      </c>
      <c r="C235" s="76">
        <f t="shared" si="6"/>
        <v>100</v>
      </c>
    </row>
    <row r="238" spans="1:7" s="2" customFormat="1" ht="87.75" customHeight="1">
      <c r="A238" s="17" t="s">
        <v>46</v>
      </c>
      <c r="B238" s="179" t="s">
        <v>462</v>
      </c>
      <c r="C238" s="180"/>
      <c r="D238" s="16"/>
      <c r="E238" s="3"/>
      <c r="F238" s="3"/>
      <c r="G238" s="3"/>
    </row>
    <row r="239" spans="1:3" s="97" customFormat="1" ht="25.5" customHeight="1">
      <c r="A239" s="187" t="s">
        <v>49</v>
      </c>
      <c r="B239" s="189" t="s">
        <v>431</v>
      </c>
      <c r="C239" s="189" t="s">
        <v>23</v>
      </c>
    </row>
    <row r="240" spans="1:3" s="95" customFormat="1" ht="34.5" customHeight="1">
      <c r="A240" s="188"/>
      <c r="B240" s="86" t="s">
        <v>25</v>
      </c>
      <c r="C240" s="6" t="s">
        <v>40</v>
      </c>
    </row>
    <row r="241" spans="1:3" s="3" customFormat="1" ht="12.75">
      <c r="A241" s="58" t="s">
        <v>275</v>
      </c>
      <c r="B241" s="61">
        <v>81</v>
      </c>
      <c r="C241" s="62">
        <f>B241/$B$258*100</f>
        <v>2.915766738660907</v>
      </c>
    </row>
    <row r="242" spans="1:3" s="3" customFormat="1" ht="12.75">
      <c r="A242" s="58" t="s">
        <v>276</v>
      </c>
      <c r="B242" s="61">
        <v>43</v>
      </c>
      <c r="C242" s="62">
        <f aca="true" t="shared" si="7" ref="C242:C258">B242/$B$258*100</f>
        <v>1.5478761699064074</v>
      </c>
    </row>
    <row r="243" spans="1:3" s="3" customFormat="1" ht="12.75">
      <c r="A243" s="58" t="s">
        <v>365</v>
      </c>
      <c r="B243" s="84" t="s">
        <v>367</v>
      </c>
      <c r="C243" s="62">
        <v>0</v>
      </c>
    </row>
    <row r="244" spans="1:3" s="3" customFormat="1" ht="12.75">
      <c r="A244" s="58" t="s">
        <v>277</v>
      </c>
      <c r="B244" s="61">
        <v>31</v>
      </c>
      <c r="C244" s="62">
        <f t="shared" si="7"/>
        <v>1.1159107271418287</v>
      </c>
    </row>
    <row r="245" spans="1:3" s="3" customFormat="1" ht="12.75">
      <c r="A245" s="58" t="s">
        <v>278</v>
      </c>
      <c r="B245" s="61">
        <v>13</v>
      </c>
      <c r="C245" s="62">
        <f t="shared" si="7"/>
        <v>0.4679625629949604</v>
      </c>
    </row>
    <row r="246" spans="1:3" s="3" customFormat="1" ht="12.75">
      <c r="A246" s="58" t="s">
        <v>279</v>
      </c>
      <c r="B246" s="61">
        <v>45</v>
      </c>
      <c r="C246" s="62">
        <f t="shared" si="7"/>
        <v>1.6198704103671708</v>
      </c>
    </row>
    <row r="247" spans="1:3" s="3" customFormat="1" ht="12.75">
      <c r="A247" s="58" t="s">
        <v>280</v>
      </c>
      <c r="B247" s="61">
        <v>193</v>
      </c>
      <c r="C247" s="62">
        <f t="shared" si="7"/>
        <v>6.947444204463643</v>
      </c>
    </row>
    <row r="248" spans="1:3" s="3" customFormat="1" ht="12.75">
      <c r="A248" s="58" t="s">
        <v>282</v>
      </c>
      <c r="B248" s="61">
        <v>24</v>
      </c>
      <c r="C248" s="62">
        <f t="shared" si="7"/>
        <v>0.8639308855291578</v>
      </c>
    </row>
    <row r="249" spans="1:3" s="3" customFormat="1" ht="12.75">
      <c r="A249" s="58" t="s">
        <v>283</v>
      </c>
      <c r="B249" s="61">
        <v>495</v>
      </c>
      <c r="C249" s="62">
        <f t="shared" si="7"/>
        <v>17.818574514038875</v>
      </c>
    </row>
    <row r="250" spans="1:3" s="3" customFormat="1" ht="12.75">
      <c r="A250" s="58" t="s">
        <v>284</v>
      </c>
      <c r="B250" s="61">
        <v>99</v>
      </c>
      <c r="C250" s="62">
        <f t="shared" si="7"/>
        <v>3.5637149028077757</v>
      </c>
    </row>
    <row r="251" spans="1:3" s="3" customFormat="1" ht="12.75">
      <c r="A251" s="58" t="s">
        <v>285</v>
      </c>
      <c r="B251" s="61">
        <v>345</v>
      </c>
      <c r="C251" s="62">
        <f t="shared" si="7"/>
        <v>12.419006479481641</v>
      </c>
    </row>
    <row r="252" spans="1:3" s="3" customFormat="1" ht="12.75">
      <c r="A252" s="58" t="s">
        <v>354</v>
      </c>
      <c r="B252" s="61">
        <v>86</v>
      </c>
      <c r="C252" s="62">
        <f t="shared" si="7"/>
        <v>3.095752339812815</v>
      </c>
    </row>
    <row r="253" spans="1:3" s="3" customFormat="1" ht="12.75">
      <c r="A253" s="58" t="s">
        <v>35</v>
      </c>
      <c r="B253" s="61">
        <v>946</v>
      </c>
      <c r="C253" s="62">
        <f t="shared" si="7"/>
        <v>34.053275737940965</v>
      </c>
    </row>
    <row r="254" spans="1:3" s="3" customFormat="1" ht="12.75">
      <c r="A254" s="58" t="s">
        <v>286</v>
      </c>
      <c r="B254" s="61">
        <v>65</v>
      </c>
      <c r="C254" s="62">
        <f t="shared" si="7"/>
        <v>2.339812814974802</v>
      </c>
    </row>
    <row r="255" spans="1:3" s="3" customFormat="1" ht="12.75">
      <c r="A255" s="58" t="s">
        <v>287</v>
      </c>
      <c r="B255" s="61">
        <v>216</v>
      </c>
      <c r="C255" s="62">
        <f t="shared" si="7"/>
        <v>7.775377969762419</v>
      </c>
    </row>
    <row r="256" spans="1:3" s="3" customFormat="1" ht="12.75">
      <c r="A256" s="58" t="s">
        <v>366</v>
      </c>
      <c r="B256" s="61">
        <v>58</v>
      </c>
      <c r="C256" s="62">
        <f t="shared" si="7"/>
        <v>2.087832973362131</v>
      </c>
    </row>
    <row r="257" spans="1:3" s="3" customFormat="1" ht="12.75">
      <c r="A257" s="58" t="s">
        <v>288</v>
      </c>
      <c r="B257" s="61">
        <v>38</v>
      </c>
      <c r="C257" s="62">
        <f t="shared" si="7"/>
        <v>1.3678905687544995</v>
      </c>
    </row>
    <row r="258" spans="1:3" s="7" customFormat="1" ht="19.5" customHeight="1">
      <c r="A258" s="1" t="s">
        <v>36</v>
      </c>
      <c r="B258" s="60">
        <f>SUM(B241:B257)</f>
        <v>2778</v>
      </c>
      <c r="C258" s="76">
        <f t="shared" si="7"/>
        <v>100</v>
      </c>
    </row>
    <row r="260" ht="12.75">
      <c r="A260" s="57" t="s">
        <v>418</v>
      </c>
    </row>
    <row r="262" spans="1:7" s="2" customFormat="1" ht="76.5" customHeight="1">
      <c r="A262" s="17" t="s">
        <v>46</v>
      </c>
      <c r="B262" s="179" t="s">
        <v>463</v>
      </c>
      <c r="C262" s="180"/>
      <c r="D262" s="16"/>
      <c r="E262" s="3"/>
      <c r="F262" s="3"/>
      <c r="G262" s="3"/>
    </row>
    <row r="263" spans="1:3" s="97" customFormat="1" ht="25.5" customHeight="1">
      <c r="A263" s="187" t="s">
        <v>49</v>
      </c>
      <c r="B263" s="189" t="s">
        <v>431</v>
      </c>
      <c r="C263" s="189" t="s">
        <v>23</v>
      </c>
    </row>
    <row r="264" spans="1:3" s="95" customFormat="1" ht="34.5" customHeight="1">
      <c r="A264" s="188"/>
      <c r="B264" s="86" t="s">
        <v>25</v>
      </c>
      <c r="C264" s="6" t="s">
        <v>40</v>
      </c>
    </row>
    <row r="265" spans="1:3" s="3" customFormat="1" ht="12.75">
      <c r="A265" s="58" t="s">
        <v>113</v>
      </c>
      <c r="B265" s="61">
        <v>59</v>
      </c>
      <c r="C265" s="62">
        <f>B265/$B$283*100</f>
        <v>2.611775121735281</v>
      </c>
    </row>
    <row r="266" spans="1:3" s="3" customFormat="1" ht="12.75">
      <c r="A266" s="58" t="s">
        <v>114</v>
      </c>
      <c r="B266" s="61">
        <v>61</v>
      </c>
      <c r="C266" s="62">
        <f aca="true" t="shared" si="8" ref="C266:C283">B266/$B$283*100</f>
        <v>2.700309871624613</v>
      </c>
    </row>
    <row r="267" spans="1:3" s="3" customFormat="1" ht="12.75">
      <c r="A267" s="58" t="s">
        <v>399</v>
      </c>
      <c r="B267" s="61">
        <v>90</v>
      </c>
      <c r="C267" s="62">
        <f t="shared" si="8"/>
        <v>3.9840637450199203</v>
      </c>
    </row>
    <row r="268" spans="1:3" s="3" customFormat="1" ht="12.75">
      <c r="A268" s="58" t="s">
        <v>117</v>
      </c>
      <c r="B268" s="61">
        <v>335</v>
      </c>
      <c r="C268" s="62">
        <f t="shared" si="8"/>
        <v>14.829570606463035</v>
      </c>
    </row>
    <row r="269" spans="1:3" s="3" customFormat="1" ht="12.75">
      <c r="A269" s="58" t="s">
        <v>118</v>
      </c>
      <c r="B269" s="61">
        <v>108</v>
      </c>
      <c r="C269" s="62">
        <f t="shared" si="8"/>
        <v>4.780876494023905</v>
      </c>
    </row>
    <row r="270" spans="1:3" s="3" customFormat="1" ht="12.75">
      <c r="A270" s="58" t="s">
        <v>119</v>
      </c>
      <c r="B270" s="61">
        <v>66</v>
      </c>
      <c r="C270" s="62">
        <f t="shared" si="8"/>
        <v>2.921646746347941</v>
      </c>
    </row>
    <row r="271" spans="1:3" s="3" customFormat="1" ht="12.75">
      <c r="A271" s="58" t="s">
        <v>121</v>
      </c>
      <c r="B271" s="61">
        <v>892</v>
      </c>
      <c r="C271" s="62">
        <f t="shared" si="8"/>
        <v>39.486498450641875</v>
      </c>
    </row>
    <row r="272" spans="1:3" s="3" customFormat="1" ht="12.75">
      <c r="A272" s="58" t="s">
        <v>122</v>
      </c>
      <c r="B272" s="61">
        <v>63</v>
      </c>
      <c r="C272" s="62">
        <f t="shared" si="8"/>
        <v>2.788844621513944</v>
      </c>
    </row>
    <row r="273" spans="1:3" s="3" customFormat="1" ht="12.75">
      <c r="A273" s="58" t="s">
        <v>125</v>
      </c>
      <c r="B273" s="61">
        <v>141</v>
      </c>
      <c r="C273" s="62">
        <f t="shared" si="8"/>
        <v>6.241699867197875</v>
      </c>
    </row>
    <row r="274" spans="1:3" s="3" customFormat="1" ht="12.75">
      <c r="A274" s="58" t="s">
        <v>127</v>
      </c>
      <c r="B274" s="61">
        <v>64</v>
      </c>
      <c r="C274" s="62">
        <f t="shared" si="8"/>
        <v>2.83311199645861</v>
      </c>
    </row>
    <row r="275" spans="1:3" s="3" customFormat="1" ht="12.75">
      <c r="A275" s="58" t="s">
        <v>129</v>
      </c>
      <c r="B275" s="61">
        <v>33</v>
      </c>
      <c r="C275" s="62">
        <f t="shared" si="8"/>
        <v>1.4608233731739706</v>
      </c>
    </row>
    <row r="276" spans="1:3" s="3" customFormat="1" ht="12.75">
      <c r="A276" s="58" t="s">
        <v>130</v>
      </c>
      <c r="B276" s="61">
        <v>25</v>
      </c>
      <c r="C276" s="62">
        <f t="shared" si="8"/>
        <v>1.1066843736166445</v>
      </c>
    </row>
    <row r="277" spans="1:3" s="3" customFormat="1" ht="12.75">
      <c r="A277" s="58" t="s">
        <v>134</v>
      </c>
      <c r="B277" s="61">
        <v>43</v>
      </c>
      <c r="C277" s="62">
        <f t="shared" si="8"/>
        <v>1.9034971226206288</v>
      </c>
    </row>
    <row r="278" spans="1:3" s="3" customFormat="1" ht="12.75">
      <c r="A278" s="58" t="s">
        <v>135</v>
      </c>
      <c r="B278" s="61">
        <v>51</v>
      </c>
      <c r="C278" s="62">
        <f t="shared" si="8"/>
        <v>2.257636122177955</v>
      </c>
    </row>
    <row r="279" spans="1:3" s="3" customFormat="1" ht="12.75">
      <c r="A279" s="58" t="s">
        <v>136</v>
      </c>
      <c r="B279" s="61">
        <v>72</v>
      </c>
      <c r="C279" s="62">
        <f t="shared" si="8"/>
        <v>3.187250996015936</v>
      </c>
    </row>
    <row r="280" spans="1:3" s="3" customFormat="1" ht="12.75">
      <c r="A280" s="58" t="s">
        <v>138</v>
      </c>
      <c r="B280" s="61">
        <v>29</v>
      </c>
      <c r="C280" s="62">
        <f t="shared" si="8"/>
        <v>1.2837538733953076</v>
      </c>
    </row>
    <row r="281" spans="1:3" s="3" customFormat="1" ht="12.75">
      <c r="A281" s="58" t="s">
        <v>139</v>
      </c>
      <c r="B281" s="61">
        <v>120</v>
      </c>
      <c r="C281" s="62">
        <f t="shared" si="8"/>
        <v>5.3120849933598935</v>
      </c>
    </row>
    <row r="282" spans="1:3" s="3" customFormat="1" ht="12.75">
      <c r="A282" s="58" t="s">
        <v>142</v>
      </c>
      <c r="B282" s="61">
        <v>7</v>
      </c>
      <c r="C282" s="62">
        <f t="shared" si="8"/>
        <v>0.3098716246126605</v>
      </c>
    </row>
    <row r="283" spans="1:3" s="7" customFormat="1" ht="19.5" customHeight="1">
      <c r="A283" s="1" t="s">
        <v>37</v>
      </c>
      <c r="B283" s="60">
        <f>SUM(B265:B282)</f>
        <v>2259</v>
      </c>
      <c r="C283" s="76">
        <f t="shared" si="8"/>
        <v>100</v>
      </c>
    </row>
    <row r="286" spans="1:7" s="2" customFormat="1" ht="87.75" customHeight="1">
      <c r="A286" s="17" t="s">
        <v>46</v>
      </c>
      <c r="B286" s="179" t="s">
        <v>464</v>
      </c>
      <c r="C286" s="180"/>
      <c r="D286" s="16"/>
      <c r="E286" s="3"/>
      <c r="F286" s="3"/>
      <c r="G286" s="3"/>
    </row>
    <row r="287" spans="1:3" s="97" customFormat="1" ht="25.5" customHeight="1">
      <c r="A287" s="187" t="s">
        <v>49</v>
      </c>
      <c r="B287" s="189" t="s">
        <v>431</v>
      </c>
      <c r="C287" s="189" t="s">
        <v>23</v>
      </c>
    </row>
    <row r="288" spans="1:3" s="95" customFormat="1" ht="34.5" customHeight="1">
      <c r="A288" s="188"/>
      <c r="B288" s="86" t="s">
        <v>25</v>
      </c>
      <c r="C288" s="6" t="s">
        <v>40</v>
      </c>
    </row>
    <row r="289" spans="1:3" s="3" customFormat="1" ht="12.75">
      <c r="A289" s="58" t="s">
        <v>355</v>
      </c>
      <c r="B289" s="61">
        <v>176</v>
      </c>
      <c r="C289" s="62">
        <f>B289/$B$301*100</f>
        <v>6.576980568011958</v>
      </c>
    </row>
    <row r="290" spans="1:3" s="3" customFormat="1" ht="12.75">
      <c r="A290" s="58" t="s">
        <v>320</v>
      </c>
      <c r="B290" s="61">
        <v>73</v>
      </c>
      <c r="C290" s="62">
        <f aca="true" t="shared" si="9" ref="C290:C301">B290/$B$301*100</f>
        <v>2.7279521674140508</v>
      </c>
    </row>
    <row r="291" spans="1:3" s="3" customFormat="1" ht="12.75">
      <c r="A291" s="58" t="s">
        <v>321</v>
      </c>
      <c r="B291" s="61">
        <v>52</v>
      </c>
      <c r="C291" s="62">
        <f t="shared" si="9"/>
        <v>1.9431988041853512</v>
      </c>
    </row>
    <row r="292" spans="1:3" s="3" customFormat="1" ht="12.75">
      <c r="A292" s="58" t="s">
        <v>323</v>
      </c>
      <c r="B292" s="61">
        <v>50</v>
      </c>
      <c r="C292" s="62">
        <f t="shared" si="9"/>
        <v>1.8684603886397608</v>
      </c>
    </row>
    <row r="293" spans="1:3" s="3" customFormat="1" ht="12.75">
      <c r="A293" s="58" t="s">
        <v>357</v>
      </c>
      <c r="B293" s="61">
        <v>25</v>
      </c>
      <c r="C293" s="62">
        <f t="shared" si="9"/>
        <v>0.9342301943198804</v>
      </c>
    </row>
    <row r="294" spans="1:3" s="3" customFormat="1" ht="12.75">
      <c r="A294" s="58" t="s">
        <v>328</v>
      </c>
      <c r="B294" s="61">
        <v>48</v>
      </c>
      <c r="C294" s="62">
        <f t="shared" si="9"/>
        <v>1.7937219730941705</v>
      </c>
    </row>
    <row r="295" spans="1:3" s="3" customFormat="1" ht="12.75">
      <c r="A295" s="58" t="s">
        <v>329</v>
      </c>
      <c r="B295" s="61">
        <v>60</v>
      </c>
      <c r="C295" s="62">
        <f t="shared" si="9"/>
        <v>2.242152466367713</v>
      </c>
    </row>
    <row r="296" spans="1:3" s="3" customFormat="1" ht="12.75">
      <c r="A296" s="58" t="s">
        <v>331</v>
      </c>
      <c r="B296" s="61">
        <v>297</v>
      </c>
      <c r="C296" s="62">
        <f t="shared" si="9"/>
        <v>11.09865470852018</v>
      </c>
    </row>
    <row r="297" spans="1:3" s="3" customFormat="1" ht="12.75">
      <c r="A297" s="58" t="s">
        <v>38</v>
      </c>
      <c r="B297" s="61">
        <v>1592</v>
      </c>
      <c r="C297" s="62">
        <f t="shared" si="9"/>
        <v>59.49177877428998</v>
      </c>
    </row>
    <row r="298" spans="1:3" s="3" customFormat="1" ht="12.75">
      <c r="A298" s="58" t="s">
        <v>358</v>
      </c>
      <c r="B298" s="61">
        <v>77</v>
      </c>
      <c r="C298" s="62">
        <f t="shared" si="9"/>
        <v>2.8774289985052315</v>
      </c>
    </row>
    <row r="299" spans="1:3" s="3" customFormat="1" ht="12.75">
      <c r="A299" s="58" t="s">
        <v>335</v>
      </c>
      <c r="B299" s="61">
        <v>83</v>
      </c>
      <c r="C299" s="62">
        <f t="shared" si="9"/>
        <v>3.101644245142003</v>
      </c>
    </row>
    <row r="300" spans="1:3" s="3" customFormat="1" ht="12.75">
      <c r="A300" s="58" t="s">
        <v>337</v>
      </c>
      <c r="B300" s="61">
        <v>143</v>
      </c>
      <c r="C300" s="62">
        <f t="shared" si="9"/>
        <v>5.343796711509715</v>
      </c>
    </row>
    <row r="301" spans="1:3" s="7" customFormat="1" ht="19.5" customHeight="1">
      <c r="A301" s="1" t="s">
        <v>39</v>
      </c>
      <c r="B301" s="60">
        <f>SUM(B289:B300)</f>
        <v>2676</v>
      </c>
      <c r="C301" s="76">
        <f t="shared" si="9"/>
        <v>100</v>
      </c>
    </row>
    <row r="303" ht="12.75">
      <c r="A303" s="36" t="s">
        <v>410</v>
      </c>
    </row>
  </sheetData>
  <sheetProtection password="C6EC" sheet="1" objects="1" scenarios="1"/>
  <mergeCells count="31">
    <mergeCell ref="B262:C262"/>
    <mergeCell ref="A263:A264"/>
    <mergeCell ref="B263:C263"/>
    <mergeCell ref="B286:C286"/>
    <mergeCell ref="B128:C128"/>
    <mergeCell ref="A129:A130"/>
    <mergeCell ref="B129:C129"/>
    <mergeCell ref="B165:C165"/>
    <mergeCell ref="B53:C53"/>
    <mergeCell ref="B84:C84"/>
    <mergeCell ref="A85:A86"/>
    <mergeCell ref="B85:C85"/>
    <mergeCell ref="A54:A55"/>
    <mergeCell ref="B54:C54"/>
    <mergeCell ref="B1:C1"/>
    <mergeCell ref="A3:A4"/>
    <mergeCell ref="B3:C3"/>
    <mergeCell ref="A23:A24"/>
    <mergeCell ref="B23:C23"/>
    <mergeCell ref="B22:C22"/>
    <mergeCell ref="A20:C20"/>
    <mergeCell ref="A287:A288"/>
    <mergeCell ref="B287:C287"/>
    <mergeCell ref="A166:A167"/>
    <mergeCell ref="B166:C166"/>
    <mergeCell ref="A239:A240"/>
    <mergeCell ref="B239:C239"/>
    <mergeCell ref="B211:C211"/>
    <mergeCell ref="A212:A213"/>
    <mergeCell ref="B212:C212"/>
    <mergeCell ref="B238:C238"/>
  </mergeCells>
  <printOptions/>
  <pageMargins left="0.75" right="0.75" top="1" bottom="1" header="0.5" footer="0.5"/>
  <pageSetup horizontalDpi="300" verticalDpi="300" orientation="portrait" paperSize="9" r:id="rId1"/>
  <rowBreaks count="9" manualBreakCount="9">
    <brk id="20" max="255" man="1"/>
    <brk id="52" max="255" man="1"/>
    <brk id="83" max="255" man="1"/>
    <brk id="127" max="255" man="1"/>
    <brk id="164" max="255" man="1"/>
    <brk id="210" max="255" man="1"/>
    <brk id="237" max="255" man="1"/>
    <brk id="261" max="255" man="1"/>
    <brk id="2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32"/>
  <sheetViews>
    <sheetView workbookViewId="0" topLeftCell="A1">
      <selection activeCell="A432" sqref="A1:C432"/>
    </sheetView>
  </sheetViews>
  <sheetFormatPr defaultColWidth="9.140625" defaultRowHeight="12.75"/>
  <cols>
    <col min="1" max="1" width="28.57421875" style="0" customWidth="1"/>
    <col min="2" max="2" width="16.57421875" style="0" customWidth="1"/>
    <col min="3" max="3" width="15.28125" style="0" customWidth="1"/>
  </cols>
  <sheetData>
    <row r="1" spans="1:7" s="163" customFormat="1" ht="114" customHeight="1">
      <c r="A1" s="17" t="s">
        <v>466</v>
      </c>
      <c r="B1" s="190" t="s">
        <v>467</v>
      </c>
      <c r="C1" s="191"/>
      <c r="D1" s="15"/>
      <c r="E1" s="107"/>
      <c r="F1" s="107"/>
      <c r="G1" s="107"/>
    </row>
    <row r="3" spans="1:3" ht="30.75" customHeight="1">
      <c r="A3" s="181" t="s">
        <v>514</v>
      </c>
      <c r="B3" s="189" t="s">
        <v>468</v>
      </c>
      <c r="C3" s="189" t="s">
        <v>23</v>
      </c>
    </row>
    <row r="4" spans="1:3" ht="39.75" customHeight="1">
      <c r="A4" s="182"/>
      <c r="B4" s="86" t="s">
        <v>25</v>
      </c>
      <c r="C4" s="6" t="s">
        <v>513</v>
      </c>
    </row>
    <row r="5" spans="1:3" ht="12.75">
      <c r="A5" s="33" t="s">
        <v>26</v>
      </c>
      <c r="B5" s="37">
        <f>B86</f>
        <v>434</v>
      </c>
      <c r="C5" s="85">
        <f>B5/$B$14*100</f>
        <v>8.326937835763621</v>
      </c>
    </row>
    <row r="6" spans="1:3" ht="12.75">
      <c r="A6" s="33" t="s">
        <v>27</v>
      </c>
      <c r="B6" s="37">
        <f>B136</f>
        <v>495</v>
      </c>
      <c r="C6" s="85">
        <f aca="true" t="shared" si="0" ref="C6:C14">B6/$B$14*100</f>
        <v>9.497313891020722</v>
      </c>
    </row>
    <row r="7" spans="1:3" ht="12.75">
      <c r="A7" s="33" t="s">
        <v>45</v>
      </c>
      <c r="B7" s="37">
        <f>B188</f>
        <v>1139</v>
      </c>
      <c r="C7" s="85">
        <f t="shared" si="0"/>
        <v>21.853415195702226</v>
      </c>
    </row>
    <row r="8" spans="1:3" ht="12.75">
      <c r="A8" s="33" t="s">
        <v>29</v>
      </c>
      <c r="B8" s="37">
        <f>B240</f>
        <v>652</v>
      </c>
      <c r="C8" s="85">
        <f t="shared" si="0"/>
        <v>12.509593246354566</v>
      </c>
    </row>
    <row r="9" spans="1:3" ht="12.75">
      <c r="A9" s="33" t="s">
        <v>31</v>
      </c>
      <c r="B9" s="37">
        <f>B308</f>
        <v>860</v>
      </c>
      <c r="C9" s="85">
        <f t="shared" si="0"/>
        <v>16.500383729854182</v>
      </c>
    </row>
    <row r="10" spans="1:3" ht="12.75">
      <c r="A10" s="33" t="s">
        <v>33</v>
      </c>
      <c r="B10" s="37">
        <f>B340</f>
        <v>268</v>
      </c>
      <c r="C10" s="85">
        <f t="shared" si="0"/>
        <v>5.141980046047583</v>
      </c>
    </row>
    <row r="11" spans="1:3" ht="12.75">
      <c r="A11" s="33" t="s">
        <v>35</v>
      </c>
      <c r="B11" s="37">
        <f>B364</f>
        <v>374</v>
      </c>
      <c r="C11" s="85">
        <f t="shared" si="0"/>
        <v>7.175748273215656</v>
      </c>
    </row>
    <row r="12" spans="1:3" ht="12.75">
      <c r="A12" s="33" t="s">
        <v>43</v>
      </c>
      <c r="B12" s="37">
        <f>B401</f>
        <v>198</v>
      </c>
      <c r="C12" s="85">
        <f t="shared" si="0"/>
        <v>3.7989255564082884</v>
      </c>
    </row>
    <row r="13" spans="1:3" ht="12.75">
      <c r="A13" s="33" t="s">
        <v>38</v>
      </c>
      <c r="B13" s="37">
        <f>B430</f>
        <v>792</v>
      </c>
      <c r="C13" s="85">
        <f t="shared" si="0"/>
        <v>15.195702225633154</v>
      </c>
    </row>
    <row r="14" spans="1:3" ht="21.75" customHeight="1">
      <c r="A14" s="41" t="s">
        <v>20</v>
      </c>
      <c r="B14" s="19">
        <f>SUM(B5:B13)</f>
        <v>5212</v>
      </c>
      <c r="C14" s="75">
        <f t="shared" si="0"/>
        <v>100</v>
      </c>
    </row>
    <row r="16" spans="1:3" s="141" customFormat="1" ht="12.75" customHeight="1">
      <c r="A16" s="139" t="s">
        <v>411</v>
      </c>
      <c r="B16" s="140"/>
      <c r="C16" s="140"/>
    </row>
    <row r="17" spans="1:3" s="140" customFormat="1" ht="12.75" customHeight="1">
      <c r="A17" s="140" t="s">
        <v>415</v>
      </c>
      <c r="B17" s="142"/>
      <c r="C17" s="142"/>
    </row>
    <row r="18" spans="1:3" s="140" customFormat="1" ht="12.75" customHeight="1">
      <c r="A18" s="140" t="s">
        <v>419</v>
      </c>
      <c r="B18" s="142"/>
      <c r="C18" s="142"/>
    </row>
    <row r="19" spans="1:3" s="141" customFormat="1" ht="12.75" customHeight="1">
      <c r="A19" s="139" t="s">
        <v>417</v>
      </c>
      <c r="C19" s="140"/>
    </row>
    <row r="20" spans="1:3" s="90" customFormat="1" ht="45" customHeight="1">
      <c r="A20" s="192" t="s">
        <v>465</v>
      </c>
      <c r="B20" s="193"/>
      <c r="C20" s="193"/>
    </row>
    <row r="21" spans="1:3" s="35" customFormat="1" ht="30.75" customHeight="1">
      <c r="A21" s="178" t="s">
        <v>59</v>
      </c>
      <c r="B21" s="178"/>
      <c r="C21" s="178"/>
    </row>
    <row r="24" spans="2:3" ht="12.75">
      <c r="B24" s="160" t="s">
        <v>26</v>
      </c>
      <c r="C24" s="158">
        <v>434</v>
      </c>
    </row>
    <row r="25" spans="2:3" ht="12.75">
      <c r="B25" s="160" t="s">
        <v>27</v>
      </c>
      <c r="C25" s="158">
        <v>495</v>
      </c>
    </row>
    <row r="26" spans="2:3" ht="12.75">
      <c r="B26" s="160" t="s">
        <v>45</v>
      </c>
      <c r="C26" s="158">
        <v>1139</v>
      </c>
    </row>
    <row r="27" spans="2:3" ht="12.75">
      <c r="B27" s="160" t="s">
        <v>29</v>
      </c>
      <c r="C27" s="158">
        <v>652</v>
      </c>
    </row>
    <row r="28" spans="2:3" ht="12.75">
      <c r="B28" s="160" t="s">
        <v>31</v>
      </c>
      <c r="C28" s="158">
        <v>860</v>
      </c>
    </row>
    <row r="29" spans="2:3" ht="12.75">
      <c r="B29" s="160" t="s">
        <v>33</v>
      </c>
      <c r="C29" s="158">
        <v>268</v>
      </c>
    </row>
    <row r="30" spans="2:3" ht="12.75">
      <c r="B30" s="160" t="s">
        <v>35</v>
      </c>
      <c r="C30" s="158">
        <v>374</v>
      </c>
    </row>
    <row r="31" spans="2:3" ht="12.75">
      <c r="B31" s="160" t="s">
        <v>43</v>
      </c>
      <c r="C31" s="158">
        <v>198</v>
      </c>
    </row>
    <row r="32" spans="2:3" ht="12.75">
      <c r="B32" s="160" t="s">
        <v>38</v>
      </c>
      <c r="C32" s="158">
        <v>792</v>
      </c>
    </row>
    <row r="41" spans="1:3" s="148" customFormat="1" ht="68.25" customHeight="1">
      <c r="A41" s="17" t="s">
        <v>466</v>
      </c>
      <c r="B41" s="185" t="s">
        <v>474</v>
      </c>
      <c r="C41" s="186"/>
    </row>
    <row r="42" spans="1:3" s="148" customFormat="1" ht="29.25" customHeight="1">
      <c r="A42" s="187" t="s">
        <v>49</v>
      </c>
      <c r="B42" s="194" t="s">
        <v>488</v>
      </c>
      <c r="C42" s="194" t="s">
        <v>23</v>
      </c>
    </row>
    <row r="43" spans="1:3" s="148" customFormat="1" ht="43.5" customHeight="1">
      <c r="A43" s="188"/>
      <c r="B43" s="143" t="s">
        <v>25</v>
      </c>
      <c r="C43" s="144" t="s">
        <v>495</v>
      </c>
    </row>
    <row r="44" spans="1:3" s="36" customFormat="1" ht="11.25">
      <c r="A44" s="58" t="s">
        <v>207</v>
      </c>
      <c r="B44" s="150">
        <v>12</v>
      </c>
      <c r="C44" s="151">
        <f>B44/$B$86*100</f>
        <v>2.7649769585253456</v>
      </c>
    </row>
    <row r="45" spans="1:3" s="36" customFormat="1" ht="11.25">
      <c r="A45" s="58" t="s">
        <v>208</v>
      </c>
      <c r="B45" s="150">
        <v>0</v>
      </c>
      <c r="C45" s="151">
        <f aca="true" t="shared" si="1" ref="C45:C86">B45/$B$86*100</f>
        <v>0</v>
      </c>
    </row>
    <row r="46" spans="1:3" s="36" customFormat="1" ht="11.25">
      <c r="A46" s="58" t="s">
        <v>379</v>
      </c>
      <c r="B46" s="150">
        <v>2</v>
      </c>
      <c r="C46" s="151">
        <f t="shared" si="1"/>
        <v>0.4608294930875576</v>
      </c>
    </row>
    <row r="47" spans="1:3" s="36" customFormat="1" ht="11.25">
      <c r="A47" s="58" t="s">
        <v>209</v>
      </c>
      <c r="B47" s="150">
        <v>0</v>
      </c>
      <c r="C47" s="151">
        <f t="shared" si="1"/>
        <v>0</v>
      </c>
    </row>
    <row r="48" spans="1:3" s="36" customFormat="1" ht="11.25">
      <c r="A48" s="58" t="s">
        <v>210</v>
      </c>
      <c r="B48" s="150">
        <v>10</v>
      </c>
      <c r="C48" s="151">
        <f t="shared" si="1"/>
        <v>2.3041474654377883</v>
      </c>
    </row>
    <row r="49" spans="1:3" s="36" customFormat="1" ht="11.25">
      <c r="A49" s="58" t="s">
        <v>211</v>
      </c>
      <c r="B49" s="150">
        <v>0</v>
      </c>
      <c r="C49" s="151">
        <f t="shared" si="1"/>
        <v>0</v>
      </c>
    </row>
    <row r="50" spans="1:3" s="36" customFormat="1" ht="11.25">
      <c r="A50" s="58" t="s">
        <v>380</v>
      </c>
      <c r="B50" s="152" t="s">
        <v>367</v>
      </c>
      <c r="C50" s="151">
        <v>0</v>
      </c>
    </row>
    <row r="51" spans="1:3" s="36" customFormat="1" ht="11.25">
      <c r="A51" s="58" t="s">
        <v>212</v>
      </c>
      <c r="B51" s="150">
        <v>0</v>
      </c>
      <c r="C51" s="151">
        <f t="shared" si="1"/>
        <v>0</v>
      </c>
    </row>
    <row r="52" spans="1:3" s="36" customFormat="1" ht="11.25">
      <c r="A52" s="58" t="s">
        <v>213</v>
      </c>
      <c r="B52" s="150">
        <v>24</v>
      </c>
      <c r="C52" s="151">
        <f t="shared" si="1"/>
        <v>5.529953917050691</v>
      </c>
    </row>
    <row r="53" spans="1:3" s="36" customFormat="1" ht="11.25">
      <c r="A53" s="58" t="s">
        <v>214</v>
      </c>
      <c r="B53" s="150">
        <v>43</v>
      </c>
      <c r="C53" s="151">
        <f t="shared" si="1"/>
        <v>9.90783410138249</v>
      </c>
    </row>
    <row r="54" spans="1:3" s="36" customFormat="1" ht="11.25">
      <c r="A54" s="58" t="s">
        <v>480</v>
      </c>
      <c r="B54" s="150">
        <v>0</v>
      </c>
      <c r="C54" s="151">
        <f t="shared" si="1"/>
        <v>0</v>
      </c>
    </row>
    <row r="55" spans="1:3" s="36" customFormat="1" ht="11.25">
      <c r="A55" s="58" t="s">
        <v>216</v>
      </c>
      <c r="B55" s="150">
        <v>1</v>
      </c>
      <c r="C55" s="151">
        <f t="shared" si="1"/>
        <v>0.2304147465437788</v>
      </c>
    </row>
    <row r="56" spans="1:3" s="36" customFormat="1" ht="11.25">
      <c r="A56" s="58" t="s">
        <v>217</v>
      </c>
      <c r="B56" s="150">
        <v>0</v>
      </c>
      <c r="C56" s="151">
        <f t="shared" si="1"/>
        <v>0</v>
      </c>
    </row>
    <row r="57" spans="1:3" s="36" customFormat="1" ht="11.25">
      <c r="A57" s="58" t="s">
        <v>218</v>
      </c>
      <c r="B57" s="150">
        <v>0</v>
      </c>
      <c r="C57" s="151">
        <f t="shared" si="1"/>
        <v>0</v>
      </c>
    </row>
    <row r="58" spans="1:3" s="36" customFormat="1" ht="11.25">
      <c r="A58" s="58" t="s">
        <v>219</v>
      </c>
      <c r="B58" s="150">
        <v>0</v>
      </c>
      <c r="C58" s="151">
        <f t="shared" si="1"/>
        <v>0</v>
      </c>
    </row>
    <row r="59" spans="1:3" s="36" customFormat="1" ht="11.25">
      <c r="A59" s="58" t="s">
        <v>220</v>
      </c>
      <c r="B59" s="150">
        <v>0</v>
      </c>
      <c r="C59" s="151">
        <f t="shared" si="1"/>
        <v>0</v>
      </c>
    </row>
    <row r="60" spans="1:3" s="36" customFormat="1" ht="11.25">
      <c r="A60" s="58" t="s">
        <v>221</v>
      </c>
      <c r="B60" s="150">
        <v>0</v>
      </c>
      <c r="C60" s="151">
        <f t="shared" si="1"/>
        <v>0</v>
      </c>
    </row>
    <row r="61" spans="1:3" s="36" customFormat="1" ht="11.25">
      <c r="A61" s="58" t="s">
        <v>479</v>
      </c>
      <c r="B61" s="150">
        <v>3</v>
      </c>
      <c r="C61" s="151">
        <f t="shared" si="1"/>
        <v>0.6912442396313364</v>
      </c>
    </row>
    <row r="62" spans="1:3" s="36" customFormat="1" ht="11.25">
      <c r="A62" s="58" t="s">
        <v>223</v>
      </c>
      <c r="B62" s="150">
        <v>3</v>
      </c>
      <c r="C62" s="151">
        <f t="shared" si="1"/>
        <v>0.6912442396313364</v>
      </c>
    </row>
    <row r="63" spans="1:3" s="36" customFormat="1" ht="11.25">
      <c r="A63" s="58" t="s">
        <v>382</v>
      </c>
      <c r="B63" s="150">
        <v>0</v>
      </c>
      <c r="C63" s="151">
        <f t="shared" si="1"/>
        <v>0</v>
      </c>
    </row>
    <row r="64" spans="1:3" s="36" customFormat="1" ht="11.25">
      <c r="A64" s="58" t="s">
        <v>224</v>
      </c>
      <c r="B64" s="150">
        <v>0</v>
      </c>
      <c r="C64" s="151">
        <f t="shared" si="1"/>
        <v>0</v>
      </c>
    </row>
    <row r="65" spans="1:3" s="36" customFormat="1" ht="11.25">
      <c r="A65" s="58" t="s">
        <v>225</v>
      </c>
      <c r="B65" s="150">
        <v>0</v>
      </c>
      <c r="C65" s="151">
        <f t="shared" si="1"/>
        <v>0</v>
      </c>
    </row>
    <row r="66" spans="1:3" s="36" customFormat="1" ht="11.25">
      <c r="A66" s="58" t="s">
        <v>383</v>
      </c>
      <c r="B66" s="150">
        <v>2</v>
      </c>
      <c r="C66" s="151">
        <f t="shared" si="1"/>
        <v>0.4608294930875576</v>
      </c>
    </row>
    <row r="67" spans="1:3" s="36" customFormat="1" ht="11.25">
      <c r="A67" s="58" t="s">
        <v>384</v>
      </c>
      <c r="B67" s="150">
        <v>0</v>
      </c>
      <c r="C67" s="151">
        <f t="shared" si="1"/>
        <v>0</v>
      </c>
    </row>
    <row r="68" spans="1:3" s="36" customFormat="1" ht="11.25">
      <c r="A68" s="58" t="s">
        <v>228</v>
      </c>
      <c r="B68" s="150">
        <v>0</v>
      </c>
      <c r="C68" s="151">
        <f t="shared" si="1"/>
        <v>0</v>
      </c>
    </row>
    <row r="69" spans="1:3" s="36" customFormat="1" ht="11.25">
      <c r="A69" s="58" t="s">
        <v>229</v>
      </c>
      <c r="B69" s="150">
        <v>0</v>
      </c>
      <c r="C69" s="151">
        <f t="shared" si="1"/>
        <v>0</v>
      </c>
    </row>
    <row r="70" spans="1:3" s="36" customFormat="1" ht="11.25">
      <c r="A70" s="58" t="s">
        <v>230</v>
      </c>
      <c r="B70" s="150">
        <v>0</v>
      </c>
      <c r="C70" s="151">
        <f t="shared" si="1"/>
        <v>0</v>
      </c>
    </row>
    <row r="71" spans="1:3" s="36" customFormat="1" ht="11.25">
      <c r="A71" s="58" t="s">
        <v>26</v>
      </c>
      <c r="B71" s="150">
        <v>294</v>
      </c>
      <c r="C71" s="151">
        <f t="shared" si="1"/>
        <v>67.74193548387096</v>
      </c>
    </row>
    <row r="72" spans="1:3" s="36" customFormat="1" ht="11.25">
      <c r="A72" s="58" t="s">
        <v>231</v>
      </c>
      <c r="B72" s="150">
        <v>11</v>
      </c>
      <c r="C72" s="151">
        <f t="shared" si="1"/>
        <v>2.5345622119815667</v>
      </c>
    </row>
    <row r="73" spans="1:3" s="36" customFormat="1" ht="11.25">
      <c r="A73" s="58" t="s">
        <v>385</v>
      </c>
      <c r="B73" s="150">
        <v>5</v>
      </c>
      <c r="C73" s="151">
        <f t="shared" si="1"/>
        <v>1.1520737327188941</v>
      </c>
    </row>
    <row r="74" spans="1:3" s="36" customFormat="1" ht="11.25">
      <c r="A74" s="58" t="s">
        <v>386</v>
      </c>
      <c r="B74" s="150">
        <v>0</v>
      </c>
      <c r="C74" s="151">
        <f t="shared" si="1"/>
        <v>0</v>
      </c>
    </row>
    <row r="75" spans="1:3" s="36" customFormat="1" ht="11.25">
      <c r="A75" s="58" t="s">
        <v>232</v>
      </c>
      <c r="B75" s="150">
        <v>9</v>
      </c>
      <c r="C75" s="151">
        <f t="shared" si="1"/>
        <v>2.0737327188940093</v>
      </c>
    </row>
    <row r="76" spans="1:3" s="36" customFormat="1" ht="11.25">
      <c r="A76" s="58" t="s">
        <v>233</v>
      </c>
      <c r="B76" s="150">
        <v>0</v>
      </c>
      <c r="C76" s="151">
        <f t="shared" si="1"/>
        <v>0</v>
      </c>
    </row>
    <row r="77" spans="1:3" s="36" customFormat="1" ht="11.25">
      <c r="A77" s="58" t="s">
        <v>234</v>
      </c>
      <c r="B77" s="150">
        <v>0</v>
      </c>
      <c r="C77" s="151">
        <f t="shared" si="1"/>
        <v>0</v>
      </c>
    </row>
    <row r="78" spans="1:3" s="36" customFormat="1" ht="11.25">
      <c r="A78" s="58" t="s">
        <v>235</v>
      </c>
      <c r="B78" s="150">
        <v>8</v>
      </c>
      <c r="C78" s="151">
        <f t="shared" si="1"/>
        <v>1.8433179723502304</v>
      </c>
    </row>
    <row r="79" spans="1:3" s="36" customFormat="1" ht="11.25">
      <c r="A79" s="58" t="s">
        <v>236</v>
      </c>
      <c r="B79" s="150">
        <v>0</v>
      </c>
      <c r="C79" s="151">
        <f t="shared" si="1"/>
        <v>0</v>
      </c>
    </row>
    <row r="80" spans="1:3" s="36" customFormat="1" ht="11.25">
      <c r="A80" s="58" t="s">
        <v>237</v>
      </c>
      <c r="B80" s="150">
        <v>6</v>
      </c>
      <c r="C80" s="151">
        <f t="shared" si="1"/>
        <v>1.3824884792626728</v>
      </c>
    </row>
    <row r="81" spans="1:3" s="36" customFormat="1" ht="11.25">
      <c r="A81" s="58" t="s">
        <v>387</v>
      </c>
      <c r="B81" s="150">
        <v>0</v>
      </c>
      <c r="C81" s="151">
        <f t="shared" si="1"/>
        <v>0</v>
      </c>
    </row>
    <row r="82" spans="1:3" s="36" customFormat="1" ht="11.25">
      <c r="A82" s="58" t="s">
        <v>238</v>
      </c>
      <c r="B82" s="150">
        <v>1</v>
      </c>
      <c r="C82" s="151">
        <f t="shared" si="1"/>
        <v>0.2304147465437788</v>
      </c>
    </row>
    <row r="83" spans="1:3" s="36" customFormat="1" ht="11.25">
      <c r="A83" s="58" t="s">
        <v>388</v>
      </c>
      <c r="B83" s="150">
        <v>0</v>
      </c>
      <c r="C83" s="151">
        <f t="shared" si="1"/>
        <v>0</v>
      </c>
    </row>
    <row r="84" spans="1:3" s="36" customFormat="1" ht="11.25">
      <c r="A84" s="58" t="s">
        <v>477</v>
      </c>
      <c r="B84" s="150">
        <v>0</v>
      </c>
      <c r="C84" s="151">
        <f t="shared" si="1"/>
        <v>0</v>
      </c>
    </row>
    <row r="85" spans="1:3" s="36" customFormat="1" ht="11.25">
      <c r="A85" s="63" t="s">
        <v>390</v>
      </c>
      <c r="B85" s="153">
        <v>0</v>
      </c>
      <c r="C85" s="154">
        <f t="shared" si="1"/>
        <v>0</v>
      </c>
    </row>
    <row r="86" spans="1:3" s="57" customFormat="1" ht="19.5" customHeight="1">
      <c r="A86" s="1" t="s">
        <v>41</v>
      </c>
      <c r="B86" s="60">
        <f>SUM(B44:B85)</f>
        <v>434</v>
      </c>
      <c r="C86" s="76">
        <f t="shared" si="1"/>
        <v>100</v>
      </c>
    </row>
    <row r="88" spans="1:3" s="164" customFormat="1" ht="68.25" customHeight="1">
      <c r="A88" s="17" t="s">
        <v>466</v>
      </c>
      <c r="B88" s="195" t="s">
        <v>487</v>
      </c>
      <c r="C88" s="196"/>
    </row>
    <row r="89" spans="1:3" s="148" customFormat="1" ht="29.25" customHeight="1">
      <c r="A89" s="187" t="s">
        <v>49</v>
      </c>
      <c r="B89" s="194" t="s">
        <v>488</v>
      </c>
      <c r="C89" s="194" t="s">
        <v>23</v>
      </c>
    </row>
    <row r="90" spans="1:3" s="148" customFormat="1" ht="44.25" customHeight="1">
      <c r="A90" s="188"/>
      <c r="B90" s="143" t="s">
        <v>25</v>
      </c>
      <c r="C90" s="144" t="s">
        <v>495</v>
      </c>
    </row>
    <row r="91" spans="1:3" s="36" customFormat="1" ht="11.25">
      <c r="A91" s="58" t="s">
        <v>368</v>
      </c>
      <c r="B91" s="150">
        <v>0</v>
      </c>
      <c r="C91" s="151">
        <f>B91/$B$136*100</f>
        <v>0</v>
      </c>
    </row>
    <row r="92" spans="1:3" s="36" customFormat="1" ht="11.25">
      <c r="A92" s="58" t="s">
        <v>369</v>
      </c>
      <c r="B92" s="150">
        <v>0</v>
      </c>
      <c r="C92" s="151">
        <f aca="true" t="shared" si="2" ref="C92:C136">B92/$B$136*100</f>
        <v>0</v>
      </c>
    </row>
    <row r="93" spans="1:3" s="36" customFormat="1" ht="11.25">
      <c r="A93" s="58" t="s">
        <v>239</v>
      </c>
      <c r="B93" s="150">
        <v>0</v>
      </c>
      <c r="C93" s="151">
        <f t="shared" si="2"/>
        <v>0</v>
      </c>
    </row>
    <row r="94" spans="1:3" s="36" customFormat="1" ht="11.25">
      <c r="A94" s="58" t="s">
        <v>240</v>
      </c>
      <c r="B94" s="150">
        <v>0</v>
      </c>
      <c r="C94" s="151">
        <f t="shared" si="2"/>
        <v>0</v>
      </c>
    </row>
    <row r="95" spans="1:3" s="36" customFormat="1" ht="11.25">
      <c r="A95" s="58" t="s">
        <v>241</v>
      </c>
      <c r="B95" s="150">
        <v>0</v>
      </c>
      <c r="C95" s="151">
        <f t="shared" si="2"/>
        <v>0</v>
      </c>
    </row>
    <row r="96" spans="1:3" s="36" customFormat="1" ht="11.25">
      <c r="A96" s="58" t="s">
        <v>242</v>
      </c>
      <c r="B96" s="150">
        <v>22</v>
      </c>
      <c r="C96" s="151">
        <f t="shared" si="2"/>
        <v>4.444444444444445</v>
      </c>
    </row>
    <row r="97" spans="1:3" s="36" customFormat="1" ht="11.25">
      <c r="A97" s="58" t="s">
        <v>370</v>
      </c>
      <c r="B97" s="150">
        <v>0</v>
      </c>
      <c r="C97" s="151">
        <f t="shared" si="2"/>
        <v>0</v>
      </c>
    </row>
    <row r="98" spans="1:3" s="36" customFormat="1" ht="11.25">
      <c r="A98" s="58" t="s">
        <v>371</v>
      </c>
      <c r="B98" s="150">
        <v>0</v>
      </c>
      <c r="C98" s="151">
        <f t="shared" si="2"/>
        <v>0</v>
      </c>
    </row>
    <row r="99" spans="1:3" s="36" customFormat="1" ht="11.25">
      <c r="A99" s="58" t="s">
        <v>243</v>
      </c>
      <c r="B99" s="150">
        <v>5</v>
      </c>
      <c r="C99" s="151">
        <f t="shared" si="2"/>
        <v>1.0101010101010102</v>
      </c>
    </row>
    <row r="100" spans="1:3" s="36" customFormat="1" ht="11.25">
      <c r="A100" s="58" t="s">
        <v>244</v>
      </c>
      <c r="B100" s="150">
        <v>5</v>
      </c>
      <c r="C100" s="151">
        <f t="shared" si="2"/>
        <v>1.0101010101010102</v>
      </c>
    </row>
    <row r="101" spans="1:3" s="36" customFormat="1" ht="11.25">
      <c r="A101" s="58" t="s">
        <v>245</v>
      </c>
      <c r="B101" s="150">
        <v>0</v>
      </c>
      <c r="C101" s="151">
        <f t="shared" si="2"/>
        <v>0</v>
      </c>
    </row>
    <row r="102" spans="1:3" s="36" customFormat="1" ht="11.25">
      <c r="A102" s="58" t="s">
        <v>246</v>
      </c>
      <c r="B102" s="150">
        <v>0</v>
      </c>
      <c r="C102" s="151">
        <f t="shared" si="2"/>
        <v>0</v>
      </c>
    </row>
    <row r="103" spans="1:3" s="36" customFormat="1" ht="11.25">
      <c r="A103" s="58" t="s">
        <v>247</v>
      </c>
      <c r="B103" s="150">
        <v>0</v>
      </c>
      <c r="C103" s="151">
        <f t="shared" si="2"/>
        <v>0</v>
      </c>
    </row>
    <row r="104" spans="1:3" s="36" customFormat="1" ht="11.25">
      <c r="A104" s="58" t="s">
        <v>248</v>
      </c>
      <c r="B104" s="150">
        <v>13</v>
      </c>
      <c r="C104" s="151">
        <f t="shared" si="2"/>
        <v>2.6262626262626263</v>
      </c>
    </row>
    <row r="105" spans="1:3" s="36" customFormat="1" ht="11.25">
      <c r="A105" s="58" t="s">
        <v>249</v>
      </c>
      <c r="B105" s="150">
        <v>0</v>
      </c>
      <c r="C105" s="151">
        <f t="shared" si="2"/>
        <v>0</v>
      </c>
    </row>
    <row r="106" spans="1:3" s="36" customFormat="1" ht="11.25">
      <c r="A106" s="58" t="s">
        <v>250</v>
      </c>
      <c r="B106" s="150">
        <v>0</v>
      </c>
      <c r="C106" s="151">
        <f t="shared" si="2"/>
        <v>0</v>
      </c>
    </row>
    <row r="107" spans="1:3" s="36" customFormat="1" ht="11.25">
      <c r="A107" s="58" t="s">
        <v>251</v>
      </c>
      <c r="B107" s="150">
        <v>17</v>
      </c>
      <c r="C107" s="151">
        <f t="shared" si="2"/>
        <v>3.4343434343434343</v>
      </c>
    </row>
    <row r="108" spans="1:3" s="36" customFormat="1" ht="11.25">
      <c r="A108" s="58" t="s">
        <v>252</v>
      </c>
      <c r="B108" s="150">
        <v>16</v>
      </c>
      <c r="C108" s="151">
        <f t="shared" si="2"/>
        <v>3.2323232323232323</v>
      </c>
    </row>
    <row r="109" spans="1:3" s="36" customFormat="1" ht="11.25">
      <c r="A109" s="58" t="s">
        <v>253</v>
      </c>
      <c r="B109" s="150">
        <v>0</v>
      </c>
      <c r="C109" s="151">
        <f t="shared" si="2"/>
        <v>0</v>
      </c>
    </row>
    <row r="110" spans="1:3" s="36" customFormat="1" ht="11.25">
      <c r="A110" s="58" t="s">
        <v>254</v>
      </c>
      <c r="B110" s="150">
        <v>7</v>
      </c>
      <c r="C110" s="151">
        <f t="shared" si="2"/>
        <v>1.4141414141414141</v>
      </c>
    </row>
    <row r="111" spans="1:3" s="36" customFormat="1" ht="11.25">
      <c r="A111" s="58" t="s">
        <v>373</v>
      </c>
      <c r="B111" s="150">
        <v>0</v>
      </c>
      <c r="C111" s="151">
        <f t="shared" si="2"/>
        <v>0</v>
      </c>
    </row>
    <row r="112" spans="1:3" s="36" customFormat="1" ht="11.25">
      <c r="A112" s="58" t="s">
        <v>255</v>
      </c>
      <c r="B112" s="150">
        <v>0</v>
      </c>
      <c r="C112" s="151">
        <f t="shared" si="2"/>
        <v>0</v>
      </c>
    </row>
    <row r="113" spans="1:3" s="36" customFormat="1" ht="11.25">
      <c r="A113" s="58" t="s">
        <v>256</v>
      </c>
      <c r="B113" s="150">
        <v>0</v>
      </c>
      <c r="C113" s="151">
        <f t="shared" si="2"/>
        <v>0</v>
      </c>
    </row>
    <row r="114" spans="1:3" s="36" customFormat="1" ht="11.25">
      <c r="A114" s="58" t="s">
        <v>257</v>
      </c>
      <c r="B114" s="150">
        <v>0</v>
      </c>
      <c r="C114" s="151">
        <f t="shared" si="2"/>
        <v>0</v>
      </c>
    </row>
    <row r="115" spans="1:3" s="36" customFormat="1" ht="11.25">
      <c r="A115" s="58" t="s">
        <v>258</v>
      </c>
      <c r="B115" s="150">
        <v>20</v>
      </c>
      <c r="C115" s="151">
        <f t="shared" si="2"/>
        <v>4.040404040404041</v>
      </c>
    </row>
    <row r="116" spans="1:3" s="36" customFormat="1" ht="11.25">
      <c r="A116" s="58" t="s">
        <v>374</v>
      </c>
      <c r="B116" s="150">
        <v>0</v>
      </c>
      <c r="C116" s="151">
        <f t="shared" si="2"/>
        <v>0</v>
      </c>
    </row>
    <row r="117" spans="1:3" s="36" customFormat="1" ht="11.25">
      <c r="A117" s="58" t="s">
        <v>27</v>
      </c>
      <c r="B117" s="150">
        <v>338</v>
      </c>
      <c r="C117" s="151">
        <f t="shared" si="2"/>
        <v>68.28282828282828</v>
      </c>
    </row>
    <row r="118" spans="1:3" s="36" customFormat="1" ht="11.25">
      <c r="A118" s="58" t="s">
        <v>259</v>
      </c>
      <c r="B118" s="150">
        <v>0</v>
      </c>
      <c r="C118" s="151">
        <f t="shared" si="2"/>
        <v>0</v>
      </c>
    </row>
    <row r="119" spans="1:3" s="36" customFormat="1" ht="11.25">
      <c r="A119" s="58" t="s">
        <v>260</v>
      </c>
      <c r="B119" s="150">
        <v>0</v>
      </c>
      <c r="C119" s="151">
        <f t="shared" si="2"/>
        <v>0</v>
      </c>
    </row>
    <row r="120" spans="1:3" s="36" customFormat="1" ht="11.25">
      <c r="A120" s="58" t="s">
        <v>261</v>
      </c>
      <c r="B120" s="150">
        <v>0</v>
      </c>
      <c r="C120" s="151">
        <f t="shared" si="2"/>
        <v>0</v>
      </c>
    </row>
    <row r="121" spans="1:3" s="36" customFormat="1" ht="11.25">
      <c r="A121" s="58" t="s">
        <v>375</v>
      </c>
      <c r="B121" s="150">
        <v>0</v>
      </c>
      <c r="C121" s="151">
        <f t="shared" si="2"/>
        <v>0</v>
      </c>
    </row>
    <row r="122" spans="1:3" s="36" customFormat="1" ht="11.25">
      <c r="A122" s="58" t="s">
        <v>262</v>
      </c>
      <c r="B122" s="150">
        <v>12</v>
      </c>
      <c r="C122" s="151">
        <f t="shared" si="2"/>
        <v>2.4242424242424243</v>
      </c>
    </row>
    <row r="123" spans="1:3" s="36" customFormat="1" ht="11.25">
      <c r="A123" s="58" t="s">
        <v>377</v>
      </c>
      <c r="B123" s="150">
        <v>9</v>
      </c>
      <c r="C123" s="151">
        <f t="shared" si="2"/>
        <v>1.8181818181818181</v>
      </c>
    </row>
    <row r="124" spans="1:3" s="36" customFormat="1" ht="11.25">
      <c r="A124" s="58" t="s">
        <v>263</v>
      </c>
      <c r="B124" s="150">
        <v>6</v>
      </c>
      <c r="C124" s="151">
        <f t="shared" si="2"/>
        <v>1.2121212121212122</v>
      </c>
    </row>
    <row r="125" spans="1:3" s="36" customFormat="1" ht="11.25">
      <c r="A125" s="58" t="s">
        <v>264</v>
      </c>
      <c r="B125" s="150">
        <v>0</v>
      </c>
      <c r="C125" s="151">
        <f t="shared" si="2"/>
        <v>0</v>
      </c>
    </row>
    <row r="126" spans="1:3" s="36" customFormat="1" ht="11.25">
      <c r="A126" s="58" t="s">
        <v>265</v>
      </c>
      <c r="B126" s="150">
        <v>0</v>
      </c>
      <c r="C126" s="151">
        <f t="shared" si="2"/>
        <v>0</v>
      </c>
    </row>
    <row r="127" spans="1:3" s="36" customFormat="1" ht="11.25">
      <c r="A127" s="58" t="s">
        <v>266</v>
      </c>
      <c r="B127" s="150">
        <v>12</v>
      </c>
      <c r="C127" s="151">
        <f t="shared" si="2"/>
        <v>2.4242424242424243</v>
      </c>
    </row>
    <row r="128" spans="1:3" s="36" customFormat="1" ht="11.25">
      <c r="A128" s="58" t="s">
        <v>267</v>
      </c>
      <c r="B128" s="150">
        <v>0</v>
      </c>
      <c r="C128" s="151">
        <f t="shared" si="2"/>
        <v>0</v>
      </c>
    </row>
    <row r="129" spans="1:3" s="36" customFormat="1" ht="11.25">
      <c r="A129" s="58" t="s">
        <v>268</v>
      </c>
      <c r="B129" s="150">
        <v>0</v>
      </c>
      <c r="C129" s="151">
        <f t="shared" si="2"/>
        <v>0</v>
      </c>
    </row>
    <row r="130" spans="1:3" s="36" customFormat="1" ht="11.25">
      <c r="A130" s="58" t="s">
        <v>269</v>
      </c>
      <c r="B130" s="150">
        <v>0</v>
      </c>
      <c r="C130" s="151">
        <f t="shared" si="2"/>
        <v>0</v>
      </c>
    </row>
    <row r="131" spans="1:3" s="36" customFormat="1" ht="11.25">
      <c r="A131" s="58" t="s">
        <v>270</v>
      </c>
      <c r="B131" s="150">
        <v>5</v>
      </c>
      <c r="C131" s="151">
        <f t="shared" si="2"/>
        <v>1.0101010101010102</v>
      </c>
    </row>
    <row r="132" spans="1:3" s="36" customFormat="1" ht="11.25">
      <c r="A132" s="58" t="s">
        <v>271</v>
      </c>
      <c r="B132" s="150">
        <v>8</v>
      </c>
      <c r="C132" s="151">
        <f t="shared" si="2"/>
        <v>1.6161616161616161</v>
      </c>
    </row>
    <row r="133" spans="1:3" s="36" customFormat="1" ht="11.25">
      <c r="A133" s="58" t="s">
        <v>272</v>
      </c>
      <c r="B133" s="150">
        <v>0</v>
      </c>
      <c r="C133" s="151">
        <f t="shared" si="2"/>
        <v>0</v>
      </c>
    </row>
    <row r="134" spans="1:3" s="36" customFormat="1" ht="11.25">
      <c r="A134" s="58" t="s">
        <v>273</v>
      </c>
      <c r="B134" s="150">
        <v>0</v>
      </c>
      <c r="C134" s="151">
        <f t="shared" si="2"/>
        <v>0</v>
      </c>
    </row>
    <row r="135" spans="1:3" s="36" customFormat="1" ht="11.25">
      <c r="A135" s="58" t="s">
        <v>274</v>
      </c>
      <c r="B135" s="150">
        <v>0</v>
      </c>
      <c r="C135" s="151">
        <f t="shared" si="2"/>
        <v>0</v>
      </c>
    </row>
    <row r="136" spans="1:3" s="34" customFormat="1" ht="27" customHeight="1">
      <c r="A136" s="28" t="s">
        <v>28</v>
      </c>
      <c r="B136" s="155">
        <f>SUM(B91:B135)</f>
        <v>495</v>
      </c>
      <c r="C136" s="156">
        <f t="shared" si="2"/>
        <v>100</v>
      </c>
    </row>
    <row r="138" spans="1:3" s="164" customFormat="1" ht="68.25" customHeight="1">
      <c r="A138" s="17" t="s">
        <v>466</v>
      </c>
      <c r="B138" s="195" t="s">
        <v>485</v>
      </c>
      <c r="C138" s="196"/>
    </row>
    <row r="139" spans="1:3" s="148" customFormat="1" ht="29.25" customHeight="1">
      <c r="A139" s="187" t="s">
        <v>49</v>
      </c>
      <c r="B139" s="194" t="s">
        <v>488</v>
      </c>
      <c r="C139" s="194" t="s">
        <v>23</v>
      </c>
    </row>
    <row r="140" spans="1:3" s="148" customFormat="1" ht="45.75" customHeight="1">
      <c r="A140" s="188"/>
      <c r="B140" s="143" t="s">
        <v>25</v>
      </c>
      <c r="C140" s="144" t="s">
        <v>495</v>
      </c>
    </row>
    <row r="141" spans="1:3" s="36" customFormat="1" ht="11.25">
      <c r="A141" s="58" t="s">
        <v>338</v>
      </c>
      <c r="B141" s="150">
        <v>1</v>
      </c>
      <c r="C141" s="151">
        <f>B141/$B$188*100</f>
        <v>0.08779631255487269</v>
      </c>
    </row>
    <row r="142" spans="1:3" s="36" customFormat="1" ht="11.25">
      <c r="A142" s="58" t="s">
        <v>289</v>
      </c>
      <c r="B142" s="150">
        <v>19</v>
      </c>
      <c r="C142" s="151">
        <f aca="true" t="shared" si="3" ref="C142:C188">B142/$B$188*100</f>
        <v>1.6681299385425814</v>
      </c>
    </row>
    <row r="143" spans="1:3" s="36" customFormat="1" ht="11.25">
      <c r="A143" s="58" t="s">
        <v>290</v>
      </c>
      <c r="B143" s="150">
        <v>0</v>
      </c>
      <c r="C143" s="151">
        <f t="shared" si="3"/>
        <v>0</v>
      </c>
    </row>
    <row r="144" spans="1:3" s="36" customFormat="1" ht="11.25">
      <c r="A144" s="58" t="s">
        <v>339</v>
      </c>
      <c r="B144" s="150">
        <v>46</v>
      </c>
      <c r="C144" s="151">
        <f t="shared" si="3"/>
        <v>4.038630377524144</v>
      </c>
    </row>
    <row r="145" spans="1:3" s="36" customFormat="1" ht="11.25">
      <c r="A145" s="58" t="s">
        <v>340</v>
      </c>
      <c r="B145" s="150">
        <v>1</v>
      </c>
      <c r="C145" s="151">
        <f t="shared" si="3"/>
        <v>0.08779631255487269</v>
      </c>
    </row>
    <row r="146" spans="1:3" s="36" customFormat="1" ht="11.25">
      <c r="A146" s="58" t="s">
        <v>359</v>
      </c>
      <c r="B146" s="150">
        <v>1</v>
      </c>
      <c r="C146" s="151">
        <f t="shared" si="3"/>
        <v>0.08779631255487269</v>
      </c>
    </row>
    <row r="147" spans="1:3" s="36" customFormat="1" ht="11.25">
      <c r="A147" s="58" t="s">
        <v>291</v>
      </c>
      <c r="B147" s="150">
        <v>0</v>
      </c>
      <c r="C147" s="151">
        <f t="shared" si="3"/>
        <v>0</v>
      </c>
    </row>
    <row r="148" spans="1:3" s="36" customFormat="1" ht="11.25">
      <c r="A148" s="58" t="s">
        <v>341</v>
      </c>
      <c r="B148" s="150">
        <v>10</v>
      </c>
      <c r="C148" s="151">
        <f t="shared" si="3"/>
        <v>0.877963125548727</v>
      </c>
    </row>
    <row r="149" spans="1:3" s="36" customFormat="1" ht="11.25">
      <c r="A149" s="58" t="s">
        <v>360</v>
      </c>
      <c r="B149" s="150">
        <v>0</v>
      </c>
      <c r="C149" s="151">
        <f t="shared" si="3"/>
        <v>0</v>
      </c>
    </row>
    <row r="150" spans="1:3" s="36" customFormat="1" ht="11.25">
      <c r="A150" s="58" t="s">
        <v>342</v>
      </c>
      <c r="B150" s="150">
        <v>2</v>
      </c>
      <c r="C150" s="151">
        <f t="shared" si="3"/>
        <v>0.17559262510974538</v>
      </c>
    </row>
    <row r="151" spans="1:3" s="36" customFormat="1" ht="11.25">
      <c r="A151" s="58" t="s">
        <v>292</v>
      </c>
      <c r="B151" s="150">
        <v>0</v>
      </c>
      <c r="C151" s="151">
        <f t="shared" si="3"/>
        <v>0</v>
      </c>
    </row>
    <row r="152" spans="1:3" s="36" customFormat="1" ht="11.25">
      <c r="A152" s="58" t="s">
        <v>293</v>
      </c>
      <c r="B152" s="150">
        <v>0</v>
      </c>
      <c r="C152" s="151">
        <f t="shared" si="3"/>
        <v>0</v>
      </c>
    </row>
    <row r="153" spans="1:3" s="36" customFormat="1" ht="11.25">
      <c r="A153" s="58" t="s">
        <v>294</v>
      </c>
      <c r="B153" s="150">
        <v>42</v>
      </c>
      <c r="C153" s="151">
        <f t="shared" si="3"/>
        <v>3.6874451273046533</v>
      </c>
    </row>
    <row r="154" spans="1:3" s="36" customFormat="1" ht="11.25">
      <c r="A154" s="58" t="s">
        <v>295</v>
      </c>
      <c r="B154" s="150">
        <v>0</v>
      </c>
      <c r="C154" s="151">
        <f t="shared" si="3"/>
        <v>0</v>
      </c>
    </row>
    <row r="155" spans="1:3" s="36" customFormat="1" ht="11.25">
      <c r="A155" s="58" t="s">
        <v>296</v>
      </c>
      <c r="B155" s="150">
        <v>7</v>
      </c>
      <c r="C155" s="151">
        <f t="shared" si="3"/>
        <v>0.6145741878841089</v>
      </c>
    </row>
    <row r="156" spans="1:3" s="36" customFormat="1" ht="11.25">
      <c r="A156" s="58" t="s">
        <v>343</v>
      </c>
      <c r="B156" s="150">
        <v>6</v>
      </c>
      <c r="C156" s="151">
        <f t="shared" si="3"/>
        <v>0.5267778753292361</v>
      </c>
    </row>
    <row r="157" spans="1:3" s="36" customFormat="1" ht="11.25">
      <c r="A157" s="58" t="s">
        <v>297</v>
      </c>
      <c r="B157" s="150">
        <v>4</v>
      </c>
      <c r="C157" s="151">
        <f t="shared" si="3"/>
        <v>0.35118525021949076</v>
      </c>
    </row>
    <row r="158" spans="1:3" s="36" customFormat="1" ht="11.25">
      <c r="A158" s="58" t="s">
        <v>344</v>
      </c>
      <c r="B158" s="150">
        <v>0</v>
      </c>
      <c r="C158" s="151">
        <f t="shared" si="3"/>
        <v>0</v>
      </c>
    </row>
    <row r="159" spans="1:3" s="36" customFormat="1" ht="11.25">
      <c r="A159" s="58" t="s">
        <v>298</v>
      </c>
      <c r="B159" s="150">
        <v>0</v>
      </c>
      <c r="C159" s="151">
        <f t="shared" si="3"/>
        <v>0</v>
      </c>
    </row>
    <row r="160" spans="1:3" s="36" customFormat="1" ht="11.25">
      <c r="A160" s="58" t="s">
        <v>299</v>
      </c>
      <c r="B160" s="150">
        <v>26</v>
      </c>
      <c r="C160" s="151">
        <f t="shared" si="3"/>
        <v>2.28270412642669</v>
      </c>
    </row>
    <row r="161" spans="1:3" s="36" customFormat="1" ht="11.25">
      <c r="A161" s="58" t="s">
        <v>300</v>
      </c>
      <c r="B161" s="150">
        <v>12</v>
      </c>
      <c r="C161" s="151">
        <f t="shared" si="3"/>
        <v>1.0535557506584723</v>
      </c>
    </row>
    <row r="162" spans="1:3" s="36" customFormat="1" ht="11.25">
      <c r="A162" s="58" t="s">
        <v>345</v>
      </c>
      <c r="B162" s="150">
        <v>5</v>
      </c>
      <c r="C162" s="151">
        <f t="shared" si="3"/>
        <v>0.4389815627743635</v>
      </c>
    </row>
    <row r="163" spans="1:3" s="36" customFormat="1" ht="11.25">
      <c r="A163" s="58" t="s">
        <v>301</v>
      </c>
      <c r="B163" s="150">
        <v>1</v>
      </c>
      <c r="C163" s="151">
        <f t="shared" si="3"/>
        <v>0.08779631255487269</v>
      </c>
    </row>
    <row r="164" spans="1:3" s="36" customFormat="1" ht="11.25">
      <c r="A164" s="58" t="s">
        <v>346</v>
      </c>
      <c r="B164" s="150">
        <v>7</v>
      </c>
      <c r="C164" s="151">
        <f t="shared" si="3"/>
        <v>0.6145741878841089</v>
      </c>
    </row>
    <row r="165" spans="1:3" s="36" customFormat="1" ht="11.25">
      <c r="A165" s="58" t="s">
        <v>302</v>
      </c>
      <c r="B165" s="150">
        <v>0</v>
      </c>
      <c r="C165" s="151">
        <f t="shared" si="3"/>
        <v>0</v>
      </c>
    </row>
    <row r="166" spans="1:3" s="36" customFormat="1" ht="11.25">
      <c r="A166" s="58" t="s">
        <v>303</v>
      </c>
      <c r="B166" s="150">
        <v>9</v>
      </c>
      <c r="C166" s="151">
        <f t="shared" si="3"/>
        <v>0.7901668129938543</v>
      </c>
    </row>
    <row r="167" spans="1:3" s="36" customFormat="1" ht="11.25">
      <c r="A167" s="58" t="s">
        <v>361</v>
      </c>
      <c r="B167" s="150">
        <v>18</v>
      </c>
      <c r="C167" s="151">
        <f t="shared" si="3"/>
        <v>1.5803336259877085</v>
      </c>
    </row>
    <row r="168" spans="1:3" s="36" customFormat="1" ht="11.25">
      <c r="A168" s="58" t="s">
        <v>304</v>
      </c>
      <c r="B168" s="150">
        <v>23</v>
      </c>
      <c r="C168" s="151">
        <f t="shared" si="3"/>
        <v>2.019315188762072</v>
      </c>
    </row>
    <row r="169" spans="1:3" s="36" customFormat="1" ht="11.25">
      <c r="A169" s="58" t="s">
        <v>305</v>
      </c>
      <c r="B169" s="150">
        <v>17</v>
      </c>
      <c r="C169" s="151">
        <f t="shared" si="3"/>
        <v>1.4925373134328357</v>
      </c>
    </row>
    <row r="170" spans="1:3" s="36" customFormat="1" ht="11.25">
      <c r="A170" s="58" t="s">
        <v>347</v>
      </c>
      <c r="B170" s="150">
        <v>2</v>
      </c>
      <c r="C170" s="151">
        <f t="shared" si="3"/>
        <v>0.17559262510974538</v>
      </c>
    </row>
    <row r="171" spans="1:3" s="36" customFormat="1" ht="11.25">
      <c r="A171" s="58" t="s">
        <v>306</v>
      </c>
      <c r="B171" s="150">
        <v>58</v>
      </c>
      <c r="C171" s="151">
        <f t="shared" si="3"/>
        <v>5.092186128182616</v>
      </c>
    </row>
    <row r="172" spans="1:3" s="36" customFormat="1" ht="11.25">
      <c r="A172" s="58" t="s">
        <v>307</v>
      </c>
      <c r="B172" s="150">
        <v>0</v>
      </c>
      <c r="C172" s="151">
        <f t="shared" si="3"/>
        <v>0</v>
      </c>
    </row>
    <row r="173" spans="1:3" s="36" customFormat="1" ht="11.25">
      <c r="A173" s="58" t="s">
        <v>348</v>
      </c>
      <c r="B173" s="150">
        <v>479</v>
      </c>
      <c r="C173" s="151">
        <f t="shared" si="3"/>
        <v>42.05443371378402</v>
      </c>
    </row>
    <row r="174" spans="1:3" s="36" customFormat="1" ht="11.25">
      <c r="A174" s="58" t="s">
        <v>309</v>
      </c>
      <c r="B174" s="150">
        <v>143</v>
      </c>
      <c r="C174" s="151">
        <f t="shared" si="3"/>
        <v>12.554872695346795</v>
      </c>
    </row>
    <row r="175" spans="1:3" s="36" customFormat="1" ht="11.25">
      <c r="A175" s="58" t="s">
        <v>308</v>
      </c>
      <c r="B175" s="150">
        <v>6</v>
      </c>
      <c r="C175" s="151">
        <f t="shared" si="3"/>
        <v>0.5267778753292361</v>
      </c>
    </row>
    <row r="176" spans="1:3" s="36" customFormat="1" ht="11.25">
      <c r="A176" s="58" t="s">
        <v>310</v>
      </c>
      <c r="B176" s="150">
        <v>4</v>
      </c>
      <c r="C176" s="151">
        <f t="shared" si="3"/>
        <v>0.35118525021949076</v>
      </c>
    </row>
    <row r="177" spans="1:3" s="36" customFormat="1" ht="11.25">
      <c r="A177" s="58" t="s">
        <v>311</v>
      </c>
      <c r="B177" s="150">
        <v>0</v>
      </c>
      <c r="C177" s="151">
        <f t="shared" si="3"/>
        <v>0</v>
      </c>
    </row>
    <row r="178" spans="1:3" s="36" customFormat="1" ht="11.25">
      <c r="A178" s="58" t="s">
        <v>312</v>
      </c>
      <c r="B178" s="150">
        <v>99</v>
      </c>
      <c r="C178" s="151">
        <f t="shared" si="3"/>
        <v>8.691834942932397</v>
      </c>
    </row>
    <row r="179" spans="1:3" s="36" customFormat="1" ht="11.25">
      <c r="A179" s="58" t="s">
        <v>362</v>
      </c>
      <c r="B179" s="150">
        <v>0</v>
      </c>
      <c r="C179" s="151">
        <f t="shared" si="3"/>
        <v>0</v>
      </c>
    </row>
    <row r="180" spans="1:3" s="36" customFormat="1" ht="11.25">
      <c r="A180" s="58" t="s">
        <v>363</v>
      </c>
      <c r="B180" s="150">
        <v>0</v>
      </c>
      <c r="C180" s="151">
        <f t="shared" si="3"/>
        <v>0</v>
      </c>
    </row>
    <row r="181" spans="1:3" s="36" customFormat="1" ht="11.25">
      <c r="A181" s="58" t="s">
        <v>349</v>
      </c>
      <c r="B181" s="150">
        <v>2</v>
      </c>
      <c r="C181" s="151">
        <f t="shared" si="3"/>
        <v>0.17559262510974538</v>
      </c>
    </row>
    <row r="182" spans="1:3" s="36" customFormat="1" ht="11.25">
      <c r="A182" s="58" t="s">
        <v>314</v>
      </c>
      <c r="B182" s="150">
        <v>87</v>
      </c>
      <c r="C182" s="151">
        <f t="shared" si="3"/>
        <v>7.6382791922739255</v>
      </c>
    </row>
    <row r="183" spans="1:3" s="36" customFormat="1" ht="11.25">
      <c r="A183" s="58" t="s">
        <v>315</v>
      </c>
      <c r="B183" s="150">
        <v>0</v>
      </c>
      <c r="C183" s="151">
        <f t="shared" si="3"/>
        <v>0</v>
      </c>
    </row>
    <row r="184" spans="1:3" s="36" customFormat="1" ht="11.25">
      <c r="A184" s="58" t="s">
        <v>316</v>
      </c>
      <c r="B184" s="150">
        <v>0</v>
      </c>
      <c r="C184" s="151">
        <f t="shared" si="3"/>
        <v>0</v>
      </c>
    </row>
    <row r="185" spans="1:3" s="36" customFormat="1" ht="11.25">
      <c r="A185" s="58" t="s">
        <v>364</v>
      </c>
      <c r="B185" s="150">
        <v>0</v>
      </c>
      <c r="C185" s="151">
        <f t="shared" si="3"/>
        <v>0</v>
      </c>
    </row>
    <row r="186" spans="1:3" s="36" customFormat="1" ht="11.25">
      <c r="A186" s="58" t="s">
        <v>317</v>
      </c>
      <c r="B186" s="150">
        <v>2</v>
      </c>
      <c r="C186" s="151">
        <f t="shared" si="3"/>
        <v>0.17559262510974538</v>
      </c>
    </row>
    <row r="187" spans="1:3" s="36" customFormat="1" ht="11.25">
      <c r="A187" s="58" t="s">
        <v>318</v>
      </c>
      <c r="B187" s="150">
        <v>0</v>
      </c>
      <c r="C187" s="151">
        <f t="shared" si="3"/>
        <v>0</v>
      </c>
    </row>
    <row r="188" spans="1:3" s="34" customFormat="1" ht="27" customHeight="1">
      <c r="A188" s="28" t="s">
        <v>42</v>
      </c>
      <c r="B188" s="155">
        <f>SUM(B141:B187)</f>
        <v>1139</v>
      </c>
      <c r="C188" s="156">
        <f t="shared" si="3"/>
        <v>100</v>
      </c>
    </row>
    <row r="190" spans="1:3" s="164" customFormat="1" ht="68.25" customHeight="1">
      <c r="A190" s="17" t="s">
        <v>466</v>
      </c>
      <c r="B190" s="195" t="s">
        <v>496</v>
      </c>
      <c r="C190" s="196"/>
    </row>
    <row r="191" spans="1:3" s="148" customFormat="1" ht="29.25" customHeight="1">
      <c r="A191" s="187" t="s">
        <v>49</v>
      </c>
      <c r="B191" s="194" t="s">
        <v>488</v>
      </c>
      <c r="C191" s="194" t="s">
        <v>23</v>
      </c>
    </row>
    <row r="192" spans="1:3" s="148" customFormat="1" ht="45.75" customHeight="1">
      <c r="A192" s="188"/>
      <c r="B192" s="143" t="s">
        <v>25</v>
      </c>
      <c r="C192" s="144" t="s">
        <v>495</v>
      </c>
    </row>
    <row r="193" spans="1:3" s="36" customFormat="1" ht="11.25">
      <c r="A193" s="58" t="s">
        <v>163</v>
      </c>
      <c r="B193" s="150">
        <v>0</v>
      </c>
      <c r="C193" s="151">
        <f>B193/$B$240*100</f>
        <v>0</v>
      </c>
    </row>
    <row r="194" spans="1:3" s="36" customFormat="1" ht="11.25">
      <c r="A194" s="58" t="s">
        <v>164</v>
      </c>
      <c r="B194" s="150">
        <v>12</v>
      </c>
      <c r="C194" s="151">
        <f aca="true" t="shared" si="4" ref="C194:C240">B194/$B$240*100</f>
        <v>1.8404907975460123</v>
      </c>
    </row>
    <row r="195" spans="1:3" s="36" customFormat="1" ht="11.25">
      <c r="A195" s="58" t="s">
        <v>165</v>
      </c>
      <c r="B195" s="150">
        <v>0</v>
      </c>
      <c r="C195" s="151">
        <f t="shared" si="4"/>
        <v>0</v>
      </c>
    </row>
    <row r="196" spans="1:3" s="36" customFormat="1" ht="11.25">
      <c r="A196" s="58" t="s">
        <v>166</v>
      </c>
      <c r="B196" s="150">
        <v>0</v>
      </c>
      <c r="C196" s="151">
        <f t="shared" si="4"/>
        <v>0</v>
      </c>
    </row>
    <row r="197" spans="1:3" s="36" customFormat="1" ht="11.25">
      <c r="A197" s="58" t="s">
        <v>167</v>
      </c>
      <c r="B197" s="150">
        <v>10</v>
      </c>
      <c r="C197" s="151">
        <f t="shared" si="4"/>
        <v>1.5337423312883436</v>
      </c>
    </row>
    <row r="198" spans="1:3" s="36" customFormat="1" ht="11.25">
      <c r="A198" s="58" t="s">
        <v>168</v>
      </c>
      <c r="B198" s="150">
        <v>0</v>
      </c>
      <c r="C198" s="151">
        <f t="shared" si="4"/>
        <v>0</v>
      </c>
    </row>
    <row r="199" spans="1:3" s="36" customFormat="1" ht="11.25">
      <c r="A199" s="58" t="s">
        <v>169</v>
      </c>
      <c r="B199" s="150">
        <v>29</v>
      </c>
      <c r="C199" s="151">
        <f t="shared" si="4"/>
        <v>4.447852760736196</v>
      </c>
    </row>
    <row r="200" spans="1:3" s="36" customFormat="1" ht="11.25">
      <c r="A200" s="58" t="s">
        <v>170</v>
      </c>
      <c r="B200" s="150">
        <v>2</v>
      </c>
      <c r="C200" s="151">
        <f t="shared" si="4"/>
        <v>0.3067484662576687</v>
      </c>
    </row>
    <row r="201" spans="1:3" s="36" customFormat="1" ht="11.25">
      <c r="A201" s="58" t="s">
        <v>171</v>
      </c>
      <c r="B201" s="150">
        <v>0</v>
      </c>
      <c r="C201" s="151">
        <f t="shared" si="4"/>
        <v>0</v>
      </c>
    </row>
    <row r="202" spans="1:3" s="36" customFormat="1" ht="11.25">
      <c r="A202" s="58" t="s">
        <v>172</v>
      </c>
      <c r="B202" s="150">
        <v>0</v>
      </c>
      <c r="C202" s="151">
        <f t="shared" si="4"/>
        <v>0</v>
      </c>
    </row>
    <row r="203" spans="1:3" s="36" customFormat="1" ht="11.25">
      <c r="A203" s="58" t="s">
        <v>173</v>
      </c>
      <c r="B203" s="150">
        <v>0</v>
      </c>
      <c r="C203" s="151">
        <f t="shared" si="4"/>
        <v>0</v>
      </c>
    </row>
    <row r="204" spans="1:3" s="36" customFormat="1" ht="11.25">
      <c r="A204" s="58" t="s">
        <v>174</v>
      </c>
      <c r="B204" s="150">
        <v>12</v>
      </c>
      <c r="C204" s="151">
        <f t="shared" si="4"/>
        <v>1.8404907975460123</v>
      </c>
    </row>
    <row r="205" spans="1:3" s="36" customFormat="1" ht="11.25">
      <c r="A205" s="58" t="s">
        <v>175</v>
      </c>
      <c r="B205" s="150">
        <v>61</v>
      </c>
      <c r="C205" s="151">
        <f t="shared" si="4"/>
        <v>9.355828220858896</v>
      </c>
    </row>
    <row r="206" spans="1:3" s="36" customFormat="1" ht="11.25">
      <c r="A206" s="58" t="s">
        <v>391</v>
      </c>
      <c r="B206" s="150">
        <v>0</v>
      </c>
      <c r="C206" s="151">
        <f t="shared" si="4"/>
        <v>0</v>
      </c>
    </row>
    <row r="207" spans="1:3" s="36" customFormat="1" ht="11.25">
      <c r="A207" s="58" t="s">
        <v>176</v>
      </c>
      <c r="B207" s="150">
        <v>3</v>
      </c>
      <c r="C207" s="151">
        <f t="shared" si="4"/>
        <v>0.4601226993865031</v>
      </c>
    </row>
    <row r="208" spans="1:3" s="36" customFormat="1" ht="11.25">
      <c r="A208" s="58" t="s">
        <v>177</v>
      </c>
      <c r="B208" s="150">
        <v>0</v>
      </c>
      <c r="C208" s="151">
        <f t="shared" si="4"/>
        <v>0</v>
      </c>
    </row>
    <row r="209" spans="1:3" s="36" customFormat="1" ht="11.25">
      <c r="A209" s="58" t="s">
        <v>178</v>
      </c>
      <c r="B209" s="150">
        <v>3</v>
      </c>
      <c r="C209" s="151">
        <f t="shared" si="4"/>
        <v>0.4601226993865031</v>
      </c>
    </row>
    <row r="210" spans="1:3" s="36" customFormat="1" ht="11.25">
      <c r="A210" s="58" t="s">
        <v>179</v>
      </c>
      <c r="B210" s="150">
        <v>0</v>
      </c>
      <c r="C210" s="151">
        <f t="shared" si="4"/>
        <v>0</v>
      </c>
    </row>
    <row r="211" spans="1:3" s="36" customFormat="1" ht="11.25">
      <c r="A211" s="58" t="s">
        <v>180</v>
      </c>
      <c r="B211" s="150">
        <v>1</v>
      </c>
      <c r="C211" s="151">
        <f t="shared" si="4"/>
        <v>0.15337423312883436</v>
      </c>
    </row>
    <row r="212" spans="1:3" s="36" customFormat="1" ht="11.25">
      <c r="A212" s="58" t="s">
        <v>181</v>
      </c>
      <c r="B212" s="150">
        <v>0</v>
      </c>
      <c r="C212" s="151">
        <f t="shared" si="4"/>
        <v>0</v>
      </c>
    </row>
    <row r="213" spans="1:3" s="36" customFormat="1" ht="11.25">
      <c r="A213" s="58" t="s">
        <v>392</v>
      </c>
      <c r="B213" s="150">
        <v>0</v>
      </c>
      <c r="C213" s="151">
        <f t="shared" si="4"/>
        <v>0</v>
      </c>
    </row>
    <row r="214" spans="1:3" s="36" customFormat="1" ht="11.25">
      <c r="A214" s="58" t="s">
        <v>182</v>
      </c>
      <c r="B214" s="150">
        <v>23</v>
      </c>
      <c r="C214" s="151">
        <f t="shared" si="4"/>
        <v>3.52760736196319</v>
      </c>
    </row>
    <row r="215" spans="1:3" s="36" customFormat="1" ht="11.25">
      <c r="A215" s="58" t="s">
        <v>29</v>
      </c>
      <c r="B215" s="150">
        <v>235</v>
      </c>
      <c r="C215" s="151">
        <f t="shared" si="4"/>
        <v>36.04294478527607</v>
      </c>
    </row>
    <row r="216" spans="1:3" s="36" customFormat="1" ht="11.25">
      <c r="A216" s="58" t="s">
        <v>183</v>
      </c>
      <c r="B216" s="150">
        <v>0</v>
      </c>
      <c r="C216" s="151">
        <f t="shared" si="4"/>
        <v>0</v>
      </c>
    </row>
    <row r="217" spans="1:3" s="36" customFormat="1" ht="11.25">
      <c r="A217" s="58" t="s">
        <v>184</v>
      </c>
      <c r="B217" s="150">
        <v>0</v>
      </c>
      <c r="C217" s="151">
        <f t="shared" si="4"/>
        <v>0</v>
      </c>
    </row>
    <row r="218" spans="1:3" s="36" customFormat="1" ht="11.25">
      <c r="A218" s="58" t="s">
        <v>185</v>
      </c>
      <c r="B218" s="150">
        <v>0</v>
      </c>
      <c r="C218" s="151">
        <f t="shared" si="4"/>
        <v>0</v>
      </c>
    </row>
    <row r="219" spans="1:3" s="36" customFormat="1" ht="11.25">
      <c r="A219" s="58" t="s">
        <v>186</v>
      </c>
      <c r="B219" s="150">
        <v>21</v>
      </c>
      <c r="C219" s="151">
        <f t="shared" si="4"/>
        <v>3.2208588957055215</v>
      </c>
    </row>
    <row r="220" spans="1:3" s="36" customFormat="1" ht="11.25">
      <c r="A220" s="58" t="s">
        <v>187</v>
      </c>
      <c r="B220" s="150">
        <v>0</v>
      </c>
      <c r="C220" s="151">
        <f t="shared" si="4"/>
        <v>0</v>
      </c>
    </row>
    <row r="221" spans="1:3" s="36" customFormat="1" ht="11.25">
      <c r="A221" s="58" t="s">
        <v>188</v>
      </c>
      <c r="B221" s="150">
        <v>0</v>
      </c>
      <c r="C221" s="151">
        <f t="shared" si="4"/>
        <v>0</v>
      </c>
    </row>
    <row r="222" spans="1:3" s="36" customFormat="1" ht="11.25">
      <c r="A222" s="58" t="s">
        <v>189</v>
      </c>
      <c r="B222" s="150">
        <v>57</v>
      </c>
      <c r="C222" s="151">
        <f t="shared" si="4"/>
        <v>8.742331288343557</v>
      </c>
    </row>
    <row r="223" spans="1:3" s="36" customFormat="1" ht="11.25">
      <c r="A223" s="58" t="s">
        <v>190</v>
      </c>
      <c r="B223" s="150">
        <v>0</v>
      </c>
      <c r="C223" s="151">
        <f t="shared" si="4"/>
        <v>0</v>
      </c>
    </row>
    <row r="224" spans="1:3" s="36" customFormat="1" ht="11.25">
      <c r="A224" s="58" t="s">
        <v>191</v>
      </c>
      <c r="B224" s="150">
        <v>0</v>
      </c>
      <c r="C224" s="151">
        <f t="shared" si="4"/>
        <v>0</v>
      </c>
    </row>
    <row r="225" spans="1:3" s="36" customFormat="1" ht="11.25">
      <c r="A225" s="58" t="s">
        <v>192</v>
      </c>
      <c r="B225" s="150">
        <v>5</v>
      </c>
      <c r="C225" s="151">
        <f t="shared" si="4"/>
        <v>0.7668711656441718</v>
      </c>
    </row>
    <row r="226" spans="1:3" s="36" customFormat="1" ht="11.25">
      <c r="A226" s="58" t="s">
        <v>193</v>
      </c>
      <c r="B226" s="150">
        <v>18</v>
      </c>
      <c r="C226" s="151">
        <f t="shared" si="4"/>
        <v>2.7607361963190185</v>
      </c>
    </row>
    <row r="227" spans="1:3" s="36" customFormat="1" ht="11.25">
      <c r="A227" s="58" t="s">
        <v>194</v>
      </c>
      <c r="B227" s="150">
        <v>0</v>
      </c>
      <c r="C227" s="151">
        <f t="shared" si="4"/>
        <v>0</v>
      </c>
    </row>
    <row r="228" spans="1:3" s="36" customFormat="1" ht="11.25">
      <c r="A228" s="58" t="s">
        <v>195</v>
      </c>
      <c r="B228" s="150">
        <v>0</v>
      </c>
      <c r="C228" s="151">
        <f t="shared" si="4"/>
        <v>0</v>
      </c>
    </row>
    <row r="229" spans="1:3" s="36" customFormat="1" ht="11.25">
      <c r="A229" s="58" t="s">
        <v>196</v>
      </c>
      <c r="B229" s="150">
        <v>0</v>
      </c>
      <c r="C229" s="151">
        <f t="shared" si="4"/>
        <v>0</v>
      </c>
    </row>
    <row r="230" spans="1:3" s="36" customFormat="1" ht="11.25">
      <c r="A230" s="58" t="s">
        <v>197</v>
      </c>
      <c r="B230" s="150">
        <v>0</v>
      </c>
      <c r="C230" s="151">
        <f t="shared" si="4"/>
        <v>0</v>
      </c>
    </row>
    <row r="231" spans="1:3" s="36" customFormat="1" ht="11.25">
      <c r="A231" s="58" t="s">
        <v>198</v>
      </c>
      <c r="B231" s="150">
        <v>1</v>
      </c>
      <c r="C231" s="151">
        <f t="shared" si="4"/>
        <v>0.15337423312883436</v>
      </c>
    </row>
    <row r="232" spans="1:3" s="36" customFormat="1" ht="11.25">
      <c r="A232" s="58" t="s">
        <v>199</v>
      </c>
      <c r="B232" s="150">
        <v>44</v>
      </c>
      <c r="C232" s="151">
        <f t="shared" si="4"/>
        <v>6.748466257668712</v>
      </c>
    </row>
    <row r="233" spans="1:3" s="36" customFormat="1" ht="11.25">
      <c r="A233" s="58" t="s">
        <v>200</v>
      </c>
      <c r="B233" s="150">
        <v>0</v>
      </c>
      <c r="C233" s="151">
        <f t="shared" si="4"/>
        <v>0</v>
      </c>
    </row>
    <row r="234" spans="1:3" s="36" customFormat="1" ht="11.25">
      <c r="A234" s="58" t="s">
        <v>201</v>
      </c>
      <c r="B234" s="150">
        <v>26</v>
      </c>
      <c r="C234" s="151">
        <f t="shared" si="4"/>
        <v>3.9877300613496933</v>
      </c>
    </row>
    <row r="235" spans="1:3" s="36" customFormat="1" ht="11.25">
      <c r="A235" s="58" t="s">
        <v>202</v>
      </c>
      <c r="B235" s="150">
        <v>2</v>
      </c>
      <c r="C235" s="151">
        <f t="shared" si="4"/>
        <v>0.3067484662576687</v>
      </c>
    </row>
    <row r="236" spans="1:3" s="36" customFormat="1" ht="11.25">
      <c r="A236" s="58" t="s">
        <v>203</v>
      </c>
      <c r="B236" s="150">
        <v>50</v>
      </c>
      <c r="C236" s="151">
        <f t="shared" si="4"/>
        <v>7.668711656441718</v>
      </c>
    </row>
    <row r="237" spans="1:3" s="36" customFormat="1" ht="11.25">
      <c r="A237" s="58" t="s">
        <v>204</v>
      </c>
      <c r="B237" s="150">
        <v>31</v>
      </c>
      <c r="C237" s="151">
        <f t="shared" si="4"/>
        <v>4.754601226993866</v>
      </c>
    </row>
    <row r="238" spans="1:3" s="36" customFormat="1" ht="11.25">
      <c r="A238" s="58" t="s">
        <v>205</v>
      </c>
      <c r="B238" s="150">
        <v>6</v>
      </c>
      <c r="C238" s="151">
        <f t="shared" si="4"/>
        <v>0.9202453987730062</v>
      </c>
    </row>
    <row r="239" spans="1:3" s="36" customFormat="1" ht="11.25">
      <c r="A239" s="58" t="s">
        <v>206</v>
      </c>
      <c r="B239" s="150">
        <v>0</v>
      </c>
      <c r="C239" s="151">
        <f t="shared" si="4"/>
        <v>0</v>
      </c>
    </row>
    <row r="240" spans="1:3" s="34" customFormat="1" ht="27" customHeight="1">
      <c r="A240" s="28" t="s">
        <v>30</v>
      </c>
      <c r="B240" s="155">
        <f>SUM(B193:B239)</f>
        <v>652</v>
      </c>
      <c r="C240" s="156">
        <f t="shared" si="4"/>
        <v>100</v>
      </c>
    </row>
    <row r="241" ht="12.75">
      <c r="B241" s="157"/>
    </row>
    <row r="242" ht="12.75">
      <c r="B242" s="157"/>
    </row>
    <row r="243" spans="1:3" s="164" customFormat="1" ht="68.25" customHeight="1">
      <c r="A243" s="17" t="s">
        <v>466</v>
      </c>
      <c r="B243" s="195" t="s">
        <v>497</v>
      </c>
      <c r="C243" s="196"/>
    </row>
    <row r="244" spans="1:3" s="148" customFormat="1" ht="29.25" customHeight="1">
      <c r="A244" s="187" t="s">
        <v>49</v>
      </c>
      <c r="B244" s="194" t="s">
        <v>488</v>
      </c>
      <c r="C244" s="194" t="s">
        <v>23</v>
      </c>
    </row>
    <row r="245" spans="1:3" s="148" customFormat="1" ht="45.75" customHeight="1">
      <c r="A245" s="188"/>
      <c r="B245" s="143" t="s">
        <v>25</v>
      </c>
      <c r="C245" s="144" t="s">
        <v>495</v>
      </c>
    </row>
    <row r="246" spans="1:3" s="36" customFormat="1" ht="11.25">
      <c r="A246" s="58" t="s">
        <v>112</v>
      </c>
      <c r="B246" s="150">
        <v>49</v>
      </c>
      <c r="C246" s="151">
        <f>B246/$B$308*100</f>
        <v>5.6976744186046515</v>
      </c>
    </row>
    <row r="247" spans="1:3" s="36" customFormat="1" ht="11.25">
      <c r="A247" s="58" t="s">
        <v>111</v>
      </c>
      <c r="B247" s="150">
        <v>29</v>
      </c>
      <c r="C247" s="151">
        <f aca="true" t="shared" si="5" ref="C247:C308">B247/$B$308*100</f>
        <v>3.372093023255814</v>
      </c>
    </row>
    <row r="248" spans="1:3" s="36" customFormat="1" ht="11.25">
      <c r="A248" s="58" t="s">
        <v>110</v>
      </c>
      <c r="B248" s="150">
        <v>12</v>
      </c>
      <c r="C248" s="151">
        <f t="shared" si="5"/>
        <v>1.3953488372093024</v>
      </c>
    </row>
    <row r="249" spans="1:3" s="36" customFormat="1" ht="11.25">
      <c r="A249" s="58" t="s">
        <v>109</v>
      </c>
      <c r="B249" s="150">
        <v>5</v>
      </c>
      <c r="C249" s="151">
        <f t="shared" si="5"/>
        <v>0.5813953488372093</v>
      </c>
    </row>
    <row r="250" spans="1:3" s="36" customFormat="1" ht="11.25">
      <c r="A250" s="58" t="s">
        <v>108</v>
      </c>
      <c r="B250" s="150">
        <v>8</v>
      </c>
      <c r="C250" s="151">
        <f t="shared" si="5"/>
        <v>0.9302325581395349</v>
      </c>
    </row>
    <row r="251" spans="1:3" s="36" customFormat="1" ht="11.25">
      <c r="A251" s="58" t="s">
        <v>31</v>
      </c>
      <c r="B251" s="150">
        <v>128</v>
      </c>
      <c r="C251" s="151">
        <f t="shared" si="5"/>
        <v>14.883720930232558</v>
      </c>
    </row>
    <row r="252" spans="1:3" s="36" customFormat="1" ht="11.25">
      <c r="A252" s="58" t="s">
        <v>401</v>
      </c>
      <c r="B252" s="150">
        <v>0</v>
      </c>
      <c r="C252" s="151">
        <f t="shared" si="5"/>
        <v>0</v>
      </c>
    </row>
    <row r="253" spans="1:3" s="36" customFormat="1" ht="11.25">
      <c r="A253" s="58" t="s">
        <v>107</v>
      </c>
      <c r="B253" s="150">
        <v>4</v>
      </c>
      <c r="C253" s="151">
        <f t="shared" si="5"/>
        <v>0.46511627906976744</v>
      </c>
    </row>
    <row r="254" spans="1:3" s="36" customFormat="1" ht="11.25">
      <c r="A254" s="58" t="s">
        <v>106</v>
      </c>
      <c r="B254" s="150">
        <v>12</v>
      </c>
      <c r="C254" s="151">
        <f t="shared" si="5"/>
        <v>1.3953488372093024</v>
      </c>
    </row>
    <row r="255" spans="1:3" s="36" customFormat="1" ht="11.25">
      <c r="A255" s="58" t="s">
        <v>105</v>
      </c>
      <c r="B255" s="150">
        <v>0</v>
      </c>
      <c r="C255" s="151">
        <f t="shared" si="5"/>
        <v>0</v>
      </c>
    </row>
    <row r="256" spans="1:3" s="36" customFormat="1" ht="11.25">
      <c r="A256" s="58" t="s">
        <v>103</v>
      </c>
      <c r="B256" s="150">
        <v>80</v>
      </c>
      <c r="C256" s="151">
        <f t="shared" si="5"/>
        <v>9.30232558139535</v>
      </c>
    </row>
    <row r="257" spans="1:3" s="36" customFormat="1" ht="11.25">
      <c r="A257" s="58" t="s">
        <v>104</v>
      </c>
      <c r="B257" s="150">
        <v>0</v>
      </c>
      <c r="C257" s="151">
        <f t="shared" si="5"/>
        <v>0</v>
      </c>
    </row>
    <row r="258" spans="1:3" s="36" customFormat="1" ht="11.25">
      <c r="A258" s="58" t="s">
        <v>102</v>
      </c>
      <c r="B258" s="150">
        <v>0</v>
      </c>
      <c r="C258" s="151">
        <f t="shared" si="5"/>
        <v>0</v>
      </c>
    </row>
    <row r="259" spans="1:3" s="36" customFormat="1" ht="11.25">
      <c r="A259" s="58" t="s">
        <v>403</v>
      </c>
      <c r="B259" s="150">
        <v>0</v>
      </c>
      <c r="C259" s="151">
        <f t="shared" si="5"/>
        <v>0</v>
      </c>
    </row>
    <row r="260" spans="1:3" s="36" customFormat="1" ht="11.25">
      <c r="A260" s="58" t="s">
        <v>101</v>
      </c>
      <c r="B260" s="150">
        <v>0</v>
      </c>
      <c r="C260" s="151">
        <f t="shared" si="5"/>
        <v>0</v>
      </c>
    </row>
    <row r="261" spans="1:3" s="36" customFormat="1" ht="11.25">
      <c r="A261" s="58" t="s">
        <v>404</v>
      </c>
      <c r="B261" s="150">
        <v>0</v>
      </c>
      <c r="C261" s="151">
        <f t="shared" si="5"/>
        <v>0</v>
      </c>
    </row>
    <row r="262" spans="1:3" s="36" customFormat="1" ht="11.25">
      <c r="A262" s="58" t="s">
        <v>100</v>
      </c>
      <c r="B262" s="150">
        <v>44</v>
      </c>
      <c r="C262" s="151">
        <f t="shared" si="5"/>
        <v>5.116279069767442</v>
      </c>
    </row>
    <row r="263" spans="1:3" s="36" customFormat="1" ht="11.25">
      <c r="A263" s="58" t="s">
        <v>99</v>
      </c>
      <c r="B263" s="150">
        <v>13</v>
      </c>
      <c r="C263" s="151">
        <f t="shared" si="5"/>
        <v>1.5116279069767442</v>
      </c>
    </row>
    <row r="264" spans="1:3" s="36" customFormat="1" ht="11.25">
      <c r="A264" s="58" t="s">
        <v>406</v>
      </c>
      <c r="B264" s="150">
        <v>0</v>
      </c>
      <c r="C264" s="151">
        <f t="shared" si="5"/>
        <v>0</v>
      </c>
    </row>
    <row r="265" spans="1:3" s="36" customFormat="1" ht="11.25">
      <c r="A265" s="58" t="s">
        <v>98</v>
      </c>
      <c r="B265" s="150">
        <v>1</v>
      </c>
      <c r="C265" s="151">
        <f t="shared" si="5"/>
        <v>0.11627906976744186</v>
      </c>
    </row>
    <row r="266" spans="1:3" s="36" customFormat="1" ht="11.25">
      <c r="A266" s="58" t="s">
        <v>97</v>
      </c>
      <c r="B266" s="150">
        <v>0</v>
      </c>
      <c r="C266" s="151">
        <f t="shared" si="5"/>
        <v>0</v>
      </c>
    </row>
    <row r="267" spans="1:3" s="36" customFormat="1" ht="11.25">
      <c r="A267" s="58" t="s">
        <v>96</v>
      </c>
      <c r="B267" s="150">
        <v>0</v>
      </c>
      <c r="C267" s="151">
        <f t="shared" si="5"/>
        <v>0</v>
      </c>
    </row>
    <row r="268" spans="1:3" s="36" customFormat="1" ht="11.25">
      <c r="A268" s="58" t="s">
        <v>95</v>
      </c>
      <c r="B268" s="150">
        <v>5</v>
      </c>
      <c r="C268" s="151">
        <f t="shared" si="5"/>
        <v>0.5813953488372093</v>
      </c>
    </row>
    <row r="269" spans="1:3" s="36" customFormat="1" ht="11.25">
      <c r="A269" s="58" t="s">
        <v>94</v>
      </c>
      <c r="B269" s="150">
        <v>0</v>
      </c>
      <c r="C269" s="151">
        <f t="shared" si="5"/>
        <v>0</v>
      </c>
    </row>
    <row r="270" spans="1:3" s="36" customFormat="1" ht="11.25">
      <c r="A270" s="58" t="s">
        <v>93</v>
      </c>
      <c r="B270" s="150">
        <v>2</v>
      </c>
      <c r="C270" s="151">
        <f t="shared" si="5"/>
        <v>0.23255813953488372</v>
      </c>
    </row>
    <row r="271" spans="1:3" s="36" customFormat="1" ht="11.25">
      <c r="A271" s="58" t="s">
        <v>92</v>
      </c>
      <c r="B271" s="150">
        <v>0</v>
      </c>
      <c r="C271" s="151">
        <f t="shared" si="5"/>
        <v>0</v>
      </c>
    </row>
    <row r="272" spans="1:3" s="36" customFormat="1" ht="11.25">
      <c r="A272" s="58" t="s">
        <v>91</v>
      </c>
      <c r="B272" s="150">
        <v>0</v>
      </c>
      <c r="C272" s="151">
        <f t="shared" si="5"/>
        <v>0</v>
      </c>
    </row>
    <row r="273" spans="1:3" s="36" customFormat="1" ht="11.25">
      <c r="A273" s="58" t="s">
        <v>350</v>
      </c>
      <c r="B273" s="150">
        <v>22</v>
      </c>
      <c r="C273" s="151">
        <f t="shared" si="5"/>
        <v>2.558139534883721</v>
      </c>
    </row>
    <row r="274" spans="1:3" s="36" customFormat="1" ht="11.25">
      <c r="A274" s="58" t="s">
        <v>90</v>
      </c>
      <c r="B274" s="150">
        <v>0</v>
      </c>
      <c r="C274" s="151">
        <f t="shared" si="5"/>
        <v>0</v>
      </c>
    </row>
    <row r="275" spans="1:3" s="36" customFormat="1" ht="11.25">
      <c r="A275" s="58" t="s">
        <v>89</v>
      </c>
      <c r="B275" s="150">
        <v>1</v>
      </c>
      <c r="C275" s="151">
        <f t="shared" si="5"/>
        <v>0.11627906976744186</v>
      </c>
    </row>
    <row r="276" spans="1:3" s="36" customFormat="1" ht="11.25">
      <c r="A276" s="58" t="s">
        <v>88</v>
      </c>
      <c r="B276" s="150">
        <v>7</v>
      </c>
      <c r="C276" s="151">
        <f t="shared" si="5"/>
        <v>0.813953488372093</v>
      </c>
    </row>
    <row r="277" spans="1:3" s="36" customFormat="1" ht="11.25">
      <c r="A277" s="58" t="s">
        <v>87</v>
      </c>
      <c r="B277" s="150">
        <v>0</v>
      </c>
      <c r="C277" s="151">
        <f t="shared" si="5"/>
        <v>0</v>
      </c>
    </row>
    <row r="278" spans="1:3" s="36" customFormat="1" ht="11.25">
      <c r="A278" s="58" t="s">
        <v>86</v>
      </c>
      <c r="B278" s="150">
        <v>0</v>
      </c>
      <c r="C278" s="151">
        <f t="shared" si="5"/>
        <v>0</v>
      </c>
    </row>
    <row r="279" spans="1:3" s="36" customFormat="1" ht="11.25">
      <c r="A279" s="58" t="s">
        <v>85</v>
      </c>
      <c r="B279" s="150">
        <v>2</v>
      </c>
      <c r="C279" s="151">
        <f t="shared" si="5"/>
        <v>0.23255813953488372</v>
      </c>
    </row>
    <row r="280" spans="1:3" s="36" customFormat="1" ht="11.25">
      <c r="A280" s="58" t="s">
        <v>84</v>
      </c>
      <c r="B280" s="150">
        <v>4</v>
      </c>
      <c r="C280" s="151">
        <f t="shared" si="5"/>
        <v>0.46511627906976744</v>
      </c>
    </row>
    <row r="281" spans="1:3" s="36" customFormat="1" ht="11.25">
      <c r="A281" s="58" t="s">
        <v>83</v>
      </c>
      <c r="B281" s="150">
        <v>0</v>
      </c>
      <c r="C281" s="151">
        <f t="shared" si="5"/>
        <v>0</v>
      </c>
    </row>
    <row r="282" spans="1:3" s="36" customFormat="1" ht="11.25">
      <c r="A282" s="58" t="s">
        <v>82</v>
      </c>
      <c r="B282" s="150">
        <v>33</v>
      </c>
      <c r="C282" s="151">
        <f t="shared" si="5"/>
        <v>3.8372093023255816</v>
      </c>
    </row>
    <row r="283" spans="1:3" s="36" customFormat="1" ht="11.25">
      <c r="A283" s="58" t="s">
        <v>81</v>
      </c>
      <c r="B283" s="150">
        <v>4</v>
      </c>
      <c r="C283" s="151">
        <f t="shared" si="5"/>
        <v>0.46511627906976744</v>
      </c>
    </row>
    <row r="284" spans="1:3" s="36" customFormat="1" ht="11.25">
      <c r="A284" s="58" t="s">
        <v>80</v>
      </c>
      <c r="B284" s="150">
        <v>40</v>
      </c>
      <c r="C284" s="151">
        <f t="shared" si="5"/>
        <v>4.651162790697675</v>
      </c>
    </row>
    <row r="285" spans="1:3" s="36" customFormat="1" ht="11.25">
      <c r="A285" s="58" t="s">
        <v>79</v>
      </c>
      <c r="B285" s="150">
        <v>0</v>
      </c>
      <c r="C285" s="151">
        <f t="shared" si="5"/>
        <v>0</v>
      </c>
    </row>
    <row r="286" spans="1:3" s="36" customFormat="1" ht="11.25">
      <c r="A286" s="58" t="s">
        <v>78</v>
      </c>
      <c r="B286" s="150">
        <v>1</v>
      </c>
      <c r="C286" s="151">
        <f t="shared" si="5"/>
        <v>0.11627906976744186</v>
      </c>
    </row>
    <row r="287" spans="1:3" s="36" customFormat="1" ht="11.25">
      <c r="A287" s="58" t="s">
        <v>77</v>
      </c>
      <c r="B287" s="150">
        <v>42</v>
      </c>
      <c r="C287" s="151">
        <f t="shared" si="5"/>
        <v>4.883720930232558</v>
      </c>
    </row>
    <row r="288" spans="1:3" s="36" customFormat="1" ht="11.25">
      <c r="A288" s="58" t="s">
        <v>76</v>
      </c>
      <c r="B288" s="150">
        <v>2</v>
      </c>
      <c r="C288" s="151">
        <f t="shared" si="5"/>
        <v>0.23255813953488372</v>
      </c>
    </row>
    <row r="289" spans="1:3" s="36" customFormat="1" ht="11.25">
      <c r="A289" s="58" t="s">
        <v>75</v>
      </c>
      <c r="B289" s="150">
        <v>0</v>
      </c>
      <c r="C289" s="151">
        <f t="shared" si="5"/>
        <v>0</v>
      </c>
    </row>
    <row r="290" spans="1:3" s="36" customFormat="1" ht="11.25">
      <c r="A290" s="58" t="s">
        <v>408</v>
      </c>
      <c r="B290" s="150">
        <v>5</v>
      </c>
      <c r="C290" s="151">
        <f t="shared" si="5"/>
        <v>0.5813953488372093</v>
      </c>
    </row>
    <row r="291" spans="1:3" s="36" customFormat="1" ht="11.25">
      <c r="A291" s="58" t="s">
        <v>74</v>
      </c>
      <c r="B291" s="150">
        <v>57</v>
      </c>
      <c r="C291" s="151">
        <f t="shared" si="5"/>
        <v>6.627906976744185</v>
      </c>
    </row>
    <row r="292" spans="1:3" s="36" customFormat="1" ht="11.25">
      <c r="A292" s="58" t="s">
        <v>73</v>
      </c>
      <c r="B292" s="150">
        <v>89</v>
      </c>
      <c r="C292" s="151">
        <f t="shared" si="5"/>
        <v>10.348837209302324</v>
      </c>
    </row>
    <row r="293" spans="1:3" s="36" customFormat="1" ht="11.25">
      <c r="A293" s="58" t="s">
        <v>72</v>
      </c>
      <c r="B293" s="150">
        <v>10</v>
      </c>
      <c r="C293" s="151">
        <f t="shared" si="5"/>
        <v>1.1627906976744187</v>
      </c>
    </row>
    <row r="294" spans="1:3" s="36" customFormat="1" ht="11.25">
      <c r="A294" s="58" t="s">
        <v>71</v>
      </c>
      <c r="B294" s="150">
        <v>0</v>
      </c>
      <c r="C294" s="151">
        <f t="shared" si="5"/>
        <v>0</v>
      </c>
    </row>
    <row r="295" spans="1:3" s="148" customFormat="1" ht="29.25" customHeight="1">
      <c r="A295" s="187" t="s">
        <v>49</v>
      </c>
      <c r="B295" s="194" t="s">
        <v>488</v>
      </c>
      <c r="C295" s="194" t="s">
        <v>23</v>
      </c>
    </row>
    <row r="296" spans="1:3" s="148" customFormat="1" ht="45.75" customHeight="1">
      <c r="A296" s="188"/>
      <c r="B296" s="143" t="s">
        <v>25</v>
      </c>
      <c r="C296" s="144" t="s">
        <v>495</v>
      </c>
    </row>
    <row r="297" spans="1:3" s="36" customFormat="1" ht="11.25">
      <c r="A297" s="58" t="s">
        <v>70</v>
      </c>
      <c r="B297" s="150">
        <v>0</v>
      </c>
      <c r="C297" s="151">
        <f t="shared" si="5"/>
        <v>0</v>
      </c>
    </row>
    <row r="298" spans="1:3" s="36" customFormat="1" ht="11.25">
      <c r="A298" s="58" t="s">
        <v>69</v>
      </c>
      <c r="B298" s="150">
        <v>0</v>
      </c>
      <c r="C298" s="151">
        <f t="shared" si="5"/>
        <v>0</v>
      </c>
    </row>
    <row r="299" spans="1:3" s="36" customFormat="1" ht="11.25">
      <c r="A299" s="58" t="s">
        <v>353</v>
      </c>
      <c r="B299" s="150">
        <v>2</v>
      </c>
      <c r="C299" s="151">
        <f t="shared" si="5"/>
        <v>0.23255813953488372</v>
      </c>
    </row>
    <row r="300" spans="1:3" s="36" customFormat="1" ht="11.25">
      <c r="A300" s="58" t="s">
        <v>68</v>
      </c>
      <c r="B300" s="150">
        <v>60</v>
      </c>
      <c r="C300" s="151">
        <f t="shared" si="5"/>
        <v>6.976744186046512</v>
      </c>
    </row>
    <row r="301" spans="1:3" s="36" customFormat="1" ht="11.25">
      <c r="A301" s="58" t="s">
        <v>67</v>
      </c>
      <c r="B301" s="150">
        <v>4</v>
      </c>
      <c r="C301" s="151">
        <f t="shared" si="5"/>
        <v>0.46511627906976744</v>
      </c>
    </row>
    <row r="302" spans="1:3" s="36" customFormat="1" ht="11.25">
      <c r="A302" s="58" t="s">
        <v>66</v>
      </c>
      <c r="B302" s="150">
        <v>4</v>
      </c>
      <c r="C302" s="151">
        <f t="shared" si="5"/>
        <v>0.46511627906976744</v>
      </c>
    </row>
    <row r="303" spans="1:3" s="36" customFormat="1" ht="11.25">
      <c r="A303" s="58" t="s">
        <v>65</v>
      </c>
      <c r="B303" s="150">
        <v>19</v>
      </c>
      <c r="C303" s="151">
        <f t="shared" si="5"/>
        <v>2.2093023255813953</v>
      </c>
    </row>
    <row r="304" spans="1:3" s="36" customFormat="1" ht="11.25">
      <c r="A304" s="58" t="s">
        <v>64</v>
      </c>
      <c r="B304" s="150">
        <v>28</v>
      </c>
      <c r="C304" s="151">
        <f t="shared" si="5"/>
        <v>3.255813953488372</v>
      </c>
    </row>
    <row r="305" spans="1:3" s="36" customFormat="1" ht="11.25">
      <c r="A305" s="58" t="s">
        <v>63</v>
      </c>
      <c r="B305" s="150">
        <v>2</v>
      </c>
      <c r="C305" s="151">
        <f t="shared" si="5"/>
        <v>0.23255813953488372</v>
      </c>
    </row>
    <row r="306" spans="1:3" s="36" customFormat="1" ht="11.25">
      <c r="A306" s="58" t="s">
        <v>62</v>
      </c>
      <c r="B306" s="150">
        <v>0</v>
      </c>
      <c r="C306" s="151">
        <f t="shared" si="5"/>
        <v>0</v>
      </c>
    </row>
    <row r="307" spans="1:3" s="36" customFormat="1" ht="11.25">
      <c r="A307" s="58" t="s">
        <v>61</v>
      </c>
      <c r="B307" s="150">
        <v>30</v>
      </c>
      <c r="C307" s="151">
        <f t="shared" si="5"/>
        <v>3.488372093023256</v>
      </c>
    </row>
    <row r="308" spans="1:3" s="34" customFormat="1" ht="27" customHeight="1">
      <c r="A308" s="28" t="s">
        <v>32</v>
      </c>
      <c r="B308" s="155">
        <f>SUM(B246:B307)</f>
        <v>860</v>
      </c>
      <c r="C308" s="156">
        <f t="shared" si="5"/>
        <v>100</v>
      </c>
    </row>
    <row r="309" ht="12.75">
      <c r="B309" s="157"/>
    </row>
    <row r="311" spans="1:3" s="164" customFormat="1" ht="68.25" customHeight="1">
      <c r="A311" s="17" t="s">
        <v>466</v>
      </c>
      <c r="B311" s="195" t="s">
        <v>505</v>
      </c>
      <c r="C311" s="196"/>
    </row>
    <row r="312" spans="1:3" s="148" customFormat="1" ht="29.25" customHeight="1">
      <c r="A312" s="187" t="s">
        <v>49</v>
      </c>
      <c r="B312" s="194" t="s">
        <v>488</v>
      </c>
      <c r="C312" s="194" t="s">
        <v>23</v>
      </c>
    </row>
    <row r="313" spans="1:3" s="148" customFormat="1" ht="45.75" customHeight="1">
      <c r="A313" s="188"/>
      <c r="B313" s="143" t="s">
        <v>25</v>
      </c>
      <c r="C313" s="144" t="s">
        <v>495</v>
      </c>
    </row>
    <row r="314" spans="1:3" s="36" customFormat="1" ht="11.25">
      <c r="A314" s="58" t="s">
        <v>143</v>
      </c>
      <c r="B314" s="150">
        <v>2</v>
      </c>
      <c r="C314" s="151">
        <f>B314/$B$340*100</f>
        <v>0.7462686567164178</v>
      </c>
    </row>
    <row r="315" spans="1:3" s="36" customFormat="1" ht="11.25">
      <c r="A315" s="58" t="s">
        <v>144</v>
      </c>
      <c r="B315" s="150">
        <v>0</v>
      </c>
      <c r="C315" s="151">
        <f aca="true" t="shared" si="6" ref="C315:C340">B315/$B$340*100</f>
        <v>0</v>
      </c>
    </row>
    <row r="316" spans="1:3" s="36" customFormat="1" ht="11.25">
      <c r="A316" s="58" t="s">
        <v>145</v>
      </c>
      <c r="B316" s="150">
        <v>0</v>
      </c>
      <c r="C316" s="151">
        <f t="shared" si="6"/>
        <v>0</v>
      </c>
    </row>
    <row r="317" spans="1:3" s="36" customFormat="1" ht="11.25">
      <c r="A317" s="58" t="s">
        <v>146</v>
      </c>
      <c r="B317" s="150">
        <v>36</v>
      </c>
      <c r="C317" s="151">
        <f t="shared" si="6"/>
        <v>13.432835820895523</v>
      </c>
    </row>
    <row r="318" spans="1:3" s="36" customFormat="1" ht="11.25">
      <c r="A318" s="58" t="s">
        <v>147</v>
      </c>
      <c r="B318" s="150">
        <v>12</v>
      </c>
      <c r="C318" s="151">
        <f t="shared" si="6"/>
        <v>4.477611940298507</v>
      </c>
    </row>
    <row r="319" spans="1:3" s="36" customFormat="1" ht="11.25">
      <c r="A319" s="58" t="s">
        <v>148</v>
      </c>
      <c r="B319" s="150">
        <v>27</v>
      </c>
      <c r="C319" s="151">
        <f t="shared" si="6"/>
        <v>10.074626865671641</v>
      </c>
    </row>
    <row r="320" spans="1:3" s="36" customFormat="1" ht="11.25">
      <c r="A320" s="58" t="s">
        <v>149</v>
      </c>
      <c r="B320" s="150">
        <v>6</v>
      </c>
      <c r="C320" s="151">
        <f t="shared" si="6"/>
        <v>2.2388059701492535</v>
      </c>
    </row>
    <row r="321" spans="1:3" s="36" customFormat="1" ht="11.25">
      <c r="A321" s="58" t="s">
        <v>33</v>
      </c>
      <c r="B321" s="150">
        <v>150</v>
      </c>
      <c r="C321" s="151">
        <f t="shared" si="6"/>
        <v>55.970149253731336</v>
      </c>
    </row>
    <row r="322" spans="1:3" s="36" customFormat="1" ht="11.25">
      <c r="A322" s="58" t="s">
        <v>394</v>
      </c>
      <c r="B322" s="150">
        <v>0</v>
      </c>
      <c r="C322" s="151">
        <f t="shared" si="6"/>
        <v>0</v>
      </c>
    </row>
    <row r="323" spans="1:3" s="36" customFormat="1" ht="11.25">
      <c r="A323" s="58" t="s">
        <v>150</v>
      </c>
      <c r="B323" s="150">
        <v>5</v>
      </c>
      <c r="C323" s="151">
        <f t="shared" si="6"/>
        <v>1.8656716417910446</v>
      </c>
    </row>
    <row r="324" spans="1:3" s="36" customFormat="1" ht="11.25">
      <c r="A324" s="58" t="s">
        <v>151</v>
      </c>
      <c r="B324" s="150">
        <v>0</v>
      </c>
      <c r="C324" s="151">
        <f t="shared" si="6"/>
        <v>0</v>
      </c>
    </row>
    <row r="325" spans="1:3" s="36" customFormat="1" ht="11.25">
      <c r="A325" s="58" t="s">
        <v>152</v>
      </c>
      <c r="B325" s="150">
        <v>5</v>
      </c>
      <c r="C325" s="151">
        <f t="shared" si="6"/>
        <v>1.8656716417910446</v>
      </c>
    </row>
    <row r="326" spans="1:3" s="36" customFormat="1" ht="11.25">
      <c r="A326" s="58" t="s">
        <v>395</v>
      </c>
      <c r="B326" s="150">
        <v>1</v>
      </c>
      <c r="C326" s="151">
        <f t="shared" si="6"/>
        <v>0.3731343283582089</v>
      </c>
    </row>
    <row r="327" spans="1:3" s="36" customFormat="1" ht="11.25">
      <c r="A327" s="58" t="s">
        <v>153</v>
      </c>
      <c r="B327" s="150">
        <v>0</v>
      </c>
      <c r="C327" s="151">
        <f t="shared" si="6"/>
        <v>0</v>
      </c>
    </row>
    <row r="328" spans="1:3" s="36" customFormat="1" ht="11.25">
      <c r="A328" s="58" t="s">
        <v>154</v>
      </c>
      <c r="B328" s="150">
        <v>1</v>
      </c>
      <c r="C328" s="151">
        <f t="shared" si="6"/>
        <v>0.3731343283582089</v>
      </c>
    </row>
    <row r="329" spans="1:3" s="36" customFormat="1" ht="11.25">
      <c r="A329" s="58" t="s">
        <v>155</v>
      </c>
      <c r="B329" s="150">
        <v>0</v>
      </c>
      <c r="C329" s="151">
        <f t="shared" si="6"/>
        <v>0</v>
      </c>
    </row>
    <row r="330" spans="1:3" s="36" customFormat="1" ht="11.25">
      <c r="A330" s="58" t="s">
        <v>156</v>
      </c>
      <c r="B330" s="150">
        <v>0</v>
      </c>
      <c r="C330" s="151">
        <f t="shared" si="6"/>
        <v>0</v>
      </c>
    </row>
    <row r="331" spans="1:3" s="36" customFormat="1" ht="11.25">
      <c r="A331" s="58" t="s">
        <v>157</v>
      </c>
      <c r="B331" s="150">
        <v>0</v>
      </c>
      <c r="C331" s="151">
        <f t="shared" si="6"/>
        <v>0</v>
      </c>
    </row>
    <row r="332" spans="1:3" s="36" customFormat="1" ht="11.25">
      <c r="A332" s="58" t="s">
        <v>396</v>
      </c>
      <c r="B332" s="150">
        <v>0</v>
      </c>
      <c r="C332" s="151">
        <f t="shared" si="6"/>
        <v>0</v>
      </c>
    </row>
    <row r="333" spans="1:3" s="36" customFormat="1" ht="11.25">
      <c r="A333" s="58" t="s">
        <v>158</v>
      </c>
      <c r="B333" s="150">
        <v>7</v>
      </c>
      <c r="C333" s="151">
        <f t="shared" si="6"/>
        <v>2.6119402985074625</v>
      </c>
    </row>
    <row r="334" spans="1:3" s="36" customFormat="1" ht="11.25">
      <c r="A334" s="58" t="s">
        <v>159</v>
      </c>
      <c r="B334" s="150">
        <v>0</v>
      </c>
      <c r="C334" s="151">
        <f t="shared" si="6"/>
        <v>0</v>
      </c>
    </row>
    <row r="335" spans="1:3" s="36" customFormat="1" ht="11.25">
      <c r="A335" s="58" t="s">
        <v>160</v>
      </c>
      <c r="B335" s="150">
        <v>2</v>
      </c>
      <c r="C335" s="151">
        <f t="shared" si="6"/>
        <v>0.7462686567164178</v>
      </c>
    </row>
    <row r="336" spans="1:3" s="36" customFormat="1" ht="11.25">
      <c r="A336" s="58" t="s">
        <v>507</v>
      </c>
      <c r="B336" s="150">
        <v>0</v>
      </c>
      <c r="C336" s="151">
        <f t="shared" si="6"/>
        <v>0</v>
      </c>
    </row>
    <row r="337" spans="1:3" s="36" customFormat="1" ht="11.25">
      <c r="A337" s="58" t="s">
        <v>161</v>
      </c>
      <c r="B337" s="150">
        <v>12</v>
      </c>
      <c r="C337" s="151">
        <f t="shared" si="6"/>
        <v>4.477611940298507</v>
      </c>
    </row>
    <row r="338" spans="1:3" s="36" customFormat="1" ht="11.25">
      <c r="A338" s="58" t="s">
        <v>162</v>
      </c>
      <c r="B338" s="150">
        <v>2</v>
      </c>
      <c r="C338" s="151">
        <f t="shared" si="6"/>
        <v>0.7462686567164178</v>
      </c>
    </row>
    <row r="339" spans="1:3" s="36" customFormat="1" ht="11.25">
      <c r="A339" s="58" t="s">
        <v>398</v>
      </c>
      <c r="B339" s="150">
        <v>0</v>
      </c>
      <c r="C339" s="151">
        <f t="shared" si="6"/>
        <v>0</v>
      </c>
    </row>
    <row r="340" spans="1:3" s="34" customFormat="1" ht="27" customHeight="1">
      <c r="A340" s="28" t="s">
        <v>34</v>
      </c>
      <c r="B340" s="155">
        <f>SUM(B314:B339)</f>
        <v>268</v>
      </c>
      <c r="C340" s="156">
        <f t="shared" si="6"/>
        <v>100</v>
      </c>
    </row>
    <row r="341" ht="12.75">
      <c r="B341" s="157"/>
    </row>
    <row r="343" spans="1:3" s="164" customFormat="1" ht="68.25" customHeight="1">
      <c r="A343" s="17" t="s">
        <v>466</v>
      </c>
      <c r="B343" s="195" t="s">
        <v>508</v>
      </c>
      <c r="C343" s="196"/>
    </row>
    <row r="344" spans="1:3" s="148" customFormat="1" ht="29.25" customHeight="1">
      <c r="A344" s="187" t="s">
        <v>49</v>
      </c>
      <c r="B344" s="194" t="s">
        <v>488</v>
      </c>
      <c r="C344" s="194" t="s">
        <v>23</v>
      </c>
    </row>
    <row r="345" spans="1:3" s="148" customFormat="1" ht="45.75" customHeight="1">
      <c r="A345" s="188"/>
      <c r="B345" s="143" t="s">
        <v>25</v>
      </c>
      <c r="C345" s="144" t="s">
        <v>495</v>
      </c>
    </row>
    <row r="346" spans="1:3" s="36" customFormat="1" ht="11.25">
      <c r="A346" s="58" t="s">
        <v>275</v>
      </c>
      <c r="B346" s="150">
        <v>0</v>
      </c>
      <c r="C346" s="151">
        <f>B346/$B$364*100</f>
        <v>0</v>
      </c>
    </row>
    <row r="347" spans="1:3" s="36" customFormat="1" ht="11.25">
      <c r="A347" s="58" t="s">
        <v>276</v>
      </c>
      <c r="B347" s="150">
        <v>0</v>
      </c>
      <c r="C347" s="151">
        <f aca="true" t="shared" si="7" ref="C347:C364">B347/$B$364*100</f>
        <v>0</v>
      </c>
    </row>
    <row r="348" spans="1:3" s="36" customFormat="1" ht="11.25">
      <c r="A348" s="58" t="s">
        <v>365</v>
      </c>
      <c r="B348" s="150">
        <v>0</v>
      </c>
      <c r="C348" s="151">
        <f t="shared" si="7"/>
        <v>0</v>
      </c>
    </row>
    <row r="349" spans="1:3" s="36" customFormat="1" ht="11.25">
      <c r="A349" s="58" t="s">
        <v>277</v>
      </c>
      <c r="B349" s="150">
        <v>1</v>
      </c>
      <c r="C349" s="151">
        <f t="shared" si="7"/>
        <v>0.267379679144385</v>
      </c>
    </row>
    <row r="350" spans="1:3" s="36" customFormat="1" ht="11.25">
      <c r="A350" s="58" t="s">
        <v>278</v>
      </c>
      <c r="B350" s="150">
        <v>0</v>
      </c>
      <c r="C350" s="151">
        <f t="shared" si="7"/>
        <v>0</v>
      </c>
    </row>
    <row r="351" spans="1:3" s="36" customFormat="1" ht="11.25">
      <c r="A351" s="58" t="s">
        <v>279</v>
      </c>
      <c r="B351" s="150">
        <v>10</v>
      </c>
      <c r="C351" s="151">
        <f t="shared" si="7"/>
        <v>2.6737967914438503</v>
      </c>
    </row>
    <row r="352" spans="1:3" s="36" customFormat="1" ht="11.25">
      <c r="A352" s="58" t="s">
        <v>280</v>
      </c>
      <c r="B352" s="150">
        <v>26</v>
      </c>
      <c r="C352" s="151">
        <f t="shared" si="7"/>
        <v>6.951871657754011</v>
      </c>
    </row>
    <row r="353" spans="1:3" s="36" customFormat="1" ht="11.25">
      <c r="A353" s="58" t="s">
        <v>281</v>
      </c>
      <c r="B353" s="150">
        <v>0</v>
      </c>
      <c r="C353" s="151">
        <f t="shared" si="7"/>
        <v>0</v>
      </c>
    </row>
    <row r="354" spans="1:3" s="36" customFormat="1" ht="11.25">
      <c r="A354" s="58" t="s">
        <v>282</v>
      </c>
      <c r="B354" s="150">
        <v>0</v>
      </c>
      <c r="C354" s="151">
        <f t="shared" si="7"/>
        <v>0</v>
      </c>
    </row>
    <row r="355" spans="1:3" s="36" customFormat="1" ht="11.25">
      <c r="A355" s="58" t="s">
        <v>283</v>
      </c>
      <c r="B355" s="150">
        <v>31</v>
      </c>
      <c r="C355" s="151">
        <f t="shared" si="7"/>
        <v>8.288770053475936</v>
      </c>
    </row>
    <row r="356" spans="1:3" s="36" customFormat="1" ht="11.25">
      <c r="A356" s="58" t="s">
        <v>284</v>
      </c>
      <c r="B356" s="150">
        <v>12</v>
      </c>
      <c r="C356" s="151">
        <f t="shared" si="7"/>
        <v>3.2085561497326207</v>
      </c>
    </row>
    <row r="357" spans="1:3" s="36" customFormat="1" ht="11.25">
      <c r="A357" s="58" t="s">
        <v>285</v>
      </c>
      <c r="B357" s="150">
        <v>6</v>
      </c>
      <c r="C357" s="151">
        <f t="shared" si="7"/>
        <v>1.6042780748663104</v>
      </c>
    </row>
    <row r="358" spans="1:3" s="36" customFormat="1" ht="11.25">
      <c r="A358" s="58" t="s">
        <v>354</v>
      </c>
      <c r="B358" s="150">
        <v>20</v>
      </c>
      <c r="C358" s="151">
        <f t="shared" si="7"/>
        <v>5.347593582887701</v>
      </c>
    </row>
    <row r="359" spans="1:3" s="36" customFormat="1" ht="11.25">
      <c r="A359" s="58" t="s">
        <v>35</v>
      </c>
      <c r="B359" s="150">
        <v>264</v>
      </c>
      <c r="C359" s="151">
        <f t="shared" si="7"/>
        <v>70.58823529411765</v>
      </c>
    </row>
    <row r="360" spans="1:3" s="36" customFormat="1" ht="11.25">
      <c r="A360" s="58" t="s">
        <v>286</v>
      </c>
      <c r="B360" s="150">
        <v>2</v>
      </c>
      <c r="C360" s="151">
        <f t="shared" si="7"/>
        <v>0.53475935828877</v>
      </c>
    </row>
    <row r="361" spans="1:3" s="36" customFormat="1" ht="11.25">
      <c r="A361" s="58" t="s">
        <v>287</v>
      </c>
      <c r="B361" s="150">
        <v>0</v>
      </c>
      <c r="C361" s="151">
        <f t="shared" si="7"/>
        <v>0</v>
      </c>
    </row>
    <row r="362" spans="1:3" s="36" customFormat="1" ht="11.25">
      <c r="A362" s="58" t="s">
        <v>366</v>
      </c>
      <c r="B362" s="150">
        <v>0</v>
      </c>
      <c r="C362" s="151">
        <f t="shared" si="7"/>
        <v>0</v>
      </c>
    </row>
    <row r="363" spans="1:3" s="36" customFormat="1" ht="11.25">
      <c r="A363" s="58" t="s">
        <v>288</v>
      </c>
      <c r="B363" s="150">
        <v>2</v>
      </c>
      <c r="C363" s="151">
        <f t="shared" si="7"/>
        <v>0.53475935828877</v>
      </c>
    </row>
    <row r="364" spans="1:3" s="34" customFormat="1" ht="27" customHeight="1">
      <c r="A364" s="28" t="s">
        <v>36</v>
      </c>
      <c r="B364" s="155">
        <f>SUM(B346:B363)</f>
        <v>374</v>
      </c>
      <c r="C364" s="156">
        <f t="shared" si="7"/>
        <v>100</v>
      </c>
    </row>
    <row r="365" ht="12.75">
      <c r="B365" s="157"/>
    </row>
    <row r="366" ht="12.75">
      <c r="A366" s="139" t="s">
        <v>512</v>
      </c>
    </row>
    <row r="368" spans="1:3" s="164" customFormat="1" ht="74.25" customHeight="1">
      <c r="A368" s="17" t="s">
        <v>466</v>
      </c>
      <c r="B368" s="195" t="s">
        <v>525</v>
      </c>
      <c r="C368" s="196"/>
    </row>
    <row r="369" spans="1:3" s="148" customFormat="1" ht="29.25" customHeight="1">
      <c r="A369" s="187" t="s">
        <v>49</v>
      </c>
      <c r="B369" s="194" t="s">
        <v>488</v>
      </c>
      <c r="C369" s="194" t="s">
        <v>23</v>
      </c>
    </row>
    <row r="370" spans="1:3" s="148" customFormat="1" ht="45.75" customHeight="1">
      <c r="A370" s="188"/>
      <c r="B370" s="143" t="s">
        <v>25</v>
      </c>
      <c r="C370" s="144" t="s">
        <v>495</v>
      </c>
    </row>
    <row r="371" spans="1:3" s="36" customFormat="1" ht="11.25">
      <c r="A371" s="58" t="s">
        <v>113</v>
      </c>
      <c r="B371" s="150">
        <v>0</v>
      </c>
      <c r="C371" s="151">
        <f>B371/$B$401*100</f>
        <v>0</v>
      </c>
    </row>
    <row r="372" spans="1:3" s="36" customFormat="1" ht="11.25">
      <c r="A372" s="58" t="s">
        <v>114</v>
      </c>
      <c r="B372" s="150">
        <v>0</v>
      </c>
      <c r="C372" s="151">
        <f aca="true" t="shared" si="8" ref="C372:C401">B372/$B$401*100</f>
        <v>0</v>
      </c>
    </row>
    <row r="373" spans="1:3" s="36" customFormat="1" ht="11.25">
      <c r="A373" s="58" t="s">
        <v>115</v>
      </c>
      <c r="B373" s="150">
        <v>3</v>
      </c>
      <c r="C373" s="151">
        <f t="shared" si="8"/>
        <v>1.5151515151515151</v>
      </c>
    </row>
    <row r="374" spans="1:3" s="36" customFormat="1" ht="11.25">
      <c r="A374" s="58" t="s">
        <v>399</v>
      </c>
      <c r="B374" s="150">
        <v>3</v>
      </c>
      <c r="C374" s="151">
        <f t="shared" si="8"/>
        <v>1.5151515151515151</v>
      </c>
    </row>
    <row r="375" spans="1:3" s="36" customFormat="1" ht="11.25">
      <c r="A375" s="58" t="s">
        <v>117</v>
      </c>
      <c r="B375" s="150">
        <v>38</v>
      </c>
      <c r="C375" s="151">
        <f t="shared" si="8"/>
        <v>19.19191919191919</v>
      </c>
    </row>
    <row r="376" spans="1:3" s="36" customFormat="1" ht="11.25">
      <c r="A376" s="58" t="s">
        <v>118</v>
      </c>
      <c r="B376" s="150">
        <v>17</v>
      </c>
      <c r="C376" s="151">
        <f t="shared" si="8"/>
        <v>8.585858585858585</v>
      </c>
    </row>
    <row r="377" spans="1:3" s="36" customFormat="1" ht="11.25">
      <c r="A377" s="58" t="s">
        <v>119</v>
      </c>
      <c r="B377" s="150">
        <v>0</v>
      </c>
      <c r="C377" s="151">
        <f t="shared" si="8"/>
        <v>0</v>
      </c>
    </row>
    <row r="378" spans="1:3" s="36" customFormat="1" ht="11.25">
      <c r="A378" s="58" t="s">
        <v>120</v>
      </c>
      <c r="B378" s="150">
        <v>0</v>
      </c>
      <c r="C378" s="151">
        <f t="shared" si="8"/>
        <v>0</v>
      </c>
    </row>
    <row r="379" spans="1:3" s="36" customFormat="1" ht="11.25">
      <c r="A379" s="58" t="s">
        <v>121</v>
      </c>
      <c r="B379" s="150">
        <v>98</v>
      </c>
      <c r="C379" s="151">
        <f t="shared" si="8"/>
        <v>49.494949494949495</v>
      </c>
    </row>
    <row r="380" spans="1:3" s="36" customFormat="1" ht="11.25">
      <c r="A380" s="58" t="s">
        <v>122</v>
      </c>
      <c r="B380" s="150">
        <v>12</v>
      </c>
      <c r="C380" s="151">
        <f t="shared" si="8"/>
        <v>6.0606060606060606</v>
      </c>
    </row>
    <row r="381" spans="1:3" s="36" customFormat="1" ht="11.25">
      <c r="A381" s="58" t="s">
        <v>123</v>
      </c>
      <c r="B381" s="150">
        <v>0</v>
      </c>
      <c r="C381" s="151">
        <f t="shared" si="8"/>
        <v>0</v>
      </c>
    </row>
    <row r="382" spans="1:3" s="36" customFormat="1" ht="11.25">
      <c r="A382" s="58" t="s">
        <v>124</v>
      </c>
      <c r="B382" s="150">
        <v>9</v>
      </c>
      <c r="C382" s="151">
        <f t="shared" si="8"/>
        <v>4.545454545454546</v>
      </c>
    </row>
    <row r="383" spans="1:3" s="36" customFormat="1" ht="11.25">
      <c r="A383" s="58" t="s">
        <v>125</v>
      </c>
      <c r="B383" s="150">
        <v>0</v>
      </c>
      <c r="C383" s="151">
        <f t="shared" si="8"/>
        <v>0</v>
      </c>
    </row>
    <row r="384" spans="1:3" s="36" customFormat="1" ht="11.25">
      <c r="A384" s="58" t="s">
        <v>126</v>
      </c>
      <c r="B384" s="150">
        <v>0</v>
      </c>
      <c r="C384" s="151">
        <f t="shared" si="8"/>
        <v>0</v>
      </c>
    </row>
    <row r="385" spans="1:3" s="36" customFormat="1" ht="11.25">
      <c r="A385" s="58" t="s">
        <v>127</v>
      </c>
      <c r="B385" s="150">
        <v>0</v>
      </c>
      <c r="C385" s="151">
        <f t="shared" si="8"/>
        <v>0</v>
      </c>
    </row>
    <row r="386" spans="1:3" s="36" customFormat="1" ht="11.25">
      <c r="A386" s="58" t="s">
        <v>128</v>
      </c>
      <c r="B386" s="150">
        <v>2</v>
      </c>
      <c r="C386" s="151">
        <f t="shared" si="8"/>
        <v>1.0101010101010102</v>
      </c>
    </row>
    <row r="387" spans="1:3" s="36" customFormat="1" ht="11.25">
      <c r="A387" s="58" t="s">
        <v>129</v>
      </c>
      <c r="B387" s="150">
        <v>0</v>
      </c>
      <c r="C387" s="151">
        <f t="shared" si="8"/>
        <v>0</v>
      </c>
    </row>
    <row r="388" spans="1:3" s="36" customFormat="1" ht="11.25">
      <c r="A388" s="58" t="s">
        <v>130</v>
      </c>
      <c r="B388" s="150">
        <v>0</v>
      </c>
      <c r="C388" s="151">
        <f t="shared" si="8"/>
        <v>0</v>
      </c>
    </row>
    <row r="389" spans="1:3" s="36" customFormat="1" ht="11.25">
      <c r="A389" s="58" t="s">
        <v>518</v>
      </c>
      <c r="B389" s="150">
        <v>0</v>
      </c>
      <c r="C389" s="151">
        <f t="shared" si="8"/>
        <v>0</v>
      </c>
    </row>
    <row r="390" spans="1:3" s="36" customFormat="1" ht="11.25">
      <c r="A390" s="58" t="s">
        <v>132</v>
      </c>
      <c r="B390" s="150">
        <v>0</v>
      </c>
      <c r="C390" s="151">
        <f t="shared" si="8"/>
        <v>0</v>
      </c>
    </row>
    <row r="391" spans="1:3" s="36" customFormat="1" ht="11.25">
      <c r="A391" s="58" t="s">
        <v>133</v>
      </c>
      <c r="B391" s="150">
        <v>0</v>
      </c>
      <c r="C391" s="151">
        <f t="shared" si="8"/>
        <v>0</v>
      </c>
    </row>
    <row r="392" spans="1:3" s="36" customFormat="1" ht="11.25">
      <c r="A392" s="58" t="s">
        <v>134</v>
      </c>
      <c r="B392" s="150">
        <v>0</v>
      </c>
      <c r="C392" s="151">
        <f t="shared" si="8"/>
        <v>0</v>
      </c>
    </row>
    <row r="393" spans="1:3" s="36" customFormat="1" ht="11.25">
      <c r="A393" s="58" t="s">
        <v>135</v>
      </c>
      <c r="B393" s="150">
        <v>0</v>
      </c>
      <c r="C393" s="151">
        <f t="shared" si="8"/>
        <v>0</v>
      </c>
    </row>
    <row r="394" spans="1:3" s="36" customFormat="1" ht="11.25">
      <c r="A394" s="58" t="s">
        <v>136</v>
      </c>
      <c r="B394" s="150">
        <v>1</v>
      </c>
      <c r="C394" s="151">
        <f t="shared" si="8"/>
        <v>0.5050505050505051</v>
      </c>
    </row>
    <row r="395" spans="1:3" s="36" customFormat="1" ht="11.25">
      <c r="A395" s="58" t="s">
        <v>137</v>
      </c>
      <c r="B395" s="150">
        <v>0</v>
      </c>
      <c r="C395" s="151">
        <f t="shared" si="8"/>
        <v>0</v>
      </c>
    </row>
    <row r="396" spans="1:3" s="36" customFormat="1" ht="11.25">
      <c r="A396" s="58" t="s">
        <v>138</v>
      </c>
      <c r="B396" s="150">
        <v>0</v>
      </c>
      <c r="C396" s="151">
        <f t="shared" si="8"/>
        <v>0</v>
      </c>
    </row>
    <row r="397" spans="1:3" s="36" customFormat="1" ht="11.25">
      <c r="A397" s="58" t="s">
        <v>139</v>
      </c>
      <c r="B397" s="150">
        <v>15</v>
      </c>
      <c r="C397" s="151">
        <f t="shared" si="8"/>
        <v>7.575757575757576</v>
      </c>
    </row>
    <row r="398" spans="1:3" s="36" customFormat="1" ht="11.25">
      <c r="A398" s="58" t="s">
        <v>140</v>
      </c>
      <c r="B398" s="150">
        <v>0</v>
      </c>
      <c r="C398" s="151">
        <f t="shared" si="8"/>
        <v>0</v>
      </c>
    </row>
    <row r="399" spans="1:3" s="36" customFormat="1" ht="11.25">
      <c r="A399" s="58" t="s">
        <v>141</v>
      </c>
      <c r="B399" s="150">
        <v>0</v>
      </c>
      <c r="C399" s="151">
        <f t="shared" si="8"/>
        <v>0</v>
      </c>
    </row>
    <row r="400" spans="1:3" s="36" customFormat="1" ht="11.25">
      <c r="A400" s="58" t="s">
        <v>142</v>
      </c>
      <c r="B400" s="150">
        <v>0</v>
      </c>
      <c r="C400" s="151">
        <f t="shared" si="8"/>
        <v>0</v>
      </c>
    </row>
    <row r="401" spans="1:3" s="34" customFormat="1" ht="27" customHeight="1">
      <c r="A401" s="28" t="s">
        <v>37</v>
      </c>
      <c r="B401" s="155">
        <f>SUM(B371:B400)</f>
        <v>198</v>
      </c>
      <c r="C401" s="156">
        <f t="shared" si="8"/>
        <v>100</v>
      </c>
    </row>
    <row r="403" s="161" customFormat="1" ht="10.5">
      <c r="A403" s="161" t="s">
        <v>519</v>
      </c>
    </row>
    <row r="406" spans="1:3" s="164" customFormat="1" ht="68.25" customHeight="1">
      <c r="A406" s="17" t="s">
        <v>466</v>
      </c>
      <c r="B406" s="195" t="s">
        <v>520</v>
      </c>
      <c r="C406" s="196"/>
    </row>
    <row r="407" spans="1:3" s="148" customFormat="1" ht="29.25" customHeight="1">
      <c r="A407" s="187" t="s">
        <v>49</v>
      </c>
      <c r="B407" s="194" t="s">
        <v>488</v>
      </c>
      <c r="C407" s="194" t="s">
        <v>23</v>
      </c>
    </row>
    <row r="408" spans="1:3" s="148" customFormat="1" ht="45.75" customHeight="1">
      <c r="A408" s="188"/>
      <c r="B408" s="143" t="s">
        <v>25</v>
      </c>
      <c r="C408" s="144" t="s">
        <v>495</v>
      </c>
    </row>
    <row r="409" spans="1:3" s="36" customFormat="1" ht="11.25">
      <c r="A409" s="58" t="s">
        <v>355</v>
      </c>
      <c r="B409" s="150">
        <v>11</v>
      </c>
      <c r="C409" s="151">
        <f>B409/$B$430*100</f>
        <v>1.3888888888888888</v>
      </c>
    </row>
    <row r="410" spans="1:3" s="36" customFormat="1" ht="11.25">
      <c r="A410" s="58" t="s">
        <v>320</v>
      </c>
      <c r="B410" s="150">
        <v>4</v>
      </c>
      <c r="C410" s="151">
        <f aca="true" t="shared" si="9" ref="C410:C430">B410/$B$430*100</f>
        <v>0.5050505050505051</v>
      </c>
    </row>
    <row r="411" spans="1:3" s="36" customFormat="1" ht="11.25">
      <c r="A411" s="58" t="s">
        <v>321</v>
      </c>
      <c r="B411" s="150">
        <v>0</v>
      </c>
      <c r="C411" s="151">
        <f t="shared" si="9"/>
        <v>0</v>
      </c>
    </row>
    <row r="412" spans="1:3" s="36" customFormat="1" ht="11.25">
      <c r="A412" s="58" t="s">
        <v>322</v>
      </c>
      <c r="B412" s="150">
        <v>0</v>
      </c>
      <c r="C412" s="151">
        <f t="shared" si="9"/>
        <v>0</v>
      </c>
    </row>
    <row r="413" spans="1:3" s="36" customFormat="1" ht="11.25">
      <c r="A413" s="58" t="s">
        <v>323</v>
      </c>
      <c r="B413" s="150">
        <v>0</v>
      </c>
      <c r="C413" s="151">
        <f t="shared" si="9"/>
        <v>0</v>
      </c>
    </row>
    <row r="414" spans="1:3" s="36" customFormat="1" ht="11.25">
      <c r="A414" s="58" t="s">
        <v>324</v>
      </c>
      <c r="B414" s="150">
        <v>0</v>
      </c>
      <c r="C414" s="151">
        <f t="shared" si="9"/>
        <v>0</v>
      </c>
    </row>
    <row r="415" spans="1:3" s="36" customFormat="1" ht="11.25">
      <c r="A415" s="58" t="s">
        <v>325</v>
      </c>
      <c r="B415" s="150">
        <v>0</v>
      </c>
      <c r="C415" s="151">
        <f t="shared" si="9"/>
        <v>0</v>
      </c>
    </row>
    <row r="416" spans="1:3" s="36" customFormat="1" ht="11.25">
      <c r="A416" s="58" t="s">
        <v>357</v>
      </c>
      <c r="B416" s="150">
        <v>0</v>
      </c>
      <c r="C416" s="151">
        <f t="shared" si="9"/>
        <v>0</v>
      </c>
    </row>
    <row r="417" spans="1:3" s="36" customFormat="1" ht="11.25">
      <c r="A417" s="58" t="s">
        <v>326</v>
      </c>
      <c r="B417" s="150">
        <v>0</v>
      </c>
      <c r="C417" s="151">
        <f t="shared" si="9"/>
        <v>0</v>
      </c>
    </row>
    <row r="418" spans="1:3" s="36" customFormat="1" ht="11.25">
      <c r="A418" s="58" t="s">
        <v>327</v>
      </c>
      <c r="B418" s="150">
        <v>0</v>
      </c>
      <c r="C418" s="151">
        <f t="shared" si="9"/>
        <v>0</v>
      </c>
    </row>
    <row r="419" spans="1:3" s="36" customFormat="1" ht="11.25">
      <c r="A419" s="58" t="s">
        <v>328</v>
      </c>
      <c r="B419" s="150">
        <v>0</v>
      </c>
      <c r="C419" s="151">
        <f t="shared" si="9"/>
        <v>0</v>
      </c>
    </row>
    <row r="420" spans="1:3" s="36" customFormat="1" ht="11.25">
      <c r="A420" s="58" t="s">
        <v>329</v>
      </c>
      <c r="B420" s="150">
        <v>0</v>
      </c>
      <c r="C420" s="151">
        <f t="shared" si="9"/>
        <v>0</v>
      </c>
    </row>
    <row r="421" spans="1:3" s="36" customFormat="1" ht="11.25">
      <c r="A421" s="58" t="s">
        <v>330</v>
      </c>
      <c r="B421" s="150">
        <v>0</v>
      </c>
      <c r="C421" s="151">
        <f t="shared" si="9"/>
        <v>0</v>
      </c>
    </row>
    <row r="422" spans="1:3" s="36" customFormat="1" ht="11.25">
      <c r="A422" s="58" t="s">
        <v>331</v>
      </c>
      <c r="B422" s="150">
        <v>26</v>
      </c>
      <c r="C422" s="151">
        <f t="shared" si="9"/>
        <v>3.2828282828282833</v>
      </c>
    </row>
    <row r="423" spans="1:3" s="36" customFormat="1" ht="11.25">
      <c r="A423" s="58" t="s">
        <v>38</v>
      </c>
      <c r="B423" s="150">
        <v>714</v>
      </c>
      <c r="C423" s="151">
        <f t="shared" si="9"/>
        <v>90.15151515151516</v>
      </c>
    </row>
    <row r="424" spans="1:3" s="36" customFormat="1" ht="11.25">
      <c r="A424" s="58" t="s">
        <v>332</v>
      </c>
      <c r="B424" s="150">
        <v>0</v>
      </c>
      <c r="C424" s="151">
        <f t="shared" si="9"/>
        <v>0</v>
      </c>
    </row>
    <row r="425" spans="1:3" s="36" customFormat="1" ht="11.25">
      <c r="A425" s="58" t="s">
        <v>333</v>
      </c>
      <c r="B425" s="150">
        <v>0</v>
      </c>
      <c r="C425" s="151">
        <f t="shared" si="9"/>
        <v>0</v>
      </c>
    </row>
    <row r="426" spans="1:3" s="36" customFormat="1" ht="11.25">
      <c r="A426" s="58" t="s">
        <v>358</v>
      </c>
      <c r="B426" s="150">
        <v>4</v>
      </c>
      <c r="C426" s="151">
        <f t="shared" si="9"/>
        <v>0.5050505050505051</v>
      </c>
    </row>
    <row r="427" spans="1:3" s="36" customFormat="1" ht="11.25">
      <c r="A427" s="58" t="s">
        <v>335</v>
      </c>
      <c r="B427" s="150">
        <v>23</v>
      </c>
      <c r="C427" s="151">
        <f t="shared" si="9"/>
        <v>2.904040404040404</v>
      </c>
    </row>
    <row r="428" spans="1:3" s="36" customFormat="1" ht="11.25">
      <c r="A428" s="58" t="s">
        <v>336</v>
      </c>
      <c r="B428" s="150">
        <v>0</v>
      </c>
      <c r="C428" s="151">
        <f t="shared" si="9"/>
        <v>0</v>
      </c>
    </row>
    <row r="429" spans="1:3" s="36" customFormat="1" ht="11.25">
      <c r="A429" s="58" t="s">
        <v>337</v>
      </c>
      <c r="B429" s="150">
        <v>10</v>
      </c>
      <c r="C429" s="151">
        <f t="shared" si="9"/>
        <v>1.2626262626262625</v>
      </c>
    </row>
    <row r="430" spans="1:3" s="34" customFormat="1" ht="27" customHeight="1">
      <c r="A430" s="28" t="s">
        <v>39</v>
      </c>
      <c r="B430" s="155">
        <f>SUM(B409:B429)</f>
        <v>792</v>
      </c>
      <c r="C430" s="156">
        <f t="shared" si="9"/>
        <v>100</v>
      </c>
    </row>
    <row r="432" ht="12.75">
      <c r="A432" s="36" t="s">
        <v>412</v>
      </c>
    </row>
  </sheetData>
  <mergeCells count="34">
    <mergeCell ref="B406:C406"/>
    <mergeCell ref="A407:A408"/>
    <mergeCell ref="B407:C407"/>
    <mergeCell ref="A295:A296"/>
    <mergeCell ref="B295:C295"/>
    <mergeCell ref="A369:A370"/>
    <mergeCell ref="B369:C369"/>
    <mergeCell ref="B343:C343"/>
    <mergeCell ref="A344:A345"/>
    <mergeCell ref="B344:C344"/>
    <mergeCell ref="B368:C368"/>
    <mergeCell ref="A244:A245"/>
    <mergeCell ref="B244:C244"/>
    <mergeCell ref="B311:C311"/>
    <mergeCell ref="A312:A313"/>
    <mergeCell ref="B312:C312"/>
    <mergeCell ref="B190:C190"/>
    <mergeCell ref="A191:A192"/>
    <mergeCell ref="B191:C191"/>
    <mergeCell ref="B243:C243"/>
    <mergeCell ref="A42:A43"/>
    <mergeCell ref="B42:C42"/>
    <mergeCell ref="B138:C138"/>
    <mergeCell ref="A139:A140"/>
    <mergeCell ref="B139:C139"/>
    <mergeCell ref="B88:C88"/>
    <mergeCell ref="A89:A90"/>
    <mergeCell ref="B89:C89"/>
    <mergeCell ref="B1:C1"/>
    <mergeCell ref="A3:A4"/>
    <mergeCell ref="B3:C3"/>
    <mergeCell ref="B41:C41"/>
    <mergeCell ref="A21:C21"/>
    <mergeCell ref="A20:C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rowBreaks count="5" manualBreakCount="5">
    <brk id="87" max="255" man="1"/>
    <brk id="310" max="255" man="1"/>
    <brk id="342" max="255" man="1"/>
    <brk id="367" max="255" man="1"/>
    <brk id="40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0"/>
  <sheetViews>
    <sheetView workbookViewId="0" topLeftCell="A1">
      <selection activeCell="A360" sqref="A1:C360"/>
    </sheetView>
  </sheetViews>
  <sheetFormatPr defaultColWidth="9.140625" defaultRowHeight="12.75"/>
  <cols>
    <col min="1" max="1" width="28.421875" style="0" customWidth="1"/>
    <col min="3" max="3" width="14.57421875" style="0" customWidth="1"/>
  </cols>
  <sheetData>
    <row r="1" spans="1:7" s="2" customFormat="1" ht="123.75" customHeight="1">
      <c r="A1" s="17" t="s">
        <v>469</v>
      </c>
      <c r="B1" s="179" t="s">
        <v>470</v>
      </c>
      <c r="C1" s="180"/>
      <c r="D1" s="16"/>
      <c r="E1" s="3"/>
      <c r="F1" s="3"/>
      <c r="G1" s="3"/>
    </row>
    <row r="3" spans="1:3" ht="30.75" customHeight="1">
      <c r="A3" s="181" t="s">
        <v>514</v>
      </c>
      <c r="B3" s="189" t="s">
        <v>468</v>
      </c>
      <c r="C3" s="189" t="s">
        <v>23</v>
      </c>
    </row>
    <row r="4" spans="1:3" ht="39.75" customHeight="1">
      <c r="A4" s="182"/>
      <c r="B4" s="86" t="s">
        <v>25</v>
      </c>
      <c r="C4" s="9" t="s">
        <v>513</v>
      </c>
    </row>
    <row r="5" spans="1:3" ht="12.75">
      <c r="A5" s="33" t="s">
        <v>26</v>
      </c>
      <c r="B5" s="37">
        <f>B55</f>
        <v>372</v>
      </c>
      <c r="C5" s="85">
        <f>B5/$B$14*100</f>
        <v>16.055243849805784</v>
      </c>
    </row>
    <row r="6" spans="1:3" ht="12.75">
      <c r="A6" s="33" t="s">
        <v>27</v>
      </c>
      <c r="B6" s="37">
        <f>B98</f>
        <v>274</v>
      </c>
      <c r="C6" s="85">
        <f aca="true" t="shared" si="0" ref="C6:C14">B6/$B$14*100</f>
        <v>11.825636599050496</v>
      </c>
    </row>
    <row r="7" spans="1:3" ht="12.75">
      <c r="A7" s="33" t="s">
        <v>45</v>
      </c>
      <c r="B7" s="37">
        <f>B135</f>
        <v>271</v>
      </c>
      <c r="C7" s="85">
        <f t="shared" si="0"/>
        <v>11.69615882606819</v>
      </c>
    </row>
    <row r="8" spans="1:3" ht="12.75">
      <c r="A8" s="33" t="s">
        <v>29</v>
      </c>
      <c r="B8" s="37">
        <f>B186</f>
        <v>301</v>
      </c>
      <c r="C8" s="85">
        <f t="shared" si="0"/>
        <v>12.990936555891238</v>
      </c>
    </row>
    <row r="9" spans="1:3" ht="12.75">
      <c r="A9" s="33" t="s">
        <v>31</v>
      </c>
      <c r="B9" s="37">
        <f>B247</f>
        <v>497</v>
      </c>
      <c r="C9" s="85">
        <f t="shared" si="0"/>
        <v>21.45015105740181</v>
      </c>
    </row>
    <row r="10" spans="1:3" ht="12.75">
      <c r="A10" s="33" t="s">
        <v>33</v>
      </c>
      <c r="B10" s="37">
        <f>B274</f>
        <v>71</v>
      </c>
      <c r="C10" s="85">
        <f t="shared" si="0"/>
        <v>3.0643072939145446</v>
      </c>
    </row>
    <row r="11" spans="1:3" ht="12.75">
      <c r="A11" s="33" t="s">
        <v>35</v>
      </c>
      <c r="B11" s="37">
        <f>B295</f>
        <v>105</v>
      </c>
      <c r="C11" s="85">
        <f t="shared" si="0"/>
        <v>4.531722054380665</v>
      </c>
    </row>
    <row r="12" spans="1:3" ht="12.75">
      <c r="A12" s="33" t="s">
        <v>43</v>
      </c>
      <c r="B12" s="37">
        <f>B331</f>
        <v>118</v>
      </c>
      <c r="C12" s="85">
        <f t="shared" si="0"/>
        <v>5.092792403970652</v>
      </c>
    </row>
    <row r="13" spans="1:3" ht="12.75">
      <c r="A13" s="33" t="s">
        <v>38</v>
      </c>
      <c r="B13" s="37">
        <f>B358</f>
        <v>308</v>
      </c>
      <c r="C13" s="85">
        <f t="shared" si="0"/>
        <v>13.293051359516618</v>
      </c>
    </row>
    <row r="14" spans="1:3" ht="23.25" customHeight="1">
      <c r="A14" s="41" t="s">
        <v>20</v>
      </c>
      <c r="B14" s="19">
        <f>SUM(B5:B13)</f>
        <v>2317</v>
      </c>
      <c r="C14" s="75">
        <f t="shared" si="0"/>
        <v>100</v>
      </c>
    </row>
    <row r="16" spans="1:3" s="35" customFormat="1" ht="66.75" customHeight="1">
      <c r="A16" s="178" t="s">
        <v>59</v>
      </c>
      <c r="B16" s="178"/>
      <c r="C16" s="178"/>
    </row>
    <row r="19" spans="1:3" s="164" customFormat="1" ht="84" customHeight="1">
      <c r="A19" s="149" t="s">
        <v>469</v>
      </c>
      <c r="B19" s="195" t="s">
        <v>476</v>
      </c>
      <c r="C19" s="196"/>
    </row>
    <row r="20" spans="1:3" s="148" customFormat="1" ht="29.25" customHeight="1">
      <c r="A20" s="187" t="s">
        <v>49</v>
      </c>
      <c r="B20" s="194" t="s">
        <v>488</v>
      </c>
      <c r="C20" s="194" t="s">
        <v>23</v>
      </c>
    </row>
    <row r="21" spans="1:3" s="148" customFormat="1" ht="43.5" customHeight="1">
      <c r="A21" s="188"/>
      <c r="B21" s="143" t="s">
        <v>25</v>
      </c>
      <c r="C21" s="144" t="s">
        <v>495</v>
      </c>
    </row>
    <row r="22" spans="1:3" s="36" customFormat="1" ht="11.25">
      <c r="A22" s="58" t="s">
        <v>207</v>
      </c>
      <c r="B22" s="150">
        <v>12</v>
      </c>
      <c r="C22" s="151">
        <f>B22/$B$55*100</f>
        <v>3.225806451612903</v>
      </c>
    </row>
    <row r="23" spans="1:3" s="36" customFormat="1" ht="11.25">
      <c r="A23" s="58" t="s">
        <v>208</v>
      </c>
      <c r="B23" s="150">
        <v>0</v>
      </c>
      <c r="C23" s="151">
        <f aca="true" t="shared" si="1" ref="C23:C55">B23/$B$55*100</f>
        <v>0</v>
      </c>
    </row>
    <row r="24" spans="1:3" s="36" customFormat="1" ht="11.25">
      <c r="A24" s="58" t="s">
        <v>209</v>
      </c>
      <c r="B24" s="150">
        <v>0</v>
      </c>
      <c r="C24" s="151">
        <f t="shared" si="1"/>
        <v>0</v>
      </c>
    </row>
    <row r="25" spans="1:3" s="36" customFormat="1" ht="11.25">
      <c r="A25" s="58" t="s">
        <v>210</v>
      </c>
      <c r="B25" s="150">
        <v>0</v>
      </c>
      <c r="C25" s="151">
        <f t="shared" si="1"/>
        <v>0</v>
      </c>
    </row>
    <row r="26" spans="1:3" s="36" customFormat="1" ht="11.25">
      <c r="A26" s="58" t="s">
        <v>211</v>
      </c>
      <c r="B26" s="150">
        <v>0</v>
      </c>
      <c r="C26" s="151">
        <f t="shared" si="1"/>
        <v>0</v>
      </c>
    </row>
    <row r="27" spans="1:3" s="36" customFormat="1" ht="11.25">
      <c r="A27" s="58" t="s">
        <v>212</v>
      </c>
      <c r="B27" s="150">
        <v>0</v>
      </c>
      <c r="C27" s="151">
        <f t="shared" si="1"/>
        <v>0</v>
      </c>
    </row>
    <row r="28" spans="1:3" s="36" customFormat="1" ht="11.25">
      <c r="A28" s="58" t="s">
        <v>213</v>
      </c>
      <c r="B28" s="150">
        <v>14</v>
      </c>
      <c r="C28" s="151">
        <f t="shared" si="1"/>
        <v>3.763440860215054</v>
      </c>
    </row>
    <row r="29" spans="1:3" s="36" customFormat="1" ht="11.25">
      <c r="A29" s="58" t="s">
        <v>214</v>
      </c>
      <c r="B29" s="150">
        <v>36</v>
      </c>
      <c r="C29" s="151">
        <f t="shared" si="1"/>
        <v>9.67741935483871</v>
      </c>
    </row>
    <row r="30" spans="1:3" s="36" customFormat="1" ht="11.25">
      <c r="A30" s="58" t="s">
        <v>480</v>
      </c>
      <c r="B30" s="150">
        <v>0</v>
      </c>
      <c r="C30" s="151">
        <f t="shared" si="1"/>
        <v>0</v>
      </c>
    </row>
    <row r="31" spans="1:3" s="36" customFormat="1" ht="11.25">
      <c r="A31" s="58" t="s">
        <v>216</v>
      </c>
      <c r="B31" s="150">
        <v>0</v>
      </c>
      <c r="C31" s="151">
        <f t="shared" si="1"/>
        <v>0</v>
      </c>
    </row>
    <row r="32" spans="1:3" s="36" customFormat="1" ht="11.25">
      <c r="A32" s="58" t="s">
        <v>217</v>
      </c>
      <c r="B32" s="150">
        <v>0</v>
      </c>
      <c r="C32" s="151">
        <f t="shared" si="1"/>
        <v>0</v>
      </c>
    </row>
    <row r="33" spans="1:3" s="36" customFormat="1" ht="11.25">
      <c r="A33" s="58" t="s">
        <v>218</v>
      </c>
      <c r="B33" s="150">
        <v>0</v>
      </c>
      <c r="C33" s="151">
        <f t="shared" si="1"/>
        <v>0</v>
      </c>
    </row>
    <row r="34" spans="1:3" s="36" customFormat="1" ht="11.25">
      <c r="A34" s="58" t="s">
        <v>219</v>
      </c>
      <c r="B34" s="150">
        <v>0</v>
      </c>
      <c r="C34" s="151">
        <f t="shared" si="1"/>
        <v>0</v>
      </c>
    </row>
    <row r="35" spans="1:3" s="36" customFormat="1" ht="11.25">
      <c r="A35" s="58" t="s">
        <v>220</v>
      </c>
      <c r="B35" s="150">
        <v>0</v>
      </c>
      <c r="C35" s="151">
        <f t="shared" si="1"/>
        <v>0</v>
      </c>
    </row>
    <row r="36" spans="1:3" s="36" customFormat="1" ht="11.25">
      <c r="A36" s="58" t="s">
        <v>221</v>
      </c>
      <c r="B36" s="150">
        <v>0</v>
      </c>
      <c r="C36" s="151">
        <f t="shared" si="1"/>
        <v>0</v>
      </c>
    </row>
    <row r="37" spans="1:3" s="36" customFormat="1" ht="11.25">
      <c r="A37" s="58" t="s">
        <v>479</v>
      </c>
      <c r="B37" s="150">
        <v>3</v>
      </c>
      <c r="C37" s="151">
        <f t="shared" si="1"/>
        <v>0.8064516129032258</v>
      </c>
    </row>
    <row r="38" spans="1:3" s="36" customFormat="1" ht="11.25">
      <c r="A38" s="58" t="s">
        <v>223</v>
      </c>
      <c r="B38" s="150">
        <v>3</v>
      </c>
      <c r="C38" s="151">
        <f t="shared" si="1"/>
        <v>0.8064516129032258</v>
      </c>
    </row>
    <row r="39" spans="1:3" s="36" customFormat="1" ht="11.25">
      <c r="A39" s="58" t="s">
        <v>224</v>
      </c>
      <c r="B39" s="150">
        <v>0</v>
      </c>
      <c r="C39" s="151">
        <f t="shared" si="1"/>
        <v>0</v>
      </c>
    </row>
    <row r="40" spans="1:3" s="36" customFormat="1" ht="11.25">
      <c r="A40" s="58" t="s">
        <v>225</v>
      </c>
      <c r="B40" s="150">
        <v>0</v>
      </c>
      <c r="C40" s="151">
        <f t="shared" si="1"/>
        <v>0</v>
      </c>
    </row>
    <row r="41" spans="1:3" s="36" customFormat="1" ht="11.25">
      <c r="A41" s="58" t="s">
        <v>383</v>
      </c>
      <c r="B41" s="150">
        <v>0</v>
      </c>
      <c r="C41" s="151">
        <f t="shared" si="1"/>
        <v>0</v>
      </c>
    </row>
    <row r="42" spans="1:3" s="36" customFormat="1" ht="11.25">
      <c r="A42" s="58" t="s">
        <v>384</v>
      </c>
      <c r="B42" s="150">
        <v>0</v>
      </c>
      <c r="C42" s="151">
        <f t="shared" si="1"/>
        <v>0</v>
      </c>
    </row>
    <row r="43" spans="1:3" s="36" customFormat="1" ht="11.25">
      <c r="A43" s="58" t="s">
        <v>228</v>
      </c>
      <c r="B43" s="150">
        <v>0</v>
      </c>
      <c r="C43" s="151">
        <f t="shared" si="1"/>
        <v>0</v>
      </c>
    </row>
    <row r="44" spans="1:3" s="36" customFormat="1" ht="11.25">
      <c r="A44" s="58" t="s">
        <v>229</v>
      </c>
      <c r="B44" s="150">
        <v>0</v>
      </c>
      <c r="C44" s="151">
        <f t="shared" si="1"/>
        <v>0</v>
      </c>
    </row>
    <row r="45" spans="1:3" s="36" customFormat="1" ht="11.25">
      <c r="A45" s="58" t="s">
        <v>230</v>
      </c>
      <c r="B45" s="150">
        <v>0</v>
      </c>
      <c r="C45" s="151">
        <f t="shared" si="1"/>
        <v>0</v>
      </c>
    </row>
    <row r="46" spans="1:3" s="36" customFormat="1" ht="11.25">
      <c r="A46" s="58" t="s">
        <v>26</v>
      </c>
      <c r="B46" s="150">
        <v>273</v>
      </c>
      <c r="C46" s="151">
        <f t="shared" si="1"/>
        <v>73.38709677419355</v>
      </c>
    </row>
    <row r="47" spans="1:3" s="36" customFormat="1" ht="11.25">
      <c r="A47" s="58" t="s">
        <v>231</v>
      </c>
      <c r="B47" s="150">
        <v>11</v>
      </c>
      <c r="C47" s="151">
        <f t="shared" si="1"/>
        <v>2.956989247311828</v>
      </c>
    </row>
    <row r="48" spans="1:3" s="36" customFormat="1" ht="11.25">
      <c r="A48" s="58" t="s">
        <v>232</v>
      </c>
      <c r="B48" s="150">
        <v>6</v>
      </c>
      <c r="C48" s="151">
        <f t="shared" si="1"/>
        <v>1.6129032258064515</v>
      </c>
    </row>
    <row r="49" spans="1:3" s="36" customFormat="1" ht="11.25">
      <c r="A49" s="58" t="s">
        <v>233</v>
      </c>
      <c r="B49" s="150">
        <v>0</v>
      </c>
      <c r="C49" s="151">
        <f t="shared" si="1"/>
        <v>0</v>
      </c>
    </row>
    <row r="50" spans="1:3" s="36" customFormat="1" ht="11.25">
      <c r="A50" s="58" t="s">
        <v>234</v>
      </c>
      <c r="B50" s="150">
        <v>0</v>
      </c>
      <c r="C50" s="151">
        <f t="shared" si="1"/>
        <v>0</v>
      </c>
    </row>
    <row r="51" spans="1:3" s="36" customFormat="1" ht="11.25">
      <c r="A51" s="58" t="s">
        <v>235</v>
      </c>
      <c r="B51" s="150">
        <v>7</v>
      </c>
      <c r="C51" s="151">
        <f t="shared" si="1"/>
        <v>1.881720430107527</v>
      </c>
    </row>
    <row r="52" spans="1:3" s="36" customFormat="1" ht="11.25">
      <c r="A52" s="58" t="s">
        <v>236</v>
      </c>
      <c r="B52" s="150">
        <v>0</v>
      </c>
      <c r="C52" s="151">
        <f t="shared" si="1"/>
        <v>0</v>
      </c>
    </row>
    <row r="53" spans="1:3" s="36" customFormat="1" ht="11.25">
      <c r="A53" s="58" t="s">
        <v>237</v>
      </c>
      <c r="B53" s="150">
        <v>6</v>
      </c>
      <c r="C53" s="151">
        <f t="shared" si="1"/>
        <v>1.6129032258064515</v>
      </c>
    </row>
    <row r="54" spans="1:3" s="36" customFormat="1" ht="11.25">
      <c r="A54" s="58" t="s">
        <v>238</v>
      </c>
      <c r="B54" s="150">
        <v>1</v>
      </c>
      <c r="C54" s="151">
        <f t="shared" si="1"/>
        <v>0.2688172043010753</v>
      </c>
    </row>
    <row r="55" spans="1:3" s="57" customFormat="1" ht="19.5" customHeight="1">
      <c r="A55" s="1" t="s">
        <v>41</v>
      </c>
      <c r="B55" s="60">
        <f>SUM(B22:B54)</f>
        <v>372</v>
      </c>
      <c r="C55" s="76">
        <f t="shared" si="1"/>
        <v>100</v>
      </c>
    </row>
    <row r="58" spans="1:3" s="164" customFormat="1" ht="90.75" customHeight="1">
      <c r="A58" s="17" t="s">
        <v>469</v>
      </c>
      <c r="B58" s="195" t="s">
        <v>482</v>
      </c>
      <c r="C58" s="196"/>
    </row>
    <row r="59" spans="1:3" s="148" customFormat="1" ht="29.25" customHeight="1">
      <c r="A59" s="187" t="s">
        <v>49</v>
      </c>
      <c r="B59" s="194" t="s">
        <v>488</v>
      </c>
      <c r="C59" s="194" t="s">
        <v>23</v>
      </c>
    </row>
    <row r="60" spans="1:3" s="148" customFormat="1" ht="43.5" customHeight="1">
      <c r="A60" s="188"/>
      <c r="B60" s="143" t="s">
        <v>25</v>
      </c>
      <c r="C60" s="144" t="s">
        <v>495</v>
      </c>
    </row>
    <row r="61" spans="1:3" s="36" customFormat="1" ht="11.25">
      <c r="A61" s="58" t="s">
        <v>239</v>
      </c>
      <c r="B61" s="150">
        <v>0</v>
      </c>
      <c r="C61" s="151">
        <f>B61/$B$98*100</f>
        <v>0</v>
      </c>
    </row>
    <row r="62" spans="1:3" s="36" customFormat="1" ht="11.25">
      <c r="A62" s="58" t="s">
        <v>240</v>
      </c>
      <c r="B62" s="150">
        <v>0</v>
      </c>
      <c r="C62" s="151">
        <f aca="true" t="shared" si="2" ref="C62:C98">B62/$B$98*100</f>
        <v>0</v>
      </c>
    </row>
    <row r="63" spans="1:3" s="36" customFormat="1" ht="11.25">
      <c r="A63" s="58" t="s">
        <v>241</v>
      </c>
      <c r="B63" s="150">
        <v>0</v>
      </c>
      <c r="C63" s="151">
        <f t="shared" si="2"/>
        <v>0</v>
      </c>
    </row>
    <row r="64" spans="1:3" s="36" customFormat="1" ht="11.25">
      <c r="A64" s="58" t="s">
        <v>242</v>
      </c>
      <c r="B64" s="150">
        <v>18</v>
      </c>
      <c r="C64" s="151">
        <f t="shared" si="2"/>
        <v>6.569343065693431</v>
      </c>
    </row>
    <row r="65" spans="1:3" s="36" customFormat="1" ht="11.25">
      <c r="A65" s="58" t="s">
        <v>243</v>
      </c>
      <c r="B65" s="150">
        <v>5</v>
      </c>
      <c r="C65" s="151">
        <f t="shared" si="2"/>
        <v>1.824817518248175</v>
      </c>
    </row>
    <row r="66" spans="1:3" s="36" customFormat="1" ht="11.25">
      <c r="A66" s="58" t="s">
        <v>244</v>
      </c>
      <c r="B66" s="150">
        <v>5</v>
      </c>
      <c r="C66" s="151">
        <f t="shared" si="2"/>
        <v>1.824817518248175</v>
      </c>
    </row>
    <row r="67" spans="1:3" s="36" customFormat="1" ht="11.25">
      <c r="A67" s="58" t="s">
        <v>245</v>
      </c>
      <c r="B67" s="150">
        <v>0</v>
      </c>
      <c r="C67" s="151">
        <f t="shared" si="2"/>
        <v>0</v>
      </c>
    </row>
    <row r="68" spans="1:3" s="36" customFormat="1" ht="11.25">
      <c r="A68" s="58" t="s">
        <v>246</v>
      </c>
      <c r="B68" s="150">
        <v>0</v>
      </c>
      <c r="C68" s="151">
        <f t="shared" si="2"/>
        <v>0</v>
      </c>
    </row>
    <row r="69" spans="1:3" s="36" customFormat="1" ht="11.25">
      <c r="A69" s="58" t="s">
        <v>247</v>
      </c>
      <c r="B69" s="150">
        <v>0</v>
      </c>
      <c r="C69" s="151">
        <f t="shared" si="2"/>
        <v>0</v>
      </c>
    </row>
    <row r="70" spans="1:3" s="36" customFormat="1" ht="11.25">
      <c r="A70" s="58" t="s">
        <v>248</v>
      </c>
      <c r="B70" s="150">
        <v>8</v>
      </c>
      <c r="C70" s="151">
        <f t="shared" si="2"/>
        <v>2.9197080291970803</v>
      </c>
    </row>
    <row r="71" spans="1:3" s="36" customFormat="1" ht="11.25">
      <c r="A71" s="58" t="s">
        <v>249</v>
      </c>
      <c r="B71" s="150">
        <v>0</v>
      </c>
      <c r="C71" s="151">
        <f t="shared" si="2"/>
        <v>0</v>
      </c>
    </row>
    <row r="72" spans="1:3" s="36" customFormat="1" ht="11.25">
      <c r="A72" s="58" t="s">
        <v>250</v>
      </c>
      <c r="B72" s="150">
        <v>0</v>
      </c>
      <c r="C72" s="151">
        <f t="shared" si="2"/>
        <v>0</v>
      </c>
    </row>
    <row r="73" spans="1:3" s="36" customFormat="1" ht="11.25">
      <c r="A73" s="58" t="s">
        <v>251</v>
      </c>
      <c r="B73" s="150">
        <v>13</v>
      </c>
      <c r="C73" s="151">
        <f t="shared" si="2"/>
        <v>4.744525547445255</v>
      </c>
    </row>
    <row r="74" spans="1:3" s="36" customFormat="1" ht="11.25">
      <c r="A74" s="58" t="s">
        <v>252</v>
      </c>
      <c r="B74" s="150">
        <v>11</v>
      </c>
      <c r="C74" s="151">
        <f t="shared" si="2"/>
        <v>4.014598540145985</v>
      </c>
    </row>
    <row r="75" spans="1:3" s="36" customFormat="1" ht="11.25">
      <c r="A75" s="58" t="s">
        <v>253</v>
      </c>
      <c r="B75" s="150">
        <v>0</v>
      </c>
      <c r="C75" s="151">
        <f t="shared" si="2"/>
        <v>0</v>
      </c>
    </row>
    <row r="76" spans="1:3" s="36" customFormat="1" ht="11.25">
      <c r="A76" s="58" t="s">
        <v>254</v>
      </c>
      <c r="B76" s="150">
        <v>5</v>
      </c>
      <c r="C76" s="151">
        <f t="shared" si="2"/>
        <v>1.824817518248175</v>
      </c>
    </row>
    <row r="77" spans="1:3" s="36" customFormat="1" ht="11.25">
      <c r="A77" s="58" t="s">
        <v>255</v>
      </c>
      <c r="B77" s="150">
        <v>0</v>
      </c>
      <c r="C77" s="151">
        <f t="shared" si="2"/>
        <v>0</v>
      </c>
    </row>
    <row r="78" spans="1:3" s="36" customFormat="1" ht="11.25">
      <c r="A78" s="58" t="s">
        <v>256</v>
      </c>
      <c r="B78" s="150">
        <v>0</v>
      </c>
      <c r="C78" s="151">
        <f t="shared" si="2"/>
        <v>0</v>
      </c>
    </row>
    <row r="79" spans="1:3" s="36" customFormat="1" ht="11.25">
      <c r="A79" s="58" t="s">
        <v>257</v>
      </c>
      <c r="B79" s="150">
        <v>0</v>
      </c>
      <c r="C79" s="151">
        <f t="shared" si="2"/>
        <v>0</v>
      </c>
    </row>
    <row r="80" spans="1:3" s="36" customFormat="1" ht="11.25">
      <c r="A80" s="58" t="s">
        <v>258</v>
      </c>
      <c r="B80" s="150">
        <v>10</v>
      </c>
      <c r="C80" s="151">
        <f t="shared" si="2"/>
        <v>3.64963503649635</v>
      </c>
    </row>
    <row r="81" spans="1:3" s="36" customFormat="1" ht="11.25">
      <c r="A81" s="58" t="s">
        <v>27</v>
      </c>
      <c r="B81" s="150">
        <v>177</v>
      </c>
      <c r="C81" s="151">
        <f t="shared" si="2"/>
        <v>64.59854014598541</v>
      </c>
    </row>
    <row r="82" spans="1:3" s="36" customFormat="1" ht="11.25">
      <c r="A82" s="58" t="s">
        <v>259</v>
      </c>
      <c r="B82" s="150">
        <v>0</v>
      </c>
      <c r="C82" s="151">
        <f t="shared" si="2"/>
        <v>0</v>
      </c>
    </row>
    <row r="83" spans="1:3" s="36" customFormat="1" ht="11.25">
      <c r="A83" s="58" t="s">
        <v>260</v>
      </c>
      <c r="B83" s="150">
        <v>0</v>
      </c>
      <c r="C83" s="151">
        <f t="shared" si="2"/>
        <v>0</v>
      </c>
    </row>
    <row r="84" spans="1:3" s="36" customFormat="1" ht="11.25">
      <c r="A84" s="58" t="s">
        <v>261</v>
      </c>
      <c r="B84" s="150">
        <v>0</v>
      </c>
      <c r="C84" s="151">
        <f t="shared" si="2"/>
        <v>0</v>
      </c>
    </row>
    <row r="85" spans="1:3" s="36" customFormat="1" ht="11.25">
      <c r="A85" s="58" t="s">
        <v>262</v>
      </c>
      <c r="B85" s="150">
        <v>3</v>
      </c>
      <c r="C85" s="151">
        <f t="shared" si="2"/>
        <v>1.094890510948905</v>
      </c>
    </row>
    <row r="86" spans="1:3" s="36" customFormat="1" ht="11.25">
      <c r="A86" s="58" t="s">
        <v>263</v>
      </c>
      <c r="B86" s="150">
        <v>6</v>
      </c>
      <c r="C86" s="151">
        <f t="shared" si="2"/>
        <v>2.18978102189781</v>
      </c>
    </row>
    <row r="87" spans="1:3" s="36" customFormat="1" ht="11.25">
      <c r="A87" s="58" t="s">
        <v>264</v>
      </c>
      <c r="B87" s="150">
        <v>0</v>
      </c>
      <c r="C87" s="151">
        <f t="shared" si="2"/>
        <v>0</v>
      </c>
    </row>
    <row r="88" spans="1:3" s="36" customFormat="1" ht="11.25">
      <c r="A88" s="58" t="s">
        <v>265</v>
      </c>
      <c r="B88" s="150">
        <v>0</v>
      </c>
      <c r="C88" s="151">
        <f t="shared" si="2"/>
        <v>0</v>
      </c>
    </row>
    <row r="89" spans="1:3" s="36" customFormat="1" ht="11.25">
      <c r="A89" s="58" t="s">
        <v>266</v>
      </c>
      <c r="B89" s="150">
        <v>12</v>
      </c>
      <c r="C89" s="151">
        <f t="shared" si="2"/>
        <v>4.37956204379562</v>
      </c>
    </row>
    <row r="90" spans="1:3" s="36" customFormat="1" ht="11.25">
      <c r="A90" s="58" t="s">
        <v>267</v>
      </c>
      <c r="B90" s="150">
        <v>0</v>
      </c>
      <c r="C90" s="151">
        <f t="shared" si="2"/>
        <v>0</v>
      </c>
    </row>
    <row r="91" spans="1:3" s="36" customFormat="1" ht="11.25">
      <c r="A91" s="58" t="s">
        <v>268</v>
      </c>
      <c r="B91" s="150">
        <v>0</v>
      </c>
      <c r="C91" s="151">
        <f t="shared" si="2"/>
        <v>0</v>
      </c>
    </row>
    <row r="92" spans="1:3" s="36" customFormat="1" ht="11.25">
      <c r="A92" s="58" t="s">
        <v>269</v>
      </c>
      <c r="B92" s="150">
        <v>0</v>
      </c>
      <c r="C92" s="151">
        <f t="shared" si="2"/>
        <v>0</v>
      </c>
    </row>
    <row r="93" spans="1:3" s="36" customFormat="1" ht="11.25">
      <c r="A93" s="58" t="s">
        <v>270</v>
      </c>
      <c r="B93" s="150">
        <v>1</v>
      </c>
      <c r="C93" s="151">
        <f t="shared" si="2"/>
        <v>0.36496350364963503</v>
      </c>
    </row>
    <row r="94" spans="1:3" s="36" customFormat="1" ht="11.25">
      <c r="A94" s="58" t="s">
        <v>271</v>
      </c>
      <c r="B94" s="150">
        <v>0</v>
      </c>
      <c r="C94" s="151">
        <f t="shared" si="2"/>
        <v>0</v>
      </c>
    </row>
    <row r="95" spans="1:3" s="36" customFormat="1" ht="11.25">
      <c r="A95" s="58" t="s">
        <v>272</v>
      </c>
      <c r="B95" s="150">
        <v>0</v>
      </c>
      <c r="C95" s="151">
        <f t="shared" si="2"/>
        <v>0</v>
      </c>
    </row>
    <row r="96" spans="1:3" s="36" customFormat="1" ht="11.25">
      <c r="A96" s="58" t="s">
        <v>273</v>
      </c>
      <c r="B96" s="150">
        <v>0</v>
      </c>
      <c r="C96" s="151">
        <f t="shared" si="2"/>
        <v>0</v>
      </c>
    </row>
    <row r="97" spans="1:3" s="36" customFormat="1" ht="11.25">
      <c r="A97" s="58" t="s">
        <v>274</v>
      </c>
      <c r="B97" s="150">
        <v>0</v>
      </c>
      <c r="C97" s="151">
        <f t="shared" si="2"/>
        <v>0</v>
      </c>
    </row>
    <row r="98" spans="1:3" s="57" customFormat="1" ht="19.5" customHeight="1">
      <c r="A98" s="1" t="s">
        <v>28</v>
      </c>
      <c r="B98" s="60">
        <f>SUM(B61:B97)</f>
        <v>274</v>
      </c>
      <c r="C98" s="76">
        <f t="shared" si="2"/>
        <v>100</v>
      </c>
    </row>
    <row r="101" spans="1:3" s="164" customFormat="1" ht="90.75" customHeight="1">
      <c r="A101" s="17" t="s">
        <v>469</v>
      </c>
      <c r="B101" s="195" t="s">
        <v>483</v>
      </c>
      <c r="C101" s="196"/>
    </row>
    <row r="102" spans="1:3" s="148" customFormat="1" ht="21.75" customHeight="1">
      <c r="A102" s="187" t="s">
        <v>49</v>
      </c>
      <c r="B102" s="194" t="s">
        <v>488</v>
      </c>
      <c r="C102" s="194" t="s">
        <v>23</v>
      </c>
    </row>
    <row r="103" spans="1:3" s="148" customFormat="1" ht="40.5" customHeight="1">
      <c r="A103" s="188"/>
      <c r="B103" s="143" t="s">
        <v>25</v>
      </c>
      <c r="C103" s="144" t="s">
        <v>489</v>
      </c>
    </row>
    <row r="104" spans="1:3" s="36" customFormat="1" ht="11.25">
      <c r="A104" s="58" t="s">
        <v>289</v>
      </c>
      <c r="B104" s="150">
        <v>11</v>
      </c>
      <c r="C104" s="151">
        <f>B104/$B$135*100</f>
        <v>4.059040590405904</v>
      </c>
    </row>
    <row r="105" spans="1:3" s="36" customFormat="1" ht="11.25">
      <c r="A105" s="58" t="s">
        <v>290</v>
      </c>
      <c r="B105" s="150">
        <v>0</v>
      </c>
      <c r="C105" s="151">
        <f aca="true" t="shared" si="3" ref="C105:C135">B105/$B$135*100</f>
        <v>0</v>
      </c>
    </row>
    <row r="106" spans="1:3" s="36" customFormat="1" ht="11.25">
      <c r="A106" s="58" t="s">
        <v>291</v>
      </c>
      <c r="B106" s="150">
        <v>0</v>
      </c>
      <c r="C106" s="151">
        <f t="shared" si="3"/>
        <v>0</v>
      </c>
    </row>
    <row r="107" spans="1:3" s="36" customFormat="1" ht="11.25">
      <c r="A107" s="58" t="s">
        <v>292</v>
      </c>
      <c r="B107" s="150">
        <v>0</v>
      </c>
      <c r="C107" s="151">
        <f t="shared" si="3"/>
        <v>0</v>
      </c>
    </row>
    <row r="108" spans="1:3" s="36" customFormat="1" ht="11.25">
      <c r="A108" s="58" t="s">
        <v>293</v>
      </c>
      <c r="B108" s="150">
        <v>0</v>
      </c>
      <c r="C108" s="151">
        <f t="shared" si="3"/>
        <v>0</v>
      </c>
    </row>
    <row r="109" spans="1:3" s="36" customFormat="1" ht="11.25">
      <c r="A109" s="58" t="s">
        <v>294</v>
      </c>
      <c r="B109" s="150">
        <v>23</v>
      </c>
      <c r="C109" s="151">
        <f t="shared" si="3"/>
        <v>8.487084870848708</v>
      </c>
    </row>
    <row r="110" spans="1:3" s="36" customFormat="1" ht="11.25">
      <c r="A110" s="58" t="s">
        <v>295</v>
      </c>
      <c r="B110" s="150">
        <v>0</v>
      </c>
      <c r="C110" s="151">
        <f t="shared" si="3"/>
        <v>0</v>
      </c>
    </row>
    <row r="111" spans="1:3" s="36" customFormat="1" ht="11.25">
      <c r="A111" s="58" t="s">
        <v>296</v>
      </c>
      <c r="B111" s="150">
        <v>3</v>
      </c>
      <c r="C111" s="151">
        <f t="shared" si="3"/>
        <v>1.107011070110701</v>
      </c>
    </row>
    <row r="112" spans="1:3" s="36" customFormat="1" ht="11.25">
      <c r="A112" s="58" t="s">
        <v>297</v>
      </c>
      <c r="B112" s="150">
        <v>0</v>
      </c>
      <c r="C112" s="151">
        <f t="shared" si="3"/>
        <v>0</v>
      </c>
    </row>
    <row r="113" spans="1:3" s="36" customFormat="1" ht="11.25">
      <c r="A113" s="58" t="s">
        <v>298</v>
      </c>
      <c r="B113" s="150">
        <v>0</v>
      </c>
      <c r="C113" s="151">
        <f t="shared" si="3"/>
        <v>0</v>
      </c>
    </row>
    <row r="114" spans="1:3" s="36" customFormat="1" ht="11.25">
      <c r="A114" s="58" t="s">
        <v>299</v>
      </c>
      <c r="B114" s="150">
        <v>0</v>
      </c>
      <c r="C114" s="151">
        <f t="shared" si="3"/>
        <v>0</v>
      </c>
    </row>
    <row r="115" spans="1:3" s="36" customFormat="1" ht="11.25">
      <c r="A115" s="58" t="s">
        <v>300</v>
      </c>
      <c r="B115" s="150">
        <v>12</v>
      </c>
      <c r="C115" s="151">
        <f t="shared" si="3"/>
        <v>4.428044280442804</v>
      </c>
    </row>
    <row r="116" spans="1:3" s="36" customFormat="1" ht="11.25">
      <c r="A116" s="58" t="s">
        <v>301</v>
      </c>
      <c r="B116" s="150">
        <v>1</v>
      </c>
      <c r="C116" s="151">
        <f t="shared" si="3"/>
        <v>0.36900369003690037</v>
      </c>
    </row>
    <row r="117" spans="1:3" s="36" customFormat="1" ht="11.25">
      <c r="A117" s="58" t="s">
        <v>302</v>
      </c>
      <c r="B117" s="150">
        <v>0</v>
      </c>
      <c r="C117" s="151">
        <f t="shared" si="3"/>
        <v>0</v>
      </c>
    </row>
    <row r="118" spans="1:3" s="36" customFormat="1" ht="11.25">
      <c r="A118" s="58" t="s">
        <v>303</v>
      </c>
      <c r="B118" s="150">
        <v>7</v>
      </c>
      <c r="C118" s="151">
        <f t="shared" si="3"/>
        <v>2.5830258302583027</v>
      </c>
    </row>
    <row r="119" spans="1:3" s="36" customFormat="1" ht="11.25">
      <c r="A119" s="58" t="s">
        <v>304</v>
      </c>
      <c r="B119" s="150">
        <v>8</v>
      </c>
      <c r="C119" s="151">
        <f t="shared" si="3"/>
        <v>2.952029520295203</v>
      </c>
    </row>
    <row r="120" spans="1:3" s="36" customFormat="1" ht="11.25">
      <c r="A120" s="58" t="s">
        <v>305</v>
      </c>
      <c r="B120" s="150">
        <v>10</v>
      </c>
      <c r="C120" s="151">
        <f t="shared" si="3"/>
        <v>3.6900369003690034</v>
      </c>
    </row>
    <row r="121" spans="1:3" s="36" customFormat="1" ht="11.25">
      <c r="A121" s="58" t="s">
        <v>306</v>
      </c>
      <c r="B121" s="150">
        <v>10</v>
      </c>
      <c r="C121" s="151">
        <f t="shared" si="3"/>
        <v>3.6900369003690034</v>
      </c>
    </row>
    <row r="122" spans="1:3" s="36" customFormat="1" ht="11.25">
      <c r="A122" s="58" t="s">
        <v>307</v>
      </c>
      <c r="B122" s="150">
        <v>0</v>
      </c>
      <c r="C122" s="151">
        <f t="shared" si="3"/>
        <v>0</v>
      </c>
    </row>
    <row r="123" spans="1:3" s="36" customFormat="1" ht="11.25">
      <c r="A123" s="58" t="s">
        <v>309</v>
      </c>
      <c r="B123" s="150">
        <v>143</v>
      </c>
      <c r="C123" s="151">
        <f t="shared" si="3"/>
        <v>52.767527675276746</v>
      </c>
    </row>
    <row r="124" spans="1:3" s="36" customFormat="1" ht="11.25">
      <c r="A124" s="58" t="s">
        <v>308</v>
      </c>
      <c r="B124" s="150">
        <v>6</v>
      </c>
      <c r="C124" s="151">
        <f t="shared" si="3"/>
        <v>2.214022140221402</v>
      </c>
    </row>
    <row r="125" spans="1:3" s="36" customFormat="1" ht="11.25">
      <c r="A125" s="58" t="s">
        <v>310</v>
      </c>
      <c r="B125" s="150">
        <v>0</v>
      </c>
      <c r="C125" s="151">
        <f t="shared" si="3"/>
        <v>0</v>
      </c>
    </row>
    <row r="126" spans="1:3" s="36" customFormat="1" ht="11.25">
      <c r="A126" s="58" t="s">
        <v>311</v>
      </c>
      <c r="B126" s="150">
        <v>0</v>
      </c>
      <c r="C126" s="151">
        <f t="shared" si="3"/>
        <v>0</v>
      </c>
    </row>
    <row r="127" spans="1:3" s="36" customFormat="1" ht="11.25">
      <c r="A127" s="58" t="s">
        <v>312</v>
      </c>
      <c r="B127" s="150">
        <v>0</v>
      </c>
      <c r="C127" s="151">
        <f t="shared" si="3"/>
        <v>0</v>
      </c>
    </row>
    <row r="128" spans="1:3" s="36" customFormat="1" ht="11.25">
      <c r="A128" s="58" t="s">
        <v>362</v>
      </c>
      <c r="B128" s="150">
        <v>0</v>
      </c>
      <c r="C128" s="151">
        <f t="shared" si="3"/>
        <v>0</v>
      </c>
    </row>
    <row r="129" spans="1:3" s="36" customFormat="1" ht="11.25">
      <c r="A129" s="58" t="s">
        <v>363</v>
      </c>
      <c r="B129" s="150">
        <v>0</v>
      </c>
      <c r="C129" s="151">
        <f t="shared" si="3"/>
        <v>0</v>
      </c>
    </row>
    <row r="130" spans="1:3" s="36" customFormat="1" ht="11.25">
      <c r="A130" s="58" t="s">
        <v>314</v>
      </c>
      <c r="B130" s="150">
        <v>35</v>
      </c>
      <c r="C130" s="151">
        <f t="shared" si="3"/>
        <v>12.915129151291513</v>
      </c>
    </row>
    <row r="131" spans="1:3" s="36" customFormat="1" ht="11.25">
      <c r="A131" s="58" t="s">
        <v>315</v>
      </c>
      <c r="B131" s="150">
        <v>0</v>
      </c>
      <c r="C131" s="151">
        <f t="shared" si="3"/>
        <v>0</v>
      </c>
    </row>
    <row r="132" spans="1:3" s="36" customFormat="1" ht="11.25">
      <c r="A132" s="58" t="s">
        <v>316</v>
      </c>
      <c r="B132" s="150">
        <v>0</v>
      </c>
      <c r="C132" s="151">
        <f t="shared" si="3"/>
        <v>0</v>
      </c>
    </row>
    <row r="133" spans="1:3" s="36" customFormat="1" ht="11.25">
      <c r="A133" s="58" t="s">
        <v>317</v>
      </c>
      <c r="B133" s="150">
        <v>2</v>
      </c>
      <c r="C133" s="151">
        <f t="shared" si="3"/>
        <v>0.7380073800738007</v>
      </c>
    </row>
    <row r="134" spans="1:3" s="36" customFormat="1" ht="11.25">
      <c r="A134" s="58" t="s">
        <v>318</v>
      </c>
      <c r="B134" s="150">
        <v>0</v>
      </c>
      <c r="C134" s="151">
        <f t="shared" si="3"/>
        <v>0</v>
      </c>
    </row>
    <row r="135" spans="1:3" s="57" customFormat="1" ht="19.5" customHeight="1">
      <c r="A135" s="1" t="s">
        <v>42</v>
      </c>
      <c r="B135" s="60">
        <f>SUM(B104:B134)</f>
        <v>271</v>
      </c>
      <c r="C135" s="76">
        <f t="shared" si="3"/>
        <v>100</v>
      </c>
    </row>
    <row r="136" spans="1:2" ht="12.75">
      <c r="A136" s="135"/>
      <c r="B136" s="134"/>
    </row>
    <row r="138" spans="1:3" s="164" customFormat="1" ht="84" customHeight="1">
      <c r="A138" s="17" t="s">
        <v>469</v>
      </c>
      <c r="B138" s="195" t="s">
        <v>499</v>
      </c>
      <c r="C138" s="196"/>
    </row>
    <row r="139" spans="1:3" s="148" customFormat="1" ht="21.75" customHeight="1">
      <c r="A139" s="187" t="s">
        <v>49</v>
      </c>
      <c r="B139" s="194" t="s">
        <v>488</v>
      </c>
      <c r="C139" s="194" t="s">
        <v>23</v>
      </c>
    </row>
    <row r="140" spans="1:3" s="148" customFormat="1" ht="40.5" customHeight="1">
      <c r="A140" s="188"/>
      <c r="B140" s="143" t="s">
        <v>25</v>
      </c>
      <c r="C140" s="144" t="s">
        <v>489</v>
      </c>
    </row>
    <row r="141" spans="1:3" s="36" customFormat="1" ht="11.25">
      <c r="A141" s="58" t="s">
        <v>163</v>
      </c>
      <c r="B141" s="150">
        <v>0</v>
      </c>
      <c r="C141" s="151">
        <f>B141/$B$186*100</f>
        <v>0</v>
      </c>
    </row>
    <row r="142" spans="1:3" s="36" customFormat="1" ht="11.25">
      <c r="A142" s="58" t="s">
        <v>164</v>
      </c>
      <c r="B142" s="150">
        <v>9</v>
      </c>
      <c r="C142" s="151">
        <f aca="true" t="shared" si="4" ref="C142:C186">B142/$B$186*100</f>
        <v>2.990033222591362</v>
      </c>
    </row>
    <row r="143" spans="1:3" s="36" customFormat="1" ht="11.25">
      <c r="A143" s="58" t="s">
        <v>165</v>
      </c>
      <c r="B143" s="150">
        <v>0</v>
      </c>
      <c r="C143" s="151">
        <f t="shared" si="4"/>
        <v>0</v>
      </c>
    </row>
    <row r="144" spans="1:3" s="36" customFormat="1" ht="11.25">
      <c r="A144" s="58" t="s">
        <v>166</v>
      </c>
      <c r="B144" s="150">
        <v>0</v>
      </c>
      <c r="C144" s="151">
        <f t="shared" si="4"/>
        <v>0</v>
      </c>
    </row>
    <row r="145" spans="1:3" s="36" customFormat="1" ht="11.25">
      <c r="A145" s="58" t="s">
        <v>167</v>
      </c>
      <c r="B145" s="150">
        <v>0</v>
      </c>
      <c r="C145" s="151">
        <f t="shared" si="4"/>
        <v>0</v>
      </c>
    </row>
    <row r="146" spans="1:3" s="36" customFormat="1" ht="11.25">
      <c r="A146" s="58" t="s">
        <v>168</v>
      </c>
      <c r="B146" s="150">
        <v>0</v>
      </c>
      <c r="C146" s="151">
        <f t="shared" si="4"/>
        <v>0</v>
      </c>
    </row>
    <row r="147" spans="1:3" s="36" customFormat="1" ht="11.25">
      <c r="A147" s="58" t="s">
        <v>169</v>
      </c>
      <c r="B147" s="150">
        <v>22</v>
      </c>
      <c r="C147" s="151">
        <f t="shared" si="4"/>
        <v>7.308970099667775</v>
      </c>
    </row>
    <row r="148" spans="1:3" s="36" customFormat="1" ht="11.25">
      <c r="A148" s="58" t="s">
        <v>170</v>
      </c>
      <c r="B148" s="150">
        <v>2</v>
      </c>
      <c r="C148" s="151">
        <f t="shared" si="4"/>
        <v>0.6644518272425249</v>
      </c>
    </row>
    <row r="149" spans="1:3" s="36" customFormat="1" ht="11.25">
      <c r="A149" s="58" t="s">
        <v>171</v>
      </c>
      <c r="B149" s="150">
        <v>0</v>
      </c>
      <c r="C149" s="151">
        <f t="shared" si="4"/>
        <v>0</v>
      </c>
    </row>
    <row r="150" spans="1:3" s="36" customFormat="1" ht="11.25">
      <c r="A150" s="58" t="s">
        <v>172</v>
      </c>
      <c r="B150" s="150">
        <v>0</v>
      </c>
      <c r="C150" s="151">
        <f t="shared" si="4"/>
        <v>0</v>
      </c>
    </row>
    <row r="151" spans="1:3" s="36" customFormat="1" ht="11.25">
      <c r="A151" s="58" t="s">
        <v>173</v>
      </c>
      <c r="B151" s="150">
        <v>0</v>
      </c>
      <c r="C151" s="151">
        <f t="shared" si="4"/>
        <v>0</v>
      </c>
    </row>
    <row r="152" spans="1:3" s="36" customFormat="1" ht="11.25">
      <c r="A152" s="58" t="s">
        <v>174</v>
      </c>
      <c r="B152" s="150">
        <v>12</v>
      </c>
      <c r="C152" s="151">
        <f t="shared" si="4"/>
        <v>3.9867109634551494</v>
      </c>
    </row>
    <row r="153" spans="1:3" s="36" customFormat="1" ht="11.25">
      <c r="A153" s="58" t="s">
        <v>175</v>
      </c>
      <c r="B153" s="150">
        <v>31</v>
      </c>
      <c r="C153" s="151">
        <f t="shared" si="4"/>
        <v>10.299003322259136</v>
      </c>
    </row>
    <row r="154" spans="1:3" s="36" customFormat="1" ht="11.25">
      <c r="A154" s="58" t="s">
        <v>176</v>
      </c>
      <c r="B154" s="150">
        <v>3</v>
      </c>
      <c r="C154" s="151">
        <f t="shared" si="4"/>
        <v>0.9966777408637874</v>
      </c>
    </row>
    <row r="155" spans="1:3" s="36" customFormat="1" ht="11.25">
      <c r="A155" s="58" t="s">
        <v>177</v>
      </c>
      <c r="B155" s="150">
        <v>0</v>
      </c>
      <c r="C155" s="151">
        <f t="shared" si="4"/>
        <v>0</v>
      </c>
    </row>
    <row r="156" spans="1:3" s="36" customFormat="1" ht="11.25">
      <c r="A156" s="58" t="s">
        <v>178</v>
      </c>
      <c r="B156" s="150">
        <v>3</v>
      </c>
      <c r="C156" s="151">
        <f t="shared" si="4"/>
        <v>0.9966777408637874</v>
      </c>
    </row>
    <row r="157" spans="1:3" s="36" customFormat="1" ht="11.25">
      <c r="A157" s="58" t="s">
        <v>179</v>
      </c>
      <c r="B157" s="150">
        <v>0</v>
      </c>
      <c r="C157" s="151">
        <f t="shared" si="4"/>
        <v>0</v>
      </c>
    </row>
    <row r="158" spans="1:3" s="36" customFormat="1" ht="11.25">
      <c r="A158" s="58" t="s">
        <v>180</v>
      </c>
      <c r="B158" s="150">
        <v>0</v>
      </c>
      <c r="C158" s="151">
        <f t="shared" si="4"/>
        <v>0</v>
      </c>
    </row>
    <row r="159" spans="1:3" s="36" customFormat="1" ht="11.25">
      <c r="A159" s="58" t="s">
        <v>181</v>
      </c>
      <c r="B159" s="150">
        <v>0</v>
      </c>
      <c r="C159" s="151">
        <f t="shared" si="4"/>
        <v>0</v>
      </c>
    </row>
    <row r="160" spans="1:3" s="36" customFormat="1" ht="11.25">
      <c r="A160" s="58" t="s">
        <v>182</v>
      </c>
      <c r="B160" s="150">
        <v>13</v>
      </c>
      <c r="C160" s="151">
        <f t="shared" si="4"/>
        <v>4.318936877076411</v>
      </c>
    </row>
    <row r="161" spans="1:3" s="36" customFormat="1" ht="11.25">
      <c r="A161" s="58" t="s">
        <v>29</v>
      </c>
      <c r="B161" s="150">
        <v>4</v>
      </c>
      <c r="C161" s="151">
        <f t="shared" si="4"/>
        <v>1.3289036544850499</v>
      </c>
    </row>
    <row r="162" spans="1:3" s="36" customFormat="1" ht="11.25">
      <c r="A162" s="58" t="s">
        <v>183</v>
      </c>
      <c r="B162" s="150">
        <v>0</v>
      </c>
      <c r="C162" s="151">
        <f t="shared" si="4"/>
        <v>0</v>
      </c>
    </row>
    <row r="163" spans="1:3" s="36" customFormat="1" ht="11.25">
      <c r="A163" s="58" t="s">
        <v>184</v>
      </c>
      <c r="B163" s="150">
        <v>0</v>
      </c>
      <c r="C163" s="151">
        <f t="shared" si="4"/>
        <v>0</v>
      </c>
    </row>
    <row r="164" spans="1:3" s="36" customFormat="1" ht="11.25">
      <c r="A164" s="58" t="s">
        <v>185</v>
      </c>
      <c r="B164" s="150">
        <v>0</v>
      </c>
      <c r="C164" s="151">
        <f t="shared" si="4"/>
        <v>0</v>
      </c>
    </row>
    <row r="165" spans="1:3" s="36" customFormat="1" ht="11.25">
      <c r="A165" s="58" t="s">
        <v>186</v>
      </c>
      <c r="B165" s="150">
        <v>15</v>
      </c>
      <c r="C165" s="151">
        <f t="shared" si="4"/>
        <v>4.983388704318937</v>
      </c>
    </row>
    <row r="166" spans="1:3" s="36" customFormat="1" ht="11.25">
      <c r="A166" s="58" t="s">
        <v>187</v>
      </c>
      <c r="B166" s="150">
        <v>0</v>
      </c>
      <c r="C166" s="151">
        <f t="shared" si="4"/>
        <v>0</v>
      </c>
    </row>
    <row r="167" spans="1:3" s="36" customFormat="1" ht="11.25">
      <c r="A167" s="58" t="s">
        <v>188</v>
      </c>
      <c r="B167" s="150">
        <v>0</v>
      </c>
      <c r="C167" s="151">
        <f t="shared" si="4"/>
        <v>0</v>
      </c>
    </row>
    <row r="168" spans="1:3" s="36" customFormat="1" ht="11.25">
      <c r="A168" s="58" t="s">
        <v>189</v>
      </c>
      <c r="B168" s="150">
        <v>42</v>
      </c>
      <c r="C168" s="151">
        <f t="shared" si="4"/>
        <v>13.953488372093023</v>
      </c>
    </row>
    <row r="169" spans="1:3" s="36" customFormat="1" ht="11.25">
      <c r="A169" s="58" t="s">
        <v>190</v>
      </c>
      <c r="B169" s="150">
        <v>0</v>
      </c>
      <c r="C169" s="151">
        <f t="shared" si="4"/>
        <v>0</v>
      </c>
    </row>
    <row r="170" spans="1:3" s="36" customFormat="1" ht="11.25">
      <c r="A170" s="58" t="s">
        <v>191</v>
      </c>
      <c r="B170" s="150">
        <v>0</v>
      </c>
      <c r="C170" s="151">
        <f t="shared" si="4"/>
        <v>0</v>
      </c>
    </row>
    <row r="171" spans="1:3" s="36" customFormat="1" ht="11.25">
      <c r="A171" s="58" t="s">
        <v>192</v>
      </c>
      <c r="B171" s="150">
        <v>5</v>
      </c>
      <c r="C171" s="151">
        <f t="shared" si="4"/>
        <v>1.6611295681063125</v>
      </c>
    </row>
    <row r="172" spans="1:3" s="36" customFormat="1" ht="11.25">
      <c r="A172" s="58" t="s">
        <v>193</v>
      </c>
      <c r="B172" s="150">
        <v>18</v>
      </c>
      <c r="C172" s="151">
        <f t="shared" si="4"/>
        <v>5.980066445182724</v>
      </c>
    </row>
    <row r="173" spans="1:3" s="36" customFormat="1" ht="11.25">
      <c r="A173" s="58" t="s">
        <v>194</v>
      </c>
      <c r="B173" s="150">
        <v>0</v>
      </c>
      <c r="C173" s="151">
        <f t="shared" si="4"/>
        <v>0</v>
      </c>
    </row>
    <row r="174" spans="1:3" s="36" customFormat="1" ht="11.25">
      <c r="A174" s="58" t="s">
        <v>195</v>
      </c>
      <c r="B174" s="150">
        <v>0</v>
      </c>
      <c r="C174" s="151">
        <f t="shared" si="4"/>
        <v>0</v>
      </c>
    </row>
    <row r="175" spans="1:3" s="36" customFormat="1" ht="11.25">
      <c r="A175" s="58" t="s">
        <v>196</v>
      </c>
      <c r="B175" s="150">
        <v>0</v>
      </c>
      <c r="C175" s="151">
        <f t="shared" si="4"/>
        <v>0</v>
      </c>
    </row>
    <row r="176" spans="1:3" s="36" customFormat="1" ht="11.25">
      <c r="A176" s="58" t="s">
        <v>197</v>
      </c>
      <c r="B176" s="150">
        <v>0</v>
      </c>
      <c r="C176" s="151">
        <f t="shared" si="4"/>
        <v>0</v>
      </c>
    </row>
    <row r="177" spans="1:3" s="36" customFormat="1" ht="11.25">
      <c r="A177" s="58" t="s">
        <v>198</v>
      </c>
      <c r="B177" s="150">
        <v>1</v>
      </c>
      <c r="C177" s="151">
        <f t="shared" si="4"/>
        <v>0.33222591362126247</v>
      </c>
    </row>
    <row r="178" spans="1:3" s="36" customFormat="1" ht="11.25">
      <c r="A178" s="58" t="s">
        <v>199</v>
      </c>
      <c r="B178" s="150">
        <v>12</v>
      </c>
      <c r="C178" s="151">
        <f t="shared" si="4"/>
        <v>3.9867109634551494</v>
      </c>
    </row>
    <row r="179" spans="1:3" s="36" customFormat="1" ht="11.25">
      <c r="A179" s="58" t="s">
        <v>200</v>
      </c>
      <c r="B179" s="150">
        <v>0</v>
      </c>
      <c r="C179" s="151">
        <f t="shared" si="4"/>
        <v>0</v>
      </c>
    </row>
    <row r="180" spans="1:3" s="36" customFormat="1" ht="11.25">
      <c r="A180" s="58" t="s">
        <v>201</v>
      </c>
      <c r="B180" s="150">
        <v>26</v>
      </c>
      <c r="C180" s="151">
        <f t="shared" si="4"/>
        <v>8.637873754152823</v>
      </c>
    </row>
    <row r="181" spans="1:3" s="36" customFormat="1" ht="11.25">
      <c r="A181" s="58" t="s">
        <v>202</v>
      </c>
      <c r="B181" s="150">
        <v>0</v>
      </c>
      <c r="C181" s="151">
        <f t="shared" si="4"/>
        <v>0</v>
      </c>
    </row>
    <row r="182" spans="1:3" s="36" customFormat="1" ht="11.25">
      <c r="A182" s="58" t="s">
        <v>203</v>
      </c>
      <c r="B182" s="150">
        <v>46</v>
      </c>
      <c r="C182" s="151">
        <f t="shared" si="4"/>
        <v>15.282392026578073</v>
      </c>
    </row>
    <row r="183" spans="1:3" s="36" customFormat="1" ht="11.25">
      <c r="A183" s="58" t="s">
        <v>204</v>
      </c>
      <c r="B183" s="150">
        <v>31</v>
      </c>
      <c r="C183" s="151">
        <f t="shared" si="4"/>
        <v>10.299003322259136</v>
      </c>
    </row>
    <row r="184" spans="1:3" s="36" customFormat="1" ht="11.25">
      <c r="A184" s="58" t="s">
        <v>205</v>
      </c>
      <c r="B184" s="150">
        <v>6</v>
      </c>
      <c r="C184" s="151">
        <f t="shared" si="4"/>
        <v>1.9933554817275747</v>
      </c>
    </row>
    <row r="185" spans="1:3" s="36" customFormat="1" ht="11.25">
      <c r="A185" s="58" t="s">
        <v>206</v>
      </c>
      <c r="B185" s="150">
        <v>0</v>
      </c>
      <c r="C185" s="151">
        <f t="shared" si="4"/>
        <v>0</v>
      </c>
    </row>
    <row r="186" spans="1:3" s="57" customFormat="1" ht="19.5" customHeight="1">
      <c r="A186" s="1" t="s">
        <v>30</v>
      </c>
      <c r="B186" s="60">
        <f>SUM(B141:B185)</f>
        <v>301</v>
      </c>
      <c r="C186" s="76">
        <f t="shared" si="4"/>
        <v>100</v>
      </c>
    </row>
    <row r="189" spans="1:3" s="164" customFormat="1" ht="105.75" customHeight="1">
      <c r="A189" s="17" t="s">
        <v>469</v>
      </c>
      <c r="B189" s="195" t="s">
        <v>500</v>
      </c>
      <c r="C189" s="196"/>
    </row>
    <row r="190" spans="1:3" s="148" customFormat="1" ht="30" customHeight="1">
      <c r="A190" s="187" t="s">
        <v>49</v>
      </c>
      <c r="B190" s="194" t="s">
        <v>488</v>
      </c>
      <c r="C190" s="194" t="s">
        <v>23</v>
      </c>
    </row>
    <row r="191" spans="1:3" s="148" customFormat="1" ht="40.5" customHeight="1">
      <c r="A191" s="188"/>
      <c r="B191" s="143" t="s">
        <v>25</v>
      </c>
      <c r="C191" s="144" t="s">
        <v>489</v>
      </c>
    </row>
    <row r="192" spans="1:3" s="36" customFormat="1" ht="11.25">
      <c r="A192" s="58" t="s">
        <v>112</v>
      </c>
      <c r="B192" s="150">
        <v>35</v>
      </c>
      <c r="C192" s="151">
        <f>B192/$B$247*100</f>
        <v>7.042253521126761</v>
      </c>
    </row>
    <row r="193" spans="1:3" s="36" customFormat="1" ht="11.25">
      <c r="A193" s="58" t="s">
        <v>111</v>
      </c>
      <c r="B193" s="150">
        <v>29</v>
      </c>
      <c r="C193" s="151">
        <f aca="true" t="shared" si="5" ref="C193:C247">B193/$B$247*100</f>
        <v>5.8350100603621735</v>
      </c>
    </row>
    <row r="194" spans="1:3" s="36" customFormat="1" ht="11.25">
      <c r="A194" s="58" t="s">
        <v>110</v>
      </c>
      <c r="B194" s="150">
        <v>1</v>
      </c>
      <c r="C194" s="151">
        <f t="shared" si="5"/>
        <v>0.2012072434607646</v>
      </c>
    </row>
    <row r="195" spans="1:3" s="36" customFormat="1" ht="11.25">
      <c r="A195" s="58" t="s">
        <v>109</v>
      </c>
      <c r="B195" s="150">
        <v>3</v>
      </c>
      <c r="C195" s="151">
        <f t="shared" si="5"/>
        <v>0.6036217303822937</v>
      </c>
    </row>
    <row r="196" spans="1:3" s="36" customFormat="1" ht="11.25">
      <c r="A196" s="58" t="s">
        <v>108</v>
      </c>
      <c r="B196" s="150">
        <v>8</v>
      </c>
      <c r="C196" s="151">
        <f t="shared" si="5"/>
        <v>1.6096579476861168</v>
      </c>
    </row>
    <row r="197" spans="1:3" s="36" customFormat="1" ht="11.25">
      <c r="A197" s="58" t="s">
        <v>31</v>
      </c>
      <c r="B197" s="150">
        <v>6</v>
      </c>
      <c r="C197" s="151">
        <f t="shared" si="5"/>
        <v>1.2072434607645874</v>
      </c>
    </row>
    <row r="198" spans="1:3" s="36" customFormat="1" ht="11.25">
      <c r="A198" s="58" t="s">
        <v>107</v>
      </c>
      <c r="B198" s="150">
        <v>4</v>
      </c>
      <c r="C198" s="151">
        <f t="shared" si="5"/>
        <v>0.8048289738430584</v>
      </c>
    </row>
    <row r="199" spans="1:3" s="36" customFormat="1" ht="11.25">
      <c r="A199" s="58" t="s">
        <v>106</v>
      </c>
      <c r="B199" s="150">
        <v>0</v>
      </c>
      <c r="C199" s="151">
        <f t="shared" si="5"/>
        <v>0</v>
      </c>
    </row>
    <row r="200" spans="1:3" s="36" customFormat="1" ht="11.25">
      <c r="A200" s="58" t="s">
        <v>105</v>
      </c>
      <c r="B200" s="150">
        <v>0</v>
      </c>
      <c r="C200" s="151">
        <f t="shared" si="5"/>
        <v>0</v>
      </c>
    </row>
    <row r="201" spans="1:3" s="36" customFormat="1" ht="11.25">
      <c r="A201" s="58" t="s">
        <v>103</v>
      </c>
      <c r="B201" s="150">
        <v>80</v>
      </c>
      <c r="C201" s="151">
        <f t="shared" si="5"/>
        <v>16.096579476861166</v>
      </c>
    </row>
    <row r="202" spans="1:3" s="36" customFormat="1" ht="11.25">
      <c r="A202" s="58" t="s">
        <v>104</v>
      </c>
      <c r="B202" s="150">
        <v>0</v>
      </c>
      <c r="C202" s="151">
        <f t="shared" si="5"/>
        <v>0</v>
      </c>
    </row>
    <row r="203" spans="1:3" s="36" customFormat="1" ht="11.25">
      <c r="A203" s="58" t="s">
        <v>498</v>
      </c>
      <c r="B203" s="150">
        <v>0</v>
      </c>
      <c r="C203" s="151">
        <f t="shared" si="5"/>
        <v>0</v>
      </c>
    </row>
    <row r="204" spans="1:3" s="36" customFormat="1" ht="11.25">
      <c r="A204" s="58" t="s">
        <v>101</v>
      </c>
      <c r="B204" s="150">
        <v>0</v>
      </c>
      <c r="C204" s="151">
        <f t="shared" si="5"/>
        <v>0</v>
      </c>
    </row>
    <row r="205" spans="1:3" s="36" customFormat="1" ht="11.25">
      <c r="A205" s="58" t="s">
        <v>100</v>
      </c>
      <c r="B205" s="150">
        <v>33</v>
      </c>
      <c r="C205" s="151">
        <f t="shared" si="5"/>
        <v>6.639839034205232</v>
      </c>
    </row>
    <row r="206" spans="1:3" s="36" customFormat="1" ht="11.25">
      <c r="A206" s="58" t="s">
        <v>99</v>
      </c>
      <c r="B206" s="150">
        <v>6</v>
      </c>
      <c r="C206" s="151">
        <f t="shared" si="5"/>
        <v>1.2072434607645874</v>
      </c>
    </row>
    <row r="207" spans="1:3" s="36" customFormat="1" ht="11.25">
      <c r="A207" s="58" t="s">
        <v>98</v>
      </c>
      <c r="B207" s="150">
        <v>1</v>
      </c>
      <c r="C207" s="151">
        <f t="shared" si="5"/>
        <v>0.2012072434607646</v>
      </c>
    </row>
    <row r="208" spans="1:3" s="36" customFormat="1" ht="11.25">
      <c r="A208" s="58" t="s">
        <v>97</v>
      </c>
      <c r="B208" s="150">
        <v>0</v>
      </c>
      <c r="C208" s="151">
        <f t="shared" si="5"/>
        <v>0</v>
      </c>
    </row>
    <row r="209" spans="1:3" s="36" customFormat="1" ht="11.25">
      <c r="A209" s="58" t="s">
        <v>96</v>
      </c>
      <c r="B209" s="150">
        <v>0</v>
      </c>
      <c r="C209" s="151">
        <f t="shared" si="5"/>
        <v>0</v>
      </c>
    </row>
    <row r="210" spans="1:3" s="36" customFormat="1" ht="11.25">
      <c r="A210" s="58" t="s">
        <v>95</v>
      </c>
      <c r="B210" s="150">
        <v>0</v>
      </c>
      <c r="C210" s="151">
        <f t="shared" si="5"/>
        <v>0</v>
      </c>
    </row>
    <row r="211" spans="1:3" s="36" customFormat="1" ht="11.25">
      <c r="A211" s="58" t="s">
        <v>94</v>
      </c>
      <c r="B211" s="150">
        <v>0</v>
      </c>
      <c r="C211" s="151">
        <f t="shared" si="5"/>
        <v>0</v>
      </c>
    </row>
    <row r="212" spans="1:3" s="36" customFormat="1" ht="11.25">
      <c r="A212" s="58" t="s">
        <v>93</v>
      </c>
      <c r="B212" s="150">
        <v>2</v>
      </c>
      <c r="C212" s="151">
        <f t="shared" si="5"/>
        <v>0.4024144869215292</v>
      </c>
    </row>
    <row r="213" spans="1:3" s="36" customFormat="1" ht="11.25">
      <c r="A213" s="58" t="s">
        <v>92</v>
      </c>
      <c r="B213" s="150">
        <v>0</v>
      </c>
      <c r="C213" s="151">
        <f t="shared" si="5"/>
        <v>0</v>
      </c>
    </row>
    <row r="214" spans="1:3" s="36" customFormat="1" ht="11.25">
      <c r="A214" s="58" t="s">
        <v>91</v>
      </c>
      <c r="B214" s="150">
        <v>0</v>
      </c>
      <c r="C214" s="151">
        <f t="shared" si="5"/>
        <v>0</v>
      </c>
    </row>
    <row r="215" spans="1:3" s="36" customFormat="1" ht="11.25">
      <c r="A215" s="58" t="s">
        <v>90</v>
      </c>
      <c r="B215" s="150">
        <v>0</v>
      </c>
      <c r="C215" s="151">
        <f t="shared" si="5"/>
        <v>0</v>
      </c>
    </row>
    <row r="216" spans="1:3" s="36" customFormat="1" ht="11.25">
      <c r="A216" s="58" t="s">
        <v>89</v>
      </c>
      <c r="B216" s="150">
        <v>1</v>
      </c>
      <c r="C216" s="151">
        <f t="shared" si="5"/>
        <v>0.2012072434607646</v>
      </c>
    </row>
    <row r="217" spans="1:3" s="36" customFormat="1" ht="11.25">
      <c r="A217" s="58" t="s">
        <v>88</v>
      </c>
      <c r="B217" s="150">
        <v>7</v>
      </c>
      <c r="C217" s="151">
        <f t="shared" si="5"/>
        <v>1.4084507042253522</v>
      </c>
    </row>
    <row r="218" spans="1:3" s="36" customFormat="1" ht="11.25">
      <c r="A218" s="58" t="s">
        <v>87</v>
      </c>
      <c r="B218" s="150">
        <v>0</v>
      </c>
      <c r="C218" s="151">
        <f t="shared" si="5"/>
        <v>0</v>
      </c>
    </row>
    <row r="219" spans="1:3" s="36" customFormat="1" ht="11.25">
      <c r="A219" s="58" t="s">
        <v>86</v>
      </c>
      <c r="B219" s="150">
        <v>0</v>
      </c>
      <c r="C219" s="151">
        <f t="shared" si="5"/>
        <v>0</v>
      </c>
    </row>
    <row r="220" spans="1:3" s="36" customFormat="1" ht="11.25">
      <c r="A220" s="58" t="s">
        <v>85</v>
      </c>
      <c r="B220" s="150">
        <v>2</v>
      </c>
      <c r="C220" s="151">
        <f t="shared" si="5"/>
        <v>0.4024144869215292</v>
      </c>
    </row>
    <row r="221" spans="1:3" s="36" customFormat="1" ht="11.25">
      <c r="A221" s="58" t="s">
        <v>84</v>
      </c>
      <c r="B221" s="150">
        <v>0</v>
      </c>
      <c r="C221" s="151">
        <f t="shared" si="5"/>
        <v>0</v>
      </c>
    </row>
    <row r="222" spans="1:3" s="36" customFormat="1" ht="11.25">
      <c r="A222" s="58" t="s">
        <v>83</v>
      </c>
      <c r="B222" s="150">
        <v>0</v>
      </c>
      <c r="C222" s="151">
        <f t="shared" si="5"/>
        <v>0</v>
      </c>
    </row>
    <row r="223" spans="1:3" s="36" customFormat="1" ht="11.25">
      <c r="A223" s="58" t="s">
        <v>82</v>
      </c>
      <c r="B223" s="150">
        <v>21</v>
      </c>
      <c r="C223" s="151">
        <f t="shared" si="5"/>
        <v>4.225352112676056</v>
      </c>
    </row>
    <row r="224" spans="1:3" s="36" customFormat="1" ht="11.25">
      <c r="A224" s="58" t="s">
        <v>81</v>
      </c>
      <c r="B224" s="150">
        <v>0</v>
      </c>
      <c r="C224" s="151">
        <f t="shared" si="5"/>
        <v>0</v>
      </c>
    </row>
    <row r="225" spans="1:3" s="36" customFormat="1" ht="11.25">
      <c r="A225" s="58" t="s">
        <v>80</v>
      </c>
      <c r="B225" s="150">
        <v>40</v>
      </c>
      <c r="C225" s="151">
        <f t="shared" si="5"/>
        <v>8.048289738430583</v>
      </c>
    </row>
    <row r="226" spans="1:3" s="36" customFormat="1" ht="11.25">
      <c r="A226" s="58" t="s">
        <v>79</v>
      </c>
      <c r="B226" s="150">
        <v>0</v>
      </c>
      <c r="C226" s="151">
        <f t="shared" si="5"/>
        <v>0</v>
      </c>
    </row>
    <row r="227" spans="1:3" s="36" customFormat="1" ht="11.25">
      <c r="A227" s="58" t="s">
        <v>78</v>
      </c>
      <c r="B227" s="150">
        <v>1</v>
      </c>
      <c r="C227" s="151">
        <f t="shared" si="5"/>
        <v>0.2012072434607646</v>
      </c>
    </row>
    <row r="228" spans="1:3" s="36" customFormat="1" ht="11.25">
      <c r="A228" s="58" t="s">
        <v>77</v>
      </c>
      <c r="B228" s="150">
        <v>42</v>
      </c>
      <c r="C228" s="151">
        <f t="shared" si="5"/>
        <v>8.450704225352112</v>
      </c>
    </row>
    <row r="229" spans="1:3" s="36" customFormat="1" ht="11.25">
      <c r="A229" s="58" t="s">
        <v>76</v>
      </c>
      <c r="B229" s="150">
        <v>2</v>
      </c>
      <c r="C229" s="151">
        <f t="shared" si="5"/>
        <v>0.4024144869215292</v>
      </c>
    </row>
    <row r="230" spans="1:3" s="36" customFormat="1" ht="11.25">
      <c r="A230" s="58" t="s">
        <v>75</v>
      </c>
      <c r="B230" s="150">
        <v>0</v>
      </c>
      <c r="C230" s="151">
        <f t="shared" si="5"/>
        <v>0</v>
      </c>
    </row>
    <row r="231" spans="1:3" s="36" customFormat="1" ht="11.25">
      <c r="A231" s="58" t="s">
        <v>74</v>
      </c>
      <c r="B231" s="150">
        <v>8</v>
      </c>
      <c r="C231" s="151">
        <f t="shared" si="5"/>
        <v>1.6096579476861168</v>
      </c>
    </row>
    <row r="232" spans="1:3" s="36" customFormat="1" ht="11.25">
      <c r="A232" s="58" t="s">
        <v>73</v>
      </c>
      <c r="B232" s="150">
        <v>66</v>
      </c>
      <c r="C232" s="151">
        <f t="shared" si="5"/>
        <v>13.279678068410464</v>
      </c>
    </row>
    <row r="233" spans="1:3" s="36" customFormat="1" ht="11.25">
      <c r="A233" s="58" t="s">
        <v>72</v>
      </c>
      <c r="B233" s="150">
        <v>10</v>
      </c>
      <c r="C233" s="151">
        <f t="shared" si="5"/>
        <v>2.0120724346076457</v>
      </c>
    </row>
    <row r="234" spans="1:3" s="36" customFormat="1" ht="11.25">
      <c r="A234" s="58" t="s">
        <v>71</v>
      </c>
      <c r="B234" s="150">
        <v>0</v>
      </c>
      <c r="C234" s="151">
        <f t="shared" si="5"/>
        <v>0</v>
      </c>
    </row>
    <row r="235" spans="1:3" s="36" customFormat="1" ht="11.25">
      <c r="A235" s="58" t="s">
        <v>70</v>
      </c>
      <c r="B235" s="150">
        <v>0</v>
      </c>
      <c r="C235" s="151">
        <f t="shared" si="5"/>
        <v>0</v>
      </c>
    </row>
    <row r="236" spans="1:3" s="36" customFormat="1" ht="11.25">
      <c r="A236" s="58" t="s">
        <v>69</v>
      </c>
      <c r="B236" s="150">
        <v>0</v>
      </c>
      <c r="C236" s="151">
        <f t="shared" si="5"/>
        <v>0</v>
      </c>
    </row>
    <row r="237" spans="1:3" s="36" customFormat="1" ht="11.25">
      <c r="A237" s="58" t="s">
        <v>68</v>
      </c>
      <c r="B237" s="150">
        <v>22</v>
      </c>
      <c r="C237" s="151">
        <f t="shared" si="5"/>
        <v>4.426559356136821</v>
      </c>
    </row>
    <row r="238" spans="1:3" s="36" customFormat="1" ht="11.25">
      <c r="A238" s="58" t="s">
        <v>67</v>
      </c>
      <c r="B238" s="150">
        <v>0</v>
      </c>
      <c r="C238" s="151">
        <f t="shared" si="5"/>
        <v>0</v>
      </c>
    </row>
    <row r="239" spans="1:3" s="148" customFormat="1" ht="30" customHeight="1">
      <c r="A239" s="187" t="s">
        <v>49</v>
      </c>
      <c r="B239" s="194" t="s">
        <v>488</v>
      </c>
      <c r="C239" s="194" t="s">
        <v>23</v>
      </c>
    </row>
    <row r="240" spans="1:3" s="148" customFormat="1" ht="40.5" customHeight="1">
      <c r="A240" s="188"/>
      <c r="B240" s="143" t="s">
        <v>25</v>
      </c>
      <c r="C240" s="144" t="s">
        <v>489</v>
      </c>
    </row>
    <row r="241" spans="1:3" s="36" customFormat="1" ht="11.25">
      <c r="A241" s="58" t="s">
        <v>66</v>
      </c>
      <c r="B241" s="150">
        <v>4</v>
      </c>
      <c r="C241" s="151">
        <f t="shared" si="5"/>
        <v>0.8048289738430584</v>
      </c>
    </row>
    <row r="242" spans="1:3" s="36" customFormat="1" ht="11.25">
      <c r="A242" s="58" t="s">
        <v>65</v>
      </c>
      <c r="B242" s="150">
        <v>19</v>
      </c>
      <c r="C242" s="151">
        <f t="shared" si="5"/>
        <v>3.8229376257545273</v>
      </c>
    </row>
    <row r="243" spans="1:3" s="36" customFormat="1" ht="11.25">
      <c r="A243" s="58" t="s">
        <v>64</v>
      </c>
      <c r="B243" s="150">
        <v>28</v>
      </c>
      <c r="C243" s="151">
        <f t="shared" si="5"/>
        <v>5.633802816901409</v>
      </c>
    </row>
    <row r="244" spans="1:3" s="36" customFormat="1" ht="11.25">
      <c r="A244" s="58" t="s">
        <v>63</v>
      </c>
      <c r="B244" s="150">
        <v>2</v>
      </c>
      <c r="C244" s="151">
        <f t="shared" si="5"/>
        <v>0.4024144869215292</v>
      </c>
    </row>
    <row r="245" spans="1:3" s="36" customFormat="1" ht="11.25">
      <c r="A245" s="58" t="s">
        <v>62</v>
      </c>
      <c r="B245" s="150">
        <v>0</v>
      </c>
      <c r="C245" s="151">
        <f t="shared" si="5"/>
        <v>0</v>
      </c>
    </row>
    <row r="246" spans="1:3" s="36" customFormat="1" ht="11.25">
      <c r="A246" s="58" t="s">
        <v>61</v>
      </c>
      <c r="B246" s="150">
        <v>14</v>
      </c>
      <c r="C246" s="151">
        <f t="shared" si="5"/>
        <v>2.8169014084507045</v>
      </c>
    </row>
    <row r="247" spans="1:3" s="57" customFormat="1" ht="19.5" customHeight="1">
      <c r="A247" s="1" t="s">
        <v>32</v>
      </c>
      <c r="B247" s="60">
        <v>497</v>
      </c>
      <c r="C247" s="76">
        <f t="shared" si="5"/>
        <v>100</v>
      </c>
    </row>
    <row r="250" spans="1:3" s="164" customFormat="1" ht="105.75" customHeight="1">
      <c r="A250" s="17" t="s">
        <v>469</v>
      </c>
      <c r="B250" s="195" t="s">
        <v>504</v>
      </c>
      <c r="C250" s="196"/>
    </row>
    <row r="251" spans="1:3" s="148" customFormat="1" ht="30" customHeight="1">
      <c r="A251" s="187" t="s">
        <v>49</v>
      </c>
      <c r="B251" s="194" t="s">
        <v>488</v>
      </c>
      <c r="C251" s="194" t="s">
        <v>23</v>
      </c>
    </row>
    <row r="252" spans="1:3" s="148" customFormat="1" ht="40.5" customHeight="1">
      <c r="A252" s="188"/>
      <c r="B252" s="143" t="s">
        <v>25</v>
      </c>
      <c r="C252" s="144" t="s">
        <v>489</v>
      </c>
    </row>
    <row r="253" spans="1:3" s="36" customFormat="1" ht="11.25">
      <c r="A253" s="58" t="s">
        <v>143</v>
      </c>
      <c r="B253" s="150">
        <v>2</v>
      </c>
      <c r="C253" s="151">
        <f>B253/$B$274*100</f>
        <v>2.8169014084507045</v>
      </c>
    </row>
    <row r="254" spans="1:3" s="36" customFormat="1" ht="11.25">
      <c r="A254" s="58" t="s">
        <v>144</v>
      </c>
      <c r="B254" s="150">
        <v>0</v>
      </c>
      <c r="C254" s="151">
        <f aca="true" t="shared" si="6" ref="C254:C274">B254/$B$274*100</f>
        <v>0</v>
      </c>
    </row>
    <row r="255" spans="1:3" s="36" customFormat="1" ht="11.25">
      <c r="A255" s="58" t="s">
        <v>145</v>
      </c>
      <c r="B255" s="150">
        <v>0</v>
      </c>
      <c r="C255" s="151">
        <f t="shared" si="6"/>
        <v>0</v>
      </c>
    </row>
    <row r="256" spans="1:3" s="36" customFormat="1" ht="11.25">
      <c r="A256" s="58" t="s">
        <v>146</v>
      </c>
      <c r="B256" s="150">
        <v>20</v>
      </c>
      <c r="C256" s="151">
        <f t="shared" si="6"/>
        <v>28.169014084507044</v>
      </c>
    </row>
    <row r="257" spans="1:3" s="36" customFormat="1" ht="11.25">
      <c r="A257" s="58" t="s">
        <v>147</v>
      </c>
      <c r="B257" s="150">
        <v>1</v>
      </c>
      <c r="C257" s="151">
        <f t="shared" si="6"/>
        <v>1.4084507042253522</v>
      </c>
    </row>
    <row r="258" spans="1:3" s="36" customFormat="1" ht="11.25">
      <c r="A258" s="58" t="s">
        <v>148</v>
      </c>
      <c r="B258" s="150">
        <v>15</v>
      </c>
      <c r="C258" s="151">
        <f t="shared" si="6"/>
        <v>21.12676056338028</v>
      </c>
    </row>
    <row r="259" spans="1:3" s="36" customFormat="1" ht="11.25">
      <c r="A259" s="58" t="s">
        <v>149</v>
      </c>
      <c r="B259" s="150">
        <v>4</v>
      </c>
      <c r="C259" s="151">
        <f t="shared" si="6"/>
        <v>5.633802816901409</v>
      </c>
    </row>
    <row r="260" spans="1:3" s="36" customFormat="1" ht="11.25">
      <c r="A260" s="58" t="s">
        <v>33</v>
      </c>
      <c r="B260" s="150">
        <v>0</v>
      </c>
      <c r="C260" s="151">
        <f t="shared" si="6"/>
        <v>0</v>
      </c>
    </row>
    <row r="261" spans="1:3" s="36" customFormat="1" ht="11.25">
      <c r="A261" s="58" t="s">
        <v>150</v>
      </c>
      <c r="B261" s="150">
        <v>0</v>
      </c>
      <c r="C261" s="151">
        <f t="shared" si="6"/>
        <v>0</v>
      </c>
    </row>
    <row r="262" spans="1:3" s="36" customFormat="1" ht="11.25">
      <c r="A262" s="58" t="s">
        <v>151</v>
      </c>
      <c r="B262" s="150">
        <v>0</v>
      </c>
      <c r="C262" s="151">
        <f t="shared" si="6"/>
        <v>0</v>
      </c>
    </row>
    <row r="263" spans="1:3" s="36" customFormat="1" ht="11.25">
      <c r="A263" s="58" t="s">
        <v>152</v>
      </c>
      <c r="B263" s="150">
        <v>5</v>
      </c>
      <c r="C263" s="151">
        <f t="shared" si="6"/>
        <v>7.042253521126761</v>
      </c>
    </row>
    <row r="264" spans="1:3" s="36" customFormat="1" ht="11.25">
      <c r="A264" s="58" t="s">
        <v>153</v>
      </c>
      <c r="B264" s="150">
        <v>0</v>
      </c>
      <c r="C264" s="151">
        <f t="shared" si="6"/>
        <v>0</v>
      </c>
    </row>
    <row r="265" spans="1:3" s="36" customFormat="1" ht="11.25">
      <c r="A265" s="58" t="s">
        <v>154</v>
      </c>
      <c r="B265" s="150">
        <v>1</v>
      </c>
      <c r="C265" s="151">
        <f t="shared" si="6"/>
        <v>1.4084507042253522</v>
      </c>
    </row>
    <row r="266" spans="1:3" s="36" customFormat="1" ht="11.25">
      <c r="A266" s="58" t="s">
        <v>155</v>
      </c>
      <c r="B266" s="150">
        <v>0</v>
      </c>
      <c r="C266" s="151">
        <f t="shared" si="6"/>
        <v>0</v>
      </c>
    </row>
    <row r="267" spans="1:3" s="36" customFormat="1" ht="11.25">
      <c r="A267" s="58" t="s">
        <v>156</v>
      </c>
      <c r="B267" s="150">
        <v>0</v>
      </c>
      <c r="C267" s="151">
        <f t="shared" si="6"/>
        <v>0</v>
      </c>
    </row>
    <row r="268" spans="1:3" s="36" customFormat="1" ht="11.25">
      <c r="A268" s="58" t="s">
        <v>157</v>
      </c>
      <c r="B268" s="150">
        <v>0</v>
      </c>
      <c r="C268" s="151">
        <f t="shared" si="6"/>
        <v>0</v>
      </c>
    </row>
    <row r="269" spans="1:3" s="36" customFormat="1" ht="11.25">
      <c r="A269" s="58" t="s">
        <v>158</v>
      </c>
      <c r="B269" s="150">
        <v>7</v>
      </c>
      <c r="C269" s="151">
        <f t="shared" si="6"/>
        <v>9.859154929577464</v>
      </c>
    </row>
    <row r="270" spans="1:3" s="36" customFormat="1" ht="11.25">
      <c r="A270" s="58" t="s">
        <v>159</v>
      </c>
      <c r="B270" s="150">
        <v>0</v>
      </c>
      <c r="C270" s="151">
        <f t="shared" si="6"/>
        <v>0</v>
      </c>
    </row>
    <row r="271" spans="1:3" s="36" customFormat="1" ht="11.25">
      <c r="A271" s="58" t="s">
        <v>160</v>
      </c>
      <c r="B271" s="150">
        <v>2</v>
      </c>
      <c r="C271" s="151">
        <f t="shared" si="6"/>
        <v>2.8169014084507045</v>
      </c>
    </row>
    <row r="272" spans="1:3" s="36" customFormat="1" ht="11.25">
      <c r="A272" s="58" t="s">
        <v>161</v>
      </c>
      <c r="B272" s="150">
        <v>12</v>
      </c>
      <c r="C272" s="151">
        <f t="shared" si="6"/>
        <v>16.901408450704224</v>
      </c>
    </row>
    <row r="273" spans="1:3" s="36" customFormat="1" ht="11.25">
      <c r="A273" s="58" t="s">
        <v>162</v>
      </c>
      <c r="B273" s="150">
        <v>2</v>
      </c>
      <c r="C273" s="151">
        <f t="shared" si="6"/>
        <v>2.8169014084507045</v>
      </c>
    </row>
    <row r="274" spans="1:3" s="57" customFormat="1" ht="19.5" customHeight="1">
      <c r="A274" s="1" t="s">
        <v>34</v>
      </c>
      <c r="B274" s="60">
        <f>SUM(B253:B273)</f>
        <v>71</v>
      </c>
      <c r="C274" s="76">
        <f t="shared" si="6"/>
        <v>100</v>
      </c>
    </row>
    <row r="277" spans="1:3" s="164" customFormat="1" ht="94.5" customHeight="1">
      <c r="A277" s="17" t="s">
        <v>469</v>
      </c>
      <c r="B277" s="195" t="s">
        <v>509</v>
      </c>
      <c r="C277" s="196"/>
    </row>
    <row r="278" spans="1:3" s="148" customFormat="1" ht="30" customHeight="1">
      <c r="A278" s="187" t="s">
        <v>49</v>
      </c>
      <c r="B278" s="194" t="s">
        <v>488</v>
      </c>
      <c r="C278" s="194" t="s">
        <v>23</v>
      </c>
    </row>
    <row r="279" spans="1:3" s="148" customFormat="1" ht="40.5" customHeight="1">
      <c r="A279" s="188"/>
      <c r="B279" s="143" t="s">
        <v>25</v>
      </c>
      <c r="C279" s="144" t="s">
        <v>489</v>
      </c>
    </row>
    <row r="280" spans="1:3" s="36" customFormat="1" ht="11.25">
      <c r="A280" s="58" t="s">
        <v>275</v>
      </c>
      <c r="B280" s="150">
        <v>0</v>
      </c>
      <c r="C280" s="151">
        <f>B280/$B$295*100</f>
        <v>0</v>
      </c>
    </row>
    <row r="281" spans="1:3" s="36" customFormat="1" ht="11.25">
      <c r="A281" s="58" t="s">
        <v>276</v>
      </c>
      <c r="B281" s="150">
        <v>0</v>
      </c>
      <c r="C281" s="151">
        <f aca="true" t="shared" si="7" ref="C281:C295">B281/$B$295*100</f>
        <v>0</v>
      </c>
    </row>
    <row r="282" spans="1:3" s="36" customFormat="1" ht="11.25">
      <c r="A282" s="58" t="s">
        <v>277</v>
      </c>
      <c r="B282" s="150">
        <v>1</v>
      </c>
      <c r="C282" s="151">
        <f t="shared" si="7"/>
        <v>0.9523809523809524</v>
      </c>
    </row>
    <row r="283" spans="1:3" s="36" customFormat="1" ht="11.25">
      <c r="A283" s="58" t="s">
        <v>278</v>
      </c>
      <c r="B283" s="150">
        <v>0</v>
      </c>
      <c r="C283" s="151">
        <f t="shared" si="7"/>
        <v>0</v>
      </c>
    </row>
    <row r="284" spans="1:3" s="36" customFormat="1" ht="11.25">
      <c r="A284" s="58" t="s">
        <v>279</v>
      </c>
      <c r="B284" s="150">
        <v>8</v>
      </c>
      <c r="C284" s="151">
        <f t="shared" si="7"/>
        <v>7.6190476190476195</v>
      </c>
    </row>
    <row r="285" spans="1:3" s="36" customFormat="1" ht="11.25">
      <c r="A285" s="58" t="s">
        <v>280</v>
      </c>
      <c r="B285" s="150">
        <v>19</v>
      </c>
      <c r="C285" s="151">
        <f t="shared" si="7"/>
        <v>18.095238095238095</v>
      </c>
    </row>
    <row r="286" spans="1:3" s="36" customFormat="1" ht="11.25">
      <c r="A286" s="58" t="s">
        <v>281</v>
      </c>
      <c r="B286" s="150">
        <v>0</v>
      </c>
      <c r="C286" s="151">
        <f t="shared" si="7"/>
        <v>0</v>
      </c>
    </row>
    <row r="287" spans="1:3" s="36" customFormat="1" ht="11.25">
      <c r="A287" s="58" t="s">
        <v>282</v>
      </c>
      <c r="B287" s="150">
        <v>0</v>
      </c>
      <c r="C287" s="151">
        <f t="shared" si="7"/>
        <v>0</v>
      </c>
    </row>
    <row r="288" spans="1:3" s="36" customFormat="1" ht="11.25">
      <c r="A288" s="58" t="s">
        <v>283</v>
      </c>
      <c r="B288" s="150">
        <v>31</v>
      </c>
      <c r="C288" s="151">
        <f t="shared" si="7"/>
        <v>29.523809523809526</v>
      </c>
    </row>
    <row r="289" spans="1:3" s="36" customFormat="1" ht="11.25">
      <c r="A289" s="58" t="s">
        <v>284</v>
      </c>
      <c r="B289" s="150">
        <v>7</v>
      </c>
      <c r="C289" s="151">
        <f t="shared" si="7"/>
        <v>6.666666666666667</v>
      </c>
    </row>
    <row r="290" spans="1:3" s="36" customFormat="1" ht="11.25">
      <c r="A290" s="58" t="s">
        <v>285</v>
      </c>
      <c r="B290" s="150">
        <v>3</v>
      </c>
      <c r="C290" s="151">
        <f t="shared" si="7"/>
        <v>2.857142857142857</v>
      </c>
    </row>
    <row r="291" spans="1:3" s="36" customFormat="1" ht="11.25">
      <c r="A291" s="58" t="s">
        <v>35</v>
      </c>
      <c r="B291" s="150">
        <v>34</v>
      </c>
      <c r="C291" s="151">
        <f t="shared" si="7"/>
        <v>32.38095238095238</v>
      </c>
    </row>
    <row r="292" spans="1:3" s="36" customFormat="1" ht="11.25">
      <c r="A292" s="58" t="s">
        <v>286</v>
      </c>
      <c r="B292" s="150">
        <v>0</v>
      </c>
      <c r="C292" s="151">
        <f t="shared" si="7"/>
        <v>0</v>
      </c>
    </row>
    <row r="293" spans="1:3" s="36" customFormat="1" ht="11.25">
      <c r="A293" s="58" t="s">
        <v>287</v>
      </c>
      <c r="B293" s="150">
        <v>0</v>
      </c>
      <c r="C293" s="151">
        <f t="shared" si="7"/>
        <v>0</v>
      </c>
    </row>
    <row r="294" spans="1:3" s="36" customFormat="1" ht="11.25">
      <c r="A294" s="58" t="s">
        <v>288</v>
      </c>
      <c r="B294" s="150">
        <v>2</v>
      </c>
      <c r="C294" s="151">
        <f t="shared" si="7"/>
        <v>1.9047619047619049</v>
      </c>
    </row>
    <row r="295" spans="1:3" s="57" customFormat="1" ht="19.5" customHeight="1">
      <c r="A295" s="1" t="s">
        <v>36</v>
      </c>
      <c r="B295" s="60">
        <f>SUM(B280:B294)</f>
        <v>105</v>
      </c>
      <c r="C295" s="76">
        <f t="shared" si="7"/>
        <v>100</v>
      </c>
    </row>
    <row r="298" spans="1:3" s="164" customFormat="1" ht="94.5" customHeight="1">
      <c r="A298" s="17" t="s">
        <v>469</v>
      </c>
      <c r="B298" s="195" t="s">
        <v>515</v>
      </c>
      <c r="C298" s="196"/>
    </row>
    <row r="299" spans="1:3" s="148" customFormat="1" ht="30" customHeight="1">
      <c r="A299" s="187" t="s">
        <v>49</v>
      </c>
      <c r="B299" s="194" t="s">
        <v>488</v>
      </c>
      <c r="C299" s="194" t="s">
        <v>23</v>
      </c>
    </row>
    <row r="300" spans="1:3" s="148" customFormat="1" ht="40.5" customHeight="1">
      <c r="A300" s="188"/>
      <c r="B300" s="143" t="s">
        <v>25</v>
      </c>
      <c r="C300" s="144" t="s">
        <v>489</v>
      </c>
    </row>
    <row r="301" spans="1:3" s="36" customFormat="1" ht="11.25">
      <c r="A301" s="58" t="s">
        <v>113</v>
      </c>
      <c r="B301" s="150">
        <v>0</v>
      </c>
      <c r="C301" s="151">
        <f>B301/$B$331*100</f>
        <v>0</v>
      </c>
    </row>
    <row r="302" spans="1:3" s="36" customFormat="1" ht="11.25">
      <c r="A302" s="58" t="s">
        <v>114</v>
      </c>
      <c r="B302" s="150">
        <v>0</v>
      </c>
      <c r="C302" s="151">
        <f aca="true" t="shared" si="8" ref="C302:C331">B302/$B$331*100</f>
        <v>0</v>
      </c>
    </row>
    <row r="303" spans="1:3" s="36" customFormat="1" ht="11.25">
      <c r="A303" s="58" t="s">
        <v>115</v>
      </c>
      <c r="B303" s="150">
        <v>3</v>
      </c>
      <c r="C303" s="151">
        <f t="shared" si="8"/>
        <v>2.5423728813559325</v>
      </c>
    </row>
    <row r="304" spans="1:3" s="36" customFormat="1" ht="11.25">
      <c r="A304" s="58" t="s">
        <v>399</v>
      </c>
      <c r="B304" s="150">
        <v>0</v>
      </c>
      <c r="C304" s="151">
        <f t="shared" si="8"/>
        <v>0</v>
      </c>
    </row>
    <row r="305" spans="1:3" s="36" customFormat="1" ht="11.25">
      <c r="A305" s="58" t="s">
        <v>117</v>
      </c>
      <c r="B305" s="150">
        <v>35</v>
      </c>
      <c r="C305" s="151">
        <f t="shared" si="8"/>
        <v>29.66101694915254</v>
      </c>
    </row>
    <row r="306" spans="1:3" s="36" customFormat="1" ht="11.25">
      <c r="A306" s="58" t="s">
        <v>118</v>
      </c>
      <c r="B306" s="150">
        <v>0</v>
      </c>
      <c r="C306" s="151">
        <f t="shared" si="8"/>
        <v>0</v>
      </c>
    </row>
    <row r="307" spans="1:3" s="36" customFormat="1" ht="11.25">
      <c r="A307" s="58" t="s">
        <v>119</v>
      </c>
      <c r="B307" s="150">
        <v>0</v>
      </c>
      <c r="C307" s="151">
        <f t="shared" si="8"/>
        <v>0</v>
      </c>
    </row>
    <row r="308" spans="1:3" s="36" customFormat="1" ht="11.25">
      <c r="A308" s="58" t="s">
        <v>120</v>
      </c>
      <c r="B308" s="150">
        <v>0</v>
      </c>
      <c r="C308" s="151">
        <f t="shared" si="8"/>
        <v>0</v>
      </c>
    </row>
    <row r="309" spans="1:3" s="36" customFormat="1" ht="11.25">
      <c r="A309" s="58" t="s">
        <v>121</v>
      </c>
      <c r="B309" s="150">
        <v>57</v>
      </c>
      <c r="C309" s="151">
        <f t="shared" si="8"/>
        <v>48.30508474576271</v>
      </c>
    </row>
    <row r="310" spans="1:3" s="36" customFormat="1" ht="11.25">
      <c r="A310" s="58" t="s">
        <v>122</v>
      </c>
      <c r="B310" s="150">
        <v>12</v>
      </c>
      <c r="C310" s="151">
        <f t="shared" si="8"/>
        <v>10.16949152542373</v>
      </c>
    </row>
    <row r="311" spans="1:3" s="36" customFormat="1" ht="11.25">
      <c r="A311" s="58" t="s">
        <v>123</v>
      </c>
      <c r="B311" s="150">
        <v>0</v>
      </c>
      <c r="C311" s="151">
        <f t="shared" si="8"/>
        <v>0</v>
      </c>
    </row>
    <row r="312" spans="1:3" s="36" customFormat="1" ht="11.25">
      <c r="A312" s="58" t="s">
        <v>124</v>
      </c>
      <c r="B312" s="150">
        <v>9</v>
      </c>
      <c r="C312" s="151">
        <f t="shared" si="8"/>
        <v>7.627118644067797</v>
      </c>
    </row>
    <row r="313" spans="1:3" s="36" customFormat="1" ht="11.25">
      <c r="A313" s="58" t="s">
        <v>125</v>
      </c>
      <c r="B313" s="150">
        <v>0</v>
      </c>
      <c r="C313" s="151">
        <f t="shared" si="8"/>
        <v>0</v>
      </c>
    </row>
    <row r="314" spans="1:3" s="36" customFormat="1" ht="11.25">
      <c r="A314" s="58" t="s">
        <v>126</v>
      </c>
      <c r="B314" s="150">
        <v>0</v>
      </c>
      <c r="C314" s="151">
        <f t="shared" si="8"/>
        <v>0</v>
      </c>
    </row>
    <row r="315" spans="1:3" s="36" customFormat="1" ht="11.25">
      <c r="A315" s="58" t="s">
        <v>127</v>
      </c>
      <c r="B315" s="150">
        <v>0</v>
      </c>
      <c r="C315" s="151">
        <f t="shared" si="8"/>
        <v>0</v>
      </c>
    </row>
    <row r="316" spans="1:3" s="36" customFormat="1" ht="11.25">
      <c r="A316" s="58" t="s">
        <v>128</v>
      </c>
      <c r="B316" s="150">
        <v>2</v>
      </c>
      <c r="C316" s="151">
        <f t="shared" si="8"/>
        <v>1.694915254237288</v>
      </c>
    </row>
    <row r="317" spans="1:3" s="36" customFormat="1" ht="11.25">
      <c r="A317" s="58" t="s">
        <v>129</v>
      </c>
      <c r="B317" s="150">
        <v>0</v>
      </c>
      <c r="C317" s="151">
        <f t="shared" si="8"/>
        <v>0</v>
      </c>
    </row>
    <row r="318" spans="1:3" s="36" customFormat="1" ht="11.25">
      <c r="A318" s="58" t="s">
        <v>130</v>
      </c>
      <c r="B318" s="150">
        <v>0</v>
      </c>
      <c r="C318" s="151">
        <f t="shared" si="8"/>
        <v>0</v>
      </c>
    </row>
    <row r="319" spans="1:3" s="36" customFormat="1" ht="11.25">
      <c r="A319" s="58" t="s">
        <v>518</v>
      </c>
      <c r="B319" s="150">
        <v>0</v>
      </c>
      <c r="C319" s="151">
        <f t="shared" si="8"/>
        <v>0</v>
      </c>
    </row>
    <row r="320" spans="1:3" s="36" customFormat="1" ht="11.25">
      <c r="A320" s="58" t="s">
        <v>132</v>
      </c>
      <c r="B320" s="150">
        <v>0</v>
      </c>
      <c r="C320" s="151">
        <f t="shared" si="8"/>
        <v>0</v>
      </c>
    </row>
    <row r="321" spans="1:3" s="36" customFormat="1" ht="11.25">
      <c r="A321" s="58" t="s">
        <v>133</v>
      </c>
      <c r="B321" s="150">
        <v>0</v>
      </c>
      <c r="C321" s="151">
        <f t="shared" si="8"/>
        <v>0</v>
      </c>
    </row>
    <row r="322" spans="1:3" s="36" customFormat="1" ht="11.25">
      <c r="A322" s="58" t="s">
        <v>134</v>
      </c>
      <c r="B322" s="150">
        <v>0</v>
      </c>
      <c r="C322" s="151">
        <f t="shared" si="8"/>
        <v>0</v>
      </c>
    </row>
    <row r="323" spans="1:3" s="36" customFormat="1" ht="11.25">
      <c r="A323" s="58" t="s">
        <v>135</v>
      </c>
      <c r="B323" s="150">
        <v>0</v>
      </c>
      <c r="C323" s="151">
        <f t="shared" si="8"/>
        <v>0</v>
      </c>
    </row>
    <row r="324" spans="1:3" s="36" customFormat="1" ht="11.25">
      <c r="A324" s="58" t="s">
        <v>136</v>
      </c>
      <c r="B324" s="150">
        <v>0</v>
      </c>
      <c r="C324" s="151">
        <f t="shared" si="8"/>
        <v>0</v>
      </c>
    </row>
    <row r="325" spans="1:3" s="36" customFormat="1" ht="11.25">
      <c r="A325" s="58" t="s">
        <v>137</v>
      </c>
      <c r="B325" s="150">
        <v>0</v>
      </c>
      <c r="C325" s="151">
        <f t="shared" si="8"/>
        <v>0</v>
      </c>
    </row>
    <row r="326" spans="1:3" s="36" customFormat="1" ht="11.25">
      <c r="A326" s="58" t="s">
        <v>138</v>
      </c>
      <c r="B326" s="150">
        <v>0</v>
      </c>
      <c r="C326" s="151">
        <f t="shared" si="8"/>
        <v>0</v>
      </c>
    </row>
    <row r="327" spans="1:3" s="36" customFormat="1" ht="11.25">
      <c r="A327" s="58" t="s">
        <v>139</v>
      </c>
      <c r="B327" s="150">
        <v>0</v>
      </c>
      <c r="C327" s="151">
        <f t="shared" si="8"/>
        <v>0</v>
      </c>
    </row>
    <row r="328" spans="1:3" s="36" customFormat="1" ht="11.25">
      <c r="A328" s="58" t="s">
        <v>140</v>
      </c>
      <c r="B328" s="150">
        <v>0</v>
      </c>
      <c r="C328" s="151">
        <f t="shared" si="8"/>
        <v>0</v>
      </c>
    </row>
    <row r="329" spans="1:3" s="36" customFormat="1" ht="11.25">
      <c r="A329" s="58" t="s">
        <v>141</v>
      </c>
      <c r="B329" s="150">
        <v>0</v>
      </c>
      <c r="C329" s="151">
        <f t="shared" si="8"/>
        <v>0</v>
      </c>
    </row>
    <row r="330" spans="1:3" s="36" customFormat="1" ht="11.25">
      <c r="A330" s="58" t="s">
        <v>142</v>
      </c>
      <c r="B330" s="150">
        <v>0</v>
      </c>
      <c r="C330" s="151">
        <f t="shared" si="8"/>
        <v>0</v>
      </c>
    </row>
    <row r="331" spans="1:3" s="57" customFormat="1" ht="19.5" customHeight="1">
      <c r="A331" s="1" t="s">
        <v>37</v>
      </c>
      <c r="B331" s="60">
        <f>SUM(B301:B330)</f>
        <v>118</v>
      </c>
      <c r="C331" s="76">
        <f t="shared" si="8"/>
        <v>100</v>
      </c>
    </row>
    <row r="333" s="161" customFormat="1" ht="10.5">
      <c r="A333" s="161" t="s">
        <v>519</v>
      </c>
    </row>
    <row r="335" spans="1:3" s="164" customFormat="1" ht="94.5" customHeight="1">
      <c r="A335" s="17" t="s">
        <v>469</v>
      </c>
      <c r="B335" s="195" t="s">
        <v>521</v>
      </c>
      <c r="C335" s="196"/>
    </row>
    <row r="336" spans="1:3" s="165" customFormat="1" ht="30" customHeight="1">
      <c r="A336" s="197" t="s">
        <v>49</v>
      </c>
      <c r="B336" s="194" t="s">
        <v>488</v>
      </c>
      <c r="C336" s="194" t="s">
        <v>23</v>
      </c>
    </row>
    <row r="337" spans="1:3" s="165" customFormat="1" ht="40.5" customHeight="1">
      <c r="A337" s="198"/>
      <c r="B337" s="143" t="s">
        <v>25</v>
      </c>
      <c r="C337" s="144" t="s">
        <v>489</v>
      </c>
    </row>
    <row r="338" spans="1:3" s="36" customFormat="1" ht="11.25">
      <c r="A338" s="58" t="s">
        <v>355</v>
      </c>
      <c r="B338" s="150">
        <v>0</v>
      </c>
      <c r="C338" s="151">
        <f>B338/$B$358*100</f>
        <v>0</v>
      </c>
    </row>
    <row r="339" spans="1:3" s="36" customFormat="1" ht="11.25">
      <c r="A339" s="58" t="s">
        <v>320</v>
      </c>
      <c r="B339" s="150">
        <v>4</v>
      </c>
      <c r="C339" s="151">
        <f aca="true" t="shared" si="9" ref="C339:C358">B339/$B$358*100</f>
        <v>1.2987012987012987</v>
      </c>
    </row>
    <row r="340" spans="1:3" s="36" customFormat="1" ht="11.25">
      <c r="A340" s="58" t="s">
        <v>321</v>
      </c>
      <c r="B340" s="150">
        <v>0</v>
      </c>
      <c r="C340" s="151">
        <f t="shared" si="9"/>
        <v>0</v>
      </c>
    </row>
    <row r="341" spans="1:3" s="36" customFormat="1" ht="11.25">
      <c r="A341" s="58" t="s">
        <v>322</v>
      </c>
      <c r="B341" s="150">
        <v>0</v>
      </c>
      <c r="C341" s="151">
        <f t="shared" si="9"/>
        <v>0</v>
      </c>
    </row>
    <row r="342" spans="1:3" s="36" customFormat="1" ht="11.25">
      <c r="A342" s="58" t="s">
        <v>323</v>
      </c>
      <c r="B342" s="150">
        <v>0</v>
      </c>
      <c r="C342" s="151">
        <f t="shared" si="9"/>
        <v>0</v>
      </c>
    </row>
    <row r="343" spans="1:3" s="36" customFormat="1" ht="11.25">
      <c r="A343" s="58" t="s">
        <v>324</v>
      </c>
      <c r="B343" s="150">
        <v>0</v>
      </c>
      <c r="C343" s="151">
        <f t="shared" si="9"/>
        <v>0</v>
      </c>
    </row>
    <row r="344" spans="1:3" s="36" customFormat="1" ht="11.25">
      <c r="A344" s="58" t="s">
        <v>325</v>
      </c>
      <c r="B344" s="150">
        <v>0</v>
      </c>
      <c r="C344" s="151">
        <f t="shared" si="9"/>
        <v>0</v>
      </c>
    </row>
    <row r="345" spans="1:3" s="36" customFormat="1" ht="11.25">
      <c r="A345" s="58" t="s">
        <v>326</v>
      </c>
      <c r="B345" s="150">
        <v>0</v>
      </c>
      <c r="C345" s="151">
        <f t="shared" si="9"/>
        <v>0</v>
      </c>
    </row>
    <row r="346" spans="1:3" s="36" customFormat="1" ht="11.25">
      <c r="A346" s="58" t="s">
        <v>327</v>
      </c>
      <c r="B346" s="150">
        <v>0</v>
      </c>
      <c r="C346" s="151">
        <f t="shared" si="9"/>
        <v>0</v>
      </c>
    </row>
    <row r="347" spans="1:3" s="36" customFormat="1" ht="11.25">
      <c r="A347" s="58" t="s">
        <v>328</v>
      </c>
      <c r="B347" s="150">
        <v>0</v>
      </c>
      <c r="C347" s="151">
        <f t="shared" si="9"/>
        <v>0</v>
      </c>
    </row>
    <row r="348" spans="1:3" s="36" customFormat="1" ht="11.25">
      <c r="A348" s="58" t="s">
        <v>329</v>
      </c>
      <c r="B348" s="150">
        <v>0</v>
      </c>
      <c r="C348" s="151">
        <f t="shared" si="9"/>
        <v>0</v>
      </c>
    </row>
    <row r="349" spans="1:3" s="36" customFormat="1" ht="11.25">
      <c r="A349" s="58" t="s">
        <v>330</v>
      </c>
      <c r="B349" s="150">
        <v>0</v>
      </c>
      <c r="C349" s="151">
        <f t="shared" si="9"/>
        <v>0</v>
      </c>
    </row>
    <row r="350" spans="1:3" s="36" customFormat="1" ht="11.25">
      <c r="A350" s="58" t="s">
        <v>331</v>
      </c>
      <c r="B350" s="150">
        <v>0</v>
      </c>
      <c r="C350" s="151">
        <f t="shared" si="9"/>
        <v>0</v>
      </c>
    </row>
    <row r="351" spans="1:3" s="36" customFormat="1" ht="11.25">
      <c r="A351" s="58" t="s">
        <v>38</v>
      </c>
      <c r="B351" s="150">
        <v>283</v>
      </c>
      <c r="C351" s="151">
        <f t="shared" si="9"/>
        <v>91.88311688311688</v>
      </c>
    </row>
    <row r="352" spans="1:3" s="36" customFormat="1" ht="11.25">
      <c r="A352" s="58" t="s">
        <v>332</v>
      </c>
      <c r="B352" s="150">
        <v>0</v>
      </c>
      <c r="C352" s="151">
        <f t="shared" si="9"/>
        <v>0</v>
      </c>
    </row>
    <row r="353" spans="1:3" s="36" customFormat="1" ht="11.25">
      <c r="A353" s="58" t="s">
        <v>333</v>
      </c>
      <c r="B353" s="150">
        <v>0</v>
      </c>
      <c r="C353" s="151">
        <f t="shared" si="9"/>
        <v>0</v>
      </c>
    </row>
    <row r="354" spans="1:3" s="36" customFormat="1" ht="11.25">
      <c r="A354" s="58" t="s">
        <v>358</v>
      </c>
      <c r="B354" s="150">
        <v>4</v>
      </c>
      <c r="C354" s="151">
        <f t="shared" si="9"/>
        <v>1.2987012987012987</v>
      </c>
    </row>
    <row r="355" spans="1:3" s="36" customFormat="1" ht="11.25">
      <c r="A355" s="58" t="s">
        <v>335</v>
      </c>
      <c r="B355" s="150">
        <v>17</v>
      </c>
      <c r="C355" s="151">
        <f t="shared" si="9"/>
        <v>5.51948051948052</v>
      </c>
    </row>
    <row r="356" spans="1:3" s="36" customFormat="1" ht="11.25">
      <c r="A356" s="58" t="s">
        <v>336</v>
      </c>
      <c r="B356" s="150">
        <v>0</v>
      </c>
      <c r="C356" s="151">
        <f t="shared" si="9"/>
        <v>0</v>
      </c>
    </row>
    <row r="357" spans="1:3" s="36" customFormat="1" ht="11.25">
      <c r="A357" s="58" t="s">
        <v>337</v>
      </c>
      <c r="B357" s="150">
        <v>0</v>
      </c>
      <c r="C357" s="151">
        <f t="shared" si="9"/>
        <v>0</v>
      </c>
    </row>
    <row r="358" spans="1:3" s="57" customFormat="1" ht="19.5" customHeight="1">
      <c r="A358" s="1" t="s">
        <v>39</v>
      </c>
      <c r="B358" s="60">
        <f>SUM(B338:B357)</f>
        <v>308</v>
      </c>
      <c r="C358" s="76">
        <f t="shared" si="9"/>
        <v>100</v>
      </c>
    </row>
    <row r="360" ht="12.75">
      <c r="A360" s="160" t="s">
        <v>524</v>
      </c>
    </row>
  </sheetData>
  <mergeCells count="33">
    <mergeCell ref="B335:C335"/>
    <mergeCell ref="A336:A337"/>
    <mergeCell ref="B336:C336"/>
    <mergeCell ref="A239:A240"/>
    <mergeCell ref="B239:C239"/>
    <mergeCell ref="A278:A279"/>
    <mergeCell ref="B278:C278"/>
    <mergeCell ref="B298:C298"/>
    <mergeCell ref="A299:A300"/>
    <mergeCell ref="B299:C299"/>
    <mergeCell ref="B250:C250"/>
    <mergeCell ref="A251:A252"/>
    <mergeCell ref="B251:C251"/>
    <mergeCell ref="B277:C277"/>
    <mergeCell ref="B101:C101"/>
    <mergeCell ref="B189:C189"/>
    <mergeCell ref="A190:A191"/>
    <mergeCell ref="B190:C190"/>
    <mergeCell ref="B138:C138"/>
    <mergeCell ref="A139:A140"/>
    <mergeCell ref="B139:C139"/>
    <mergeCell ref="A102:A103"/>
    <mergeCell ref="B102:C102"/>
    <mergeCell ref="A20:A21"/>
    <mergeCell ref="B20:C20"/>
    <mergeCell ref="B58:C58"/>
    <mergeCell ref="A59:A60"/>
    <mergeCell ref="B59:C59"/>
    <mergeCell ref="B1:C1"/>
    <mergeCell ref="A3:A4"/>
    <mergeCell ref="B3:C3"/>
    <mergeCell ref="B19:C19"/>
    <mergeCell ref="A16:C16"/>
  </mergeCells>
  <printOptions/>
  <pageMargins left="0.75" right="0.75" top="1" bottom="1" header="0.5" footer="0.5"/>
  <pageSetup orientation="portrait" paperSize="9"/>
  <rowBreaks count="9" manualBreakCount="9">
    <brk id="18" max="255" man="1"/>
    <brk id="57" max="255" man="1"/>
    <brk id="100" max="255" man="1"/>
    <brk id="137" max="255" man="1"/>
    <brk id="188" max="255" man="1"/>
    <brk id="249" max="255" man="1"/>
    <brk id="276" max="255" man="1"/>
    <brk id="297" max="255" man="1"/>
    <brk id="3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58" sqref="A1:C158"/>
    </sheetView>
  </sheetViews>
  <sheetFormatPr defaultColWidth="9.140625" defaultRowHeight="12.75"/>
  <cols>
    <col min="1" max="1" width="28.28125" style="0" customWidth="1"/>
    <col min="3" max="3" width="21.28125" style="0" customWidth="1"/>
  </cols>
  <sheetData>
    <row r="1" spans="1:7" s="163" customFormat="1" ht="93.75" customHeight="1">
      <c r="A1" s="17" t="s">
        <v>471</v>
      </c>
      <c r="B1" s="190" t="s">
        <v>472</v>
      </c>
      <c r="C1" s="191"/>
      <c r="D1" s="15"/>
      <c r="E1" s="107"/>
      <c r="F1" s="107"/>
      <c r="G1" s="107"/>
    </row>
    <row r="3" spans="1:3" ht="30.75" customHeight="1">
      <c r="A3" s="181" t="s">
        <v>514</v>
      </c>
      <c r="B3" s="189" t="s">
        <v>468</v>
      </c>
      <c r="C3" s="189" t="s">
        <v>23</v>
      </c>
    </row>
    <row r="4" spans="1:3" ht="39.75" customHeight="1">
      <c r="A4" s="182"/>
      <c r="B4" s="86" t="s">
        <v>25</v>
      </c>
      <c r="C4" s="9" t="s">
        <v>513</v>
      </c>
    </row>
    <row r="5" spans="1:3" ht="12.75">
      <c r="A5" s="33" t="s">
        <v>26</v>
      </c>
      <c r="B5" s="37">
        <v>0</v>
      </c>
      <c r="C5" s="85">
        <f>B5/$B$14*100</f>
        <v>0</v>
      </c>
    </row>
    <row r="6" spans="1:3" ht="12.75">
      <c r="A6" s="33" t="s">
        <v>27</v>
      </c>
      <c r="B6" s="37">
        <f>B23</f>
        <v>74</v>
      </c>
      <c r="C6" s="85">
        <f>B6/$B$14*100</f>
        <v>7.597535934291582</v>
      </c>
    </row>
    <row r="7" spans="1:3" ht="12.75">
      <c r="A7" s="33" t="s">
        <v>45</v>
      </c>
      <c r="B7" s="37">
        <f>B47</f>
        <v>194</v>
      </c>
      <c r="C7" s="85">
        <f>B7/$B$14*100</f>
        <v>19.917864476386036</v>
      </c>
    </row>
    <row r="8" spans="1:3" ht="12.75">
      <c r="A8" s="33" t="s">
        <v>29</v>
      </c>
      <c r="B8" s="37">
        <f>B58</f>
        <v>145</v>
      </c>
      <c r="C8" s="85">
        <f aca="true" t="shared" si="0" ref="C8:C14">B8/$B$14*100</f>
        <v>14.887063655030802</v>
      </c>
    </row>
    <row r="9" spans="1:3" ht="12.75">
      <c r="A9" s="33" t="s">
        <v>31</v>
      </c>
      <c r="B9" s="37">
        <f>B74</f>
        <v>132</v>
      </c>
      <c r="C9" s="85">
        <f t="shared" si="0"/>
        <v>13.552361396303903</v>
      </c>
    </row>
    <row r="10" spans="1:3" ht="12.75">
      <c r="A10" s="33" t="s">
        <v>33</v>
      </c>
      <c r="B10" s="37">
        <f>B83</f>
        <v>69</v>
      </c>
      <c r="C10" s="85">
        <f t="shared" si="0"/>
        <v>7.084188911704311</v>
      </c>
    </row>
    <row r="11" spans="1:3" ht="12.75">
      <c r="A11" s="33" t="s">
        <v>35</v>
      </c>
      <c r="B11" s="37">
        <f>B93</f>
        <v>193</v>
      </c>
      <c r="C11" s="85">
        <f t="shared" si="0"/>
        <v>19.815195071868583</v>
      </c>
    </row>
    <row r="12" spans="1:3" ht="12.75">
      <c r="A12" s="33" t="s">
        <v>43</v>
      </c>
      <c r="B12" s="37">
        <f>B102</f>
        <v>0</v>
      </c>
      <c r="C12" s="85">
        <f t="shared" si="0"/>
        <v>0</v>
      </c>
    </row>
    <row r="13" spans="1:3" ht="12.75">
      <c r="A13" s="33" t="s">
        <v>38</v>
      </c>
      <c r="B13" s="37">
        <f>B158</f>
        <v>167</v>
      </c>
      <c r="C13" s="85">
        <f t="shared" si="0"/>
        <v>17.145790554414784</v>
      </c>
    </row>
    <row r="14" spans="1:3" ht="18" customHeight="1">
      <c r="A14" s="41" t="s">
        <v>20</v>
      </c>
      <c r="B14" s="19">
        <f>SUM(B5:B13)</f>
        <v>974</v>
      </c>
      <c r="C14" s="75">
        <f t="shared" si="0"/>
        <v>100</v>
      </c>
    </row>
    <row r="17" spans="1:3" s="141" customFormat="1" ht="11.25">
      <c r="A17" s="139" t="s">
        <v>411</v>
      </c>
      <c r="B17" s="140"/>
      <c r="C17" s="140"/>
    </row>
    <row r="19" spans="1:7" s="163" customFormat="1" ht="93.75" customHeight="1">
      <c r="A19" s="17" t="s">
        <v>471</v>
      </c>
      <c r="B19" s="190" t="s">
        <v>481</v>
      </c>
      <c r="C19" s="191"/>
      <c r="D19" s="15"/>
      <c r="E19" s="107"/>
      <c r="F19" s="107"/>
      <c r="G19" s="107"/>
    </row>
    <row r="20" spans="1:3" s="164" customFormat="1" ht="29.25" customHeight="1">
      <c r="A20" s="199" t="s">
        <v>49</v>
      </c>
      <c r="B20" s="202" t="s">
        <v>475</v>
      </c>
      <c r="C20" s="202" t="s">
        <v>23</v>
      </c>
    </row>
    <row r="21" spans="1:3" s="164" customFormat="1" ht="23.25" customHeight="1">
      <c r="A21" s="200"/>
      <c r="B21" s="166" t="s">
        <v>25</v>
      </c>
      <c r="C21" s="144" t="s">
        <v>40</v>
      </c>
    </row>
    <row r="22" spans="1:3" s="36" customFormat="1" ht="11.25">
      <c r="A22" s="58" t="s">
        <v>27</v>
      </c>
      <c r="B22" s="167">
        <v>74</v>
      </c>
      <c r="C22" s="168">
        <f>B22/$B$23*100</f>
        <v>100</v>
      </c>
    </row>
    <row r="23" spans="1:3" s="57" customFormat="1" ht="19.5" customHeight="1">
      <c r="A23" s="1" t="s">
        <v>28</v>
      </c>
      <c r="B23" s="60">
        <f>SUM(B22)</f>
        <v>74</v>
      </c>
      <c r="C23" s="76">
        <f>B23/$B$23*100</f>
        <v>100</v>
      </c>
    </row>
    <row r="24" s="90" customFormat="1" ht="12.75"/>
    <row r="25" spans="1:2" s="90" customFormat="1" ht="12.75">
      <c r="A25" s="169"/>
      <c r="B25" s="170"/>
    </row>
    <row r="26" spans="1:7" s="163" customFormat="1" ht="93.75" customHeight="1">
      <c r="A26" s="17" t="s">
        <v>471</v>
      </c>
      <c r="B26" s="190" t="s">
        <v>490</v>
      </c>
      <c r="C26" s="191"/>
      <c r="D26" s="15"/>
      <c r="E26" s="107"/>
      <c r="F26" s="107"/>
      <c r="G26" s="107"/>
    </row>
    <row r="27" spans="1:3" s="164" customFormat="1" ht="18.75" customHeight="1">
      <c r="A27" s="199" t="s">
        <v>49</v>
      </c>
      <c r="B27" s="201" t="s">
        <v>488</v>
      </c>
      <c r="C27" s="201" t="s">
        <v>23</v>
      </c>
    </row>
    <row r="28" spans="1:3" s="164" customFormat="1" ht="39" customHeight="1">
      <c r="A28" s="200"/>
      <c r="B28" s="166" t="s">
        <v>25</v>
      </c>
      <c r="C28" s="144" t="s">
        <v>495</v>
      </c>
    </row>
    <row r="29" spans="1:3" s="36" customFormat="1" ht="11.25">
      <c r="A29" s="58" t="s">
        <v>338</v>
      </c>
      <c r="B29" s="167">
        <v>0</v>
      </c>
      <c r="C29" s="168">
        <f>B29/$B$47*100</f>
        <v>0</v>
      </c>
    </row>
    <row r="30" spans="1:3" s="36" customFormat="1" ht="11.25">
      <c r="A30" s="58" t="s">
        <v>339</v>
      </c>
      <c r="B30" s="167">
        <v>31</v>
      </c>
      <c r="C30" s="168">
        <f aca="true" t="shared" si="1" ref="C30:C47">B30/$B$47*100</f>
        <v>15.979381443298967</v>
      </c>
    </row>
    <row r="31" spans="1:3" s="36" customFormat="1" ht="11.25">
      <c r="A31" s="58" t="s">
        <v>340</v>
      </c>
      <c r="B31" s="167">
        <v>0</v>
      </c>
      <c r="C31" s="168">
        <f t="shared" si="1"/>
        <v>0</v>
      </c>
    </row>
    <row r="32" spans="1:3" s="36" customFormat="1" ht="11.25">
      <c r="A32" s="58" t="s">
        <v>341</v>
      </c>
      <c r="B32" s="167">
        <v>0</v>
      </c>
      <c r="C32" s="168">
        <f t="shared" si="1"/>
        <v>0</v>
      </c>
    </row>
    <row r="33" spans="1:3" s="36" customFormat="1" ht="11.25">
      <c r="A33" s="58" t="s">
        <v>342</v>
      </c>
      <c r="B33" s="167">
        <v>2</v>
      </c>
      <c r="C33" s="168">
        <f t="shared" si="1"/>
        <v>1.0309278350515463</v>
      </c>
    </row>
    <row r="34" spans="1:3" s="36" customFormat="1" ht="11.25">
      <c r="A34" s="58" t="s">
        <v>294</v>
      </c>
      <c r="B34" s="167">
        <v>6</v>
      </c>
      <c r="C34" s="168">
        <f t="shared" si="1"/>
        <v>3.0927835051546393</v>
      </c>
    </row>
    <row r="35" spans="1:3" s="36" customFormat="1" ht="11.25">
      <c r="A35" s="58" t="s">
        <v>343</v>
      </c>
      <c r="B35" s="167">
        <v>6</v>
      </c>
      <c r="C35" s="168">
        <f t="shared" si="1"/>
        <v>3.0927835051546393</v>
      </c>
    </row>
    <row r="36" spans="1:3" s="36" customFormat="1" ht="11.25">
      <c r="A36" s="58" t="s">
        <v>344</v>
      </c>
      <c r="B36" s="167">
        <v>0</v>
      </c>
      <c r="C36" s="168">
        <f t="shared" si="1"/>
        <v>0</v>
      </c>
    </row>
    <row r="37" spans="1:3" s="36" customFormat="1" ht="11.25">
      <c r="A37" s="58" t="s">
        <v>299</v>
      </c>
      <c r="B37" s="167">
        <v>0</v>
      </c>
      <c r="C37" s="168">
        <f t="shared" si="1"/>
        <v>0</v>
      </c>
    </row>
    <row r="38" spans="1:3" s="36" customFormat="1" ht="11.25">
      <c r="A38" s="58" t="s">
        <v>345</v>
      </c>
      <c r="B38" s="167">
        <v>5</v>
      </c>
      <c r="C38" s="168">
        <f t="shared" si="1"/>
        <v>2.5773195876288657</v>
      </c>
    </row>
    <row r="39" spans="1:3" s="36" customFormat="1" ht="11.25">
      <c r="A39" s="58" t="s">
        <v>346</v>
      </c>
      <c r="B39" s="167">
        <v>7</v>
      </c>
      <c r="C39" s="168">
        <f t="shared" si="1"/>
        <v>3.608247422680412</v>
      </c>
    </row>
    <row r="40" spans="1:3" s="36" customFormat="1" ht="11.25">
      <c r="A40" s="58" t="s">
        <v>304</v>
      </c>
      <c r="B40" s="167">
        <v>15</v>
      </c>
      <c r="C40" s="168">
        <f t="shared" si="1"/>
        <v>7.731958762886598</v>
      </c>
    </row>
    <row r="41" spans="1:3" s="36" customFormat="1" ht="11.25">
      <c r="A41" s="58" t="s">
        <v>305</v>
      </c>
      <c r="B41" s="167">
        <v>7</v>
      </c>
      <c r="C41" s="168">
        <f t="shared" si="1"/>
        <v>3.608247422680412</v>
      </c>
    </row>
    <row r="42" spans="1:3" s="36" customFormat="1" ht="11.25">
      <c r="A42" s="58" t="s">
        <v>347</v>
      </c>
      <c r="B42" s="167">
        <v>2</v>
      </c>
      <c r="C42" s="168">
        <f t="shared" si="1"/>
        <v>1.0309278350515463</v>
      </c>
    </row>
    <row r="43" spans="1:3" s="36" customFormat="1" ht="11.25">
      <c r="A43" s="58" t="s">
        <v>348</v>
      </c>
      <c r="B43" s="171" t="s">
        <v>424</v>
      </c>
      <c r="C43" s="168">
        <v>0</v>
      </c>
    </row>
    <row r="44" spans="1:3" s="36" customFormat="1" ht="11.25">
      <c r="A44" s="58" t="s">
        <v>312</v>
      </c>
      <c r="B44" s="167">
        <v>84</v>
      </c>
      <c r="C44" s="168">
        <f t="shared" si="1"/>
        <v>43.29896907216495</v>
      </c>
    </row>
    <row r="45" spans="1:3" s="36" customFormat="1" ht="11.25">
      <c r="A45" s="58" t="s">
        <v>349</v>
      </c>
      <c r="B45" s="167">
        <v>0</v>
      </c>
      <c r="C45" s="168">
        <f t="shared" si="1"/>
        <v>0</v>
      </c>
    </row>
    <row r="46" spans="1:3" s="36" customFormat="1" ht="11.25">
      <c r="A46" s="58" t="s">
        <v>314</v>
      </c>
      <c r="B46" s="167">
        <v>29</v>
      </c>
      <c r="C46" s="168">
        <f t="shared" si="1"/>
        <v>14.948453608247423</v>
      </c>
    </row>
    <row r="47" spans="1:3" s="57" customFormat="1" ht="19.5" customHeight="1">
      <c r="A47" s="1" t="s">
        <v>42</v>
      </c>
      <c r="B47" s="60">
        <f>SUM(B29:B46)</f>
        <v>194</v>
      </c>
      <c r="C47" s="76">
        <f t="shared" si="1"/>
        <v>100</v>
      </c>
    </row>
    <row r="48" s="90" customFormat="1" ht="12.75"/>
    <row r="49" spans="1:3" s="90" customFormat="1" ht="45" customHeight="1">
      <c r="A49" s="192" t="s">
        <v>465</v>
      </c>
      <c r="B49" s="193"/>
      <c r="C49" s="193"/>
    </row>
    <row r="50" s="90" customFormat="1" ht="12.75"/>
    <row r="51" spans="1:7" s="163" customFormat="1" ht="93.75" customHeight="1">
      <c r="A51" s="17" t="s">
        <v>471</v>
      </c>
      <c r="B51" s="190" t="s">
        <v>491</v>
      </c>
      <c r="C51" s="191"/>
      <c r="D51" s="15"/>
      <c r="E51" s="107"/>
      <c r="F51" s="107"/>
      <c r="G51" s="107"/>
    </row>
    <row r="52" spans="1:3" s="164" customFormat="1" ht="18.75" customHeight="1">
      <c r="A52" s="199" t="s">
        <v>49</v>
      </c>
      <c r="B52" s="201" t="s">
        <v>488</v>
      </c>
      <c r="C52" s="201" t="s">
        <v>23</v>
      </c>
    </row>
    <row r="53" spans="1:3" s="164" customFormat="1" ht="42" customHeight="1">
      <c r="A53" s="200"/>
      <c r="B53" s="166" t="s">
        <v>25</v>
      </c>
      <c r="C53" s="144" t="s">
        <v>495</v>
      </c>
    </row>
    <row r="54" spans="1:3" s="36" customFormat="1" ht="11.25">
      <c r="A54" s="58" t="s">
        <v>165</v>
      </c>
      <c r="B54" s="167">
        <v>0</v>
      </c>
      <c r="C54" s="168">
        <f>B54/$B$58*100</f>
        <v>0</v>
      </c>
    </row>
    <row r="55" spans="1:3" s="36" customFormat="1" ht="11.25">
      <c r="A55" s="58" t="s">
        <v>167</v>
      </c>
      <c r="B55" s="167">
        <v>0</v>
      </c>
      <c r="C55" s="168">
        <f>B55/$B$58*100</f>
        <v>0</v>
      </c>
    </row>
    <row r="56" spans="1:3" s="36" customFormat="1" ht="11.25">
      <c r="A56" s="58" t="s">
        <v>168</v>
      </c>
      <c r="B56" s="167">
        <v>0</v>
      </c>
      <c r="C56" s="168">
        <f>B56/$B$58*100</f>
        <v>0</v>
      </c>
    </row>
    <row r="57" spans="1:3" s="36" customFormat="1" ht="11.25">
      <c r="A57" s="58" t="s">
        <v>29</v>
      </c>
      <c r="B57" s="167">
        <v>145</v>
      </c>
      <c r="C57" s="168">
        <f>B57/$B$58*100</f>
        <v>100</v>
      </c>
    </row>
    <row r="58" spans="1:3" s="57" customFormat="1" ht="19.5" customHeight="1">
      <c r="A58" s="1" t="s">
        <v>30</v>
      </c>
      <c r="B58" s="60">
        <f>SUM(B54:B57)</f>
        <v>145</v>
      </c>
      <c r="C58" s="76">
        <f>B58/$B$58*100</f>
        <v>100</v>
      </c>
    </row>
    <row r="59" s="90" customFormat="1" ht="12.75"/>
    <row r="60" s="90" customFormat="1" ht="12.75"/>
    <row r="61" spans="1:7" s="163" customFormat="1" ht="93.75" customHeight="1">
      <c r="A61" s="17" t="s">
        <v>471</v>
      </c>
      <c r="B61" s="190" t="s">
        <v>501</v>
      </c>
      <c r="C61" s="191"/>
      <c r="D61" s="15"/>
      <c r="E61" s="107"/>
      <c r="F61" s="107"/>
      <c r="G61" s="107"/>
    </row>
    <row r="62" spans="1:3" s="164" customFormat="1" ht="18.75" customHeight="1">
      <c r="A62" s="199" t="s">
        <v>49</v>
      </c>
      <c r="B62" s="201" t="s">
        <v>488</v>
      </c>
      <c r="C62" s="201" t="s">
        <v>23</v>
      </c>
    </row>
    <row r="63" spans="1:3" s="164" customFormat="1" ht="42" customHeight="1">
      <c r="A63" s="200"/>
      <c r="B63" s="166" t="s">
        <v>25</v>
      </c>
      <c r="C63" s="144" t="s">
        <v>495</v>
      </c>
    </row>
    <row r="64" spans="1:3" s="36" customFormat="1" ht="11.25">
      <c r="A64" s="58" t="s">
        <v>110</v>
      </c>
      <c r="B64" s="167">
        <v>11</v>
      </c>
      <c r="C64" s="168">
        <f>B64/$B$74*100</f>
        <v>8.333333333333332</v>
      </c>
    </row>
    <row r="65" spans="1:3" s="36" customFormat="1" ht="11.25">
      <c r="A65" s="58" t="s">
        <v>31</v>
      </c>
      <c r="B65" s="167">
        <v>53</v>
      </c>
      <c r="C65" s="168">
        <f aca="true" t="shared" si="2" ref="C65:C74">B65/$B$74*100</f>
        <v>40.15151515151515</v>
      </c>
    </row>
    <row r="66" spans="1:3" s="36" customFormat="1" ht="11.25">
      <c r="A66" s="58" t="s">
        <v>106</v>
      </c>
      <c r="B66" s="167">
        <v>7</v>
      </c>
      <c r="C66" s="168">
        <f t="shared" si="2"/>
        <v>5.303030303030303</v>
      </c>
    </row>
    <row r="67" spans="1:3" s="36" customFormat="1" ht="11.25">
      <c r="A67" s="58" t="s">
        <v>350</v>
      </c>
      <c r="B67" s="167">
        <v>14</v>
      </c>
      <c r="C67" s="168">
        <f t="shared" si="2"/>
        <v>10.606060606060606</v>
      </c>
    </row>
    <row r="68" spans="1:3" s="36" customFormat="1" ht="11.25">
      <c r="A68" s="58" t="s">
        <v>351</v>
      </c>
      <c r="B68" s="167">
        <v>0</v>
      </c>
      <c r="C68" s="168">
        <f t="shared" si="2"/>
        <v>0</v>
      </c>
    </row>
    <row r="69" spans="1:3" s="36" customFormat="1" ht="11.25">
      <c r="A69" s="58" t="s">
        <v>87</v>
      </c>
      <c r="B69" s="167">
        <v>0</v>
      </c>
      <c r="C69" s="168">
        <f t="shared" si="2"/>
        <v>0</v>
      </c>
    </row>
    <row r="70" spans="1:3" s="36" customFormat="1" ht="11.25">
      <c r="A70" s="58" t="s">
        <v>352</v>
      </c>
      <c r="B70" s="167">
        <v>45</v>
      </c>
      <c r="C70" s="168">
        <f t="shared" si="2"/>
        <v>34.090909090909086</v>
      </c>
    </row>
    <row r="71" spans="1:3" s="36" customFormat="1" ht="11.25">
      <c r="A71" s="58" t="s">
        <v>353</v>
      </c>
      <c r="B71" s="167">
        <v>2</v>
      </c>
      <c r="C71" s="168">
        <f t="shared" si="2"/>
        <v>1.5151515151515151</v>
      </c>
    </row>
    <row r="72" spans="1:3" s="36" customFormat="1" ht="11.25">
      <c r="A72" s="58" t="s">
        <v>67</v>
      </c>
      <c r="B72" s="167">
        <v>0</v>
      </c>
      <c r="C72" s="168">
        <f t="shared" si="2"/>
        <v>0</v>
      </c>
    </row>
    <row r="73" spans="1:3" s="36" customFormat="1" ht="11.25">
      <c r="A73" s="58" t="s">
        <v>66</v>
      </c>
      <c r="B73" s="167">
        <v>0</v>
      </c>
      <c r="C73" s="168">
        <f t="shared" si="2"/>
        <v>0</v>
      </c>
    </row>
    <row r="74" spans="1:3" s="57" customFormat="1" ht="19.5" customHeight="1">
      <c r="A74" s="1" t="s">
        <v>32</v>
      </c>
      <c r="B74" s="60">
        <f>SUM(B64:B73)</f>
        <v>132</v>
      </c>
      <c r="C74" s="76">
        <f t="shared" si="2"/>
        <v>100</v>
      </c>
    </row>
    <row r="75" s="90" customFormat="1" ht="12.75"/>
    <row r="76" spans="1:3" s="35" customFormat="1" ht="66.75" customHeight="1">
      <c r="A76" s="178" t="s">
        <v>59</v>
      </c>
      <c r="B76" s="178"/>
      <c r="C76" s="178"/>
    </row>
    <row r="77" s="90" customFormat="1" ht="12.75"/>
    <row r="78" spans="1:7" s="163" customFormat="1" ht="93.75" customHeight="1">
      <c r="A78" s="17" t="s">
        <v>471</v>
      </c>
      <c r="B78" s="190" t="s">
        <v>503</v>
      </c>
      <c r="C78" s="191"/>
      <c r="D78" s="15"/>
      <c r="E78" s="107"/>
      <c r="F78" s="107"/>
      <c r="G78" s="107"/>
    </row>
    <row r="79" spans="1:3" s="164" customFormat="1" ht="18.75" customHeight="1">
      <c r="A79" s="199" t="s">
        <v>49</v>
      </c>
      <c r="B79" s="201" t="s">
        <v>488</v>
      </c>
      <c r="C79" s="201" t="s">
        <v>23</v>
      </c>
    </row>
    <row r="80" spans="1:3" s="164" customFormat="1" ht="42" customHeight="1">
      <c r="A80" s="200"/>
      <c r="B80" s="166" t="s">
        <v>25</v>
      </c>
      <c r="C80" s="144" t="s">
        <v>495</v>
      </c>
    </row>
    <row r="81" spans="1:3" s="36" customFormat="1" ht="11.25">
      <c r="A81" s="58" t="s">
        <v>149</v>
      </c>
      <c r="B81" s="167">
        <v>2</v>
      </c>
      <c r="C81" s="168">
        <f>B81/$B$83*100</f>
        <v>2.898550724637681</v>
      </c>
    </row>
    <row r="82" spans="1:3" s="36" customFormat="1" ht="11.25">
      <c r="A82" s="58" t="s">
        <v>33</v>
      </c>
      <c r="B82" s="167">
        <v>67</v>
      </c>
      <c r="C82" s="168">
        <f>B82/$B$83*100</f>
        <v>97.10144927536231</v>
      </c>
    </row>
    <row r="83" spans="1:3" s="57" customFormat="1" ht="19.5" customHeight="1">
      <c r="A83" s="1" t="s">
        <v>34</v>
      </c>
      <c r="B83" s="60">
        <f>SUM(B81:B82)</f>
        <v>69</v>
      </c>
      <c r="C83" s="76">
        <f>B83/$B$83*100</f>
        <v>100</v>
      </c>
    </row>
    <row r="84" s="90" customFormat="1" ht="12.75"/>
    <row r="85" s="90" customFormat="1" ht="12.75"/>
    <row r="86" spans="1:7" s="163" customFormat="1" ht="93.75" customHeight="1">
      <c r="A86" s="17" t="s">
        <v>471</v>
      </c>
      <c r="B86" s="190" t="s">
        <v>510</v>
      </c>
      <c r="C86" s="191"/>
      <c r="D86" s="15"/>
      <c r="E86" s="107"/>
      <c r="F86" s="107"/>
      <c r="G86" s="107"/>
    </row>
    <row r="87" spans="1:3" s="164" customFormat="1" ht="18.75" customHeight="1">
      <c r="A87" s="199" t="s">
        <v>49</v>
      </c>
      <c r="B87" s="201" t="s">
        <v>488</v>
      </c>
      <c r="C87" s="201" t="s">
        <v>23</v>
      </c>
    </row>
    <row r="88" spans="1:3" s="164" customFormat="1" ht="42" customHeight="1">
      <c r="A88" s="200"/>
      <c r="B88" s="166" t="s">
        <v>25</v>
      </c>
      <c r="C88" s="144" t="s">
        <v>495</v>
      </c>
    </row>
    <row r="89" spans="1:3" s="36" customFormat="1" ht="11.25">
      <c r="A89" s="58" t="s">
        <v>276</v>
      </c>
      <c r="B89" s="167">
        <v>0</v>
      </c>
      <c r="C89" s="168">
        <f>B89/$B$93*100</f>
        <v>0</v>
      </c>
    </row>
    <row r="90" spans="1:3" s="36" customFormat="1" ht="11.25">
      <c r="A90" s="58" t="s">
        <v>285</v>
      </c>
      <c r="B90" s="167">
        <v>1</v>
      </c>
      <c r="C90" s="168">
        <f>B90/$B$93*100</f>
        <v>0.5181347150259068</v>
      </c>
    </row>
    <row r="91" spans="1:3" s="36" customFormat="1" ht="11.25">
      <c r="A91" s="58" t="s">
        <v>354</v>
      </c>
      <c r="B91" s="167">
        <v>15</v>
      </c>
      <c r="C91" s="168">
        <f>B91/$B$93*100</f>
        <v>7.772020725388601</v>
      </c>
    </row>
    <row r="92" spans="1:3" s="36" customFormat="1" ht="14.25" customHeight="1">
      <c r="A92" s="58" t="s">
        <v>35</v>
      </c>
      <c r="B92" s="167">
        <v>177</v>
      </c>
      <c r="C92" s="168">
        <f>B92/$B$93*100</f>
        <v>91.70984455958549</v>
      </c>
    </row>
    <row r="93" spans="1:3" s="57" customFormat="1" ht="19.5" customHeight="1">
      <c r="A93" s="1" t="s">
        <v>36</v>
      </c>
      <c r="B93" s="60">
        <f>SUM(B89:B92)</f>
        <v>193</v>
      </c>
      <c r="C93" s="76">
        <f>B93/$B$93*100</f>
        <v>100</v>
      </c>
    </row>
    <row r="94" s="90" customFormat="1" ht="12.75"/>
    <row r="95" s="90" customFormat="1" ht="12.75"/>
    <row r="96" spans="1:7" s="163" customFormat="1" ht="93.75" customHeight="1">
      <c r="A96" s="17" t="s">
        <v>471</v>
      </c>
      <c r="B96" s="190" t="s">
        <v>516</v>
      </c>
      <c r="C96" s="191"/>
      <c r="D96" s="15"/>
      <c r="E96" s="107"/>
      <c r="F96" s="107"/>
      <c r="G96" s="107"/>
    </row>
    <row r="97" spans="1:3" s="164" customFormat="1" ht="18.75" customHeight="1">
      <c r="A97" s="199" t="s">
        <v>49</v>
      </c>
      <c r="B97" s="201" t="s">
        <v>488</v>
      </c>
      <c r="C97" s="201" t="s">
        <v>23</v>
      </c>
    </row>
    <row r="98" spans="1:3" s="164" customFormat="1" ht="42" customHeight="1">
      <c r="A98" s="200"/>
      <c r="B98" s="166" t="s">
        <v>25</v>
      </c>
      <c r="C98" s="144" t="s">
        <v>495</v>
      </c>
    </row>
    <row r="99" spans="1:3" s="36" customFormat="1" ht="11.25">
      <c r="A99" s="58" t="s">
        <v>117</v>
      </c>
      <c r="B99" s="167">
        <v>0</v>
      </c>
      <c r="C99" s="168">
        <v>0</v>
      </c>
    </row>
    <row r="100" spans="1:3" s="36" customFormat="1" ht="11.25">
      <c r="A100" s="58" t="s">
        <v>121</v>
      </c>
      <c r="B100" s="167">
        <v>0</v>
      </c>
      <c r="C100" s="168">
        <v>0</v>
      </c>
    </row>
    <row r="101" spans="1:3" s="36" customFormat="1" ht="11.25">
      <c r="A101" s="58" t="s">
        <v>132</v>
      </c>
      <c r="B101" s="167">
        <v>0</v>
      </c>
      <c r="C101" s="168">
        <v>0</v>
      </c>
    </row>
    <row r="102" spans="1:3" s="57" customFormat="1" ht="19.5" customHeight="1">
      <c r="A102" s="1" t="s">
        <v>37</v>
      </c>
      <c r="B102" s="60">
        <f>SUM(B99:B101)</f>
        <v>0</v>
      </c>
      <c r="C102" s="76">
        <v>0</v>
      </c>
    </row>
    <row r="103" s="90" customFormat="1" ht="12.75"/>
    <row r="104" s="90" customFormat="1" ht="12.75"/>
    <row r="105" s="90" customFormat="1" ht="12.75"/>
    <row r="106" spans="1:7" s="163" customFormat="1" ht="93.75" customHeight="1">
      <c r="A106" s="17" t="s">
        <v>471</v>
      </c>
      <c r="B106" s="190" t="s">
        <v>491</v>
      </c>
      <c r="C106" s="191"/>
      <c r="D106" s="15"/>
      <c r="E106" s="107"/>
      <c r="F106" s="107"/>
      <c r="G106" s="107"/>
    </row>
    <row r="107" spans="1:3" s="164" customFormat="1" ht="18.75" customHeight="1">
      <c r="A107" s="199" t="s">
        <v>49</v>
      </c>
      <c r="B107" s="201" t="s">
        <v>488</v>
      </c>
      <c r="C107" s="201" t="s">
        <v>23</v>
      </c>
    </row>
    <row r="108" spans="1:3" s="164" customFormat="1" ht="42" customHeight="1">
      <c r="A108" s="200"/>
      <c r="B108" s="166" t="s">
        <v>25</v>
      </c>
      <c r="C108" s="144" t="s">
        <v>495</v>
      </c>
    </row>
    <row r="109" spans="1:3" s="36" customFormat="1" ht="11.25">
      <c r="A109" s="58" t="s">
        <v>165</v>
      </c>
      <c r="B109" s="167">
        <v>0</v>
      </c>
      <c r="C109" s="168">
        <f>B109/$B$58*100</f>
        <v>0</v>
      </c>
    </row>
    <row r="110" spans="1:3" s="36" customFormat="1" ht="11.25">
      <c r="A110" s="58" t="s">
        <v>167</v>
      </c>
      <c r="B110" s="167">
        <v>0</v>
      </c>
      <c r="C110" s="168">
        <f>B110/$B$58*100</f>
        <v>0</v>
      </c>
    </row>
    <row r="111" spans="1:3" s="36" customFormat="1" ht="11.25">
      <c r="A111" s="58" t="s">
        <v>168</v>
      </c>
      <c r="B111" s="167">
        <v>0</v>
      </c>
      <c r="C111" s="168">
        <f>B111/$B$58*100</f>
        <v>0</v>
      </c>
    </row>
    <row r="112" spans="1:3" s="36" customFormat="1" ht="11.25">
      <c r="A112" s="58" t="s">
        <v>29</v>
      </c>
      <c r="B112" s="167">
        <v>145</v>
      </c>
      <c r="C112" s="168">
        <f>B112/$B$58*100</f>
        <v>100</v>
      </c>
    </row>
    <row r="113" spans="1:3" s="57" customFormat="1" ht="19.5" customHeight="1">
      <c r="A113" s="1" t="s">
        <v>30</v>
      </c>
      <c r="B113" s="60">
        <f>SUM(B109:B112)</f>
        <v>145</v>
      </c>
      <c r="C113" s="76">
        <f>B113/$B$58*100</f>
        <v>100</v>
      </c>
    </row>
    <row r="114" s="90" customFormat="1" ht="12.75"/>
    <row r="115" s="90" customFormat="1" ht="12.75"/>
    <row r="116" spans="1:7" s="163" customFormat="1" ht="93.75" customHeight="1">
      <c r="A116" s="17" t="s">
        <v>471</v>
      </c>
      <c r="B116" s="190" t="s">
        <v>501</v>
      </c>
      <c r="C116" s="191"/>
      <c r="D116" s="15"/>
      <c r="E116" s="107"/>
      <c r="F116" s="107"/>
      <c r="G116" s="107"/>
    </row>
    <row r="117" spans="1:3" s="164" customFormat="1" ht="18.75" customHeight="1">
      <c r="A117" s="199" t="s">
        <v>49</v>
      </c>
      <c r="B117" s="201" t="s">
        <v>488</v>
      </c>
      <c r="C117" s="201" t="s">
        <v>23</v>
      </c>
    </row>
    <row r="118" spans="1:3" s="164" customFormat="1" ht="42" customHeight="1">
      <c r="A118" s="200"/>
      <c r="B118" s="166" t="s">
        <v>25</v>
      </c>
      <c r="C118" s="144" t="s">
        <v>495</v>
      </c>
    </row>
    <row r="119" spans="1:3" s="36" customFormat="1" ht="11.25">
      <c r="A119" s="58" t="s">
        <v>110</v>
      </c>
      <c r="B119" s="167">
        <v>11</v>
      </c>
      <c r="C119" s="168">
        <f>B119/$B$74*100</f>
        <v>8.333333333333332</v>
      </c>
    </row>
    <row r="120" spans="1:3" s="36" customFormat="1" ht="11.25">
      <c r="A120" s="58" t="s">
        <v>31</v>
      </c>
      <c r="B120" s="167">
        <v>53</v>
      </c>
      <c r="C120" s="168">
        <f aca="true" t="shared" si="3" ref="C120:C129">B120/$B$74*100</f>
        <v>40.15151515151515</v>
      </c>
    </row>
    <row r="121" spans="1:3" s="36" customFormat="1" ht="11.25">
      <c r="A121" s="58" t="s">
        <v>106</v>
      </c>
      <c r="B121" s="167">
        <v>7</v>
      </c>
      <c r="C121" s="168">
        <f t="shared" si="3"/>
        <v>5.303030303030303</v>
      </c>
    </row>
    <row r="122" spans="1:3" s="36" customFormat="1" ht="11.25">
      <c r="A122" s="58" t="s">
        <v>350</v>
      </c>
      <c r="B122" s="167">
        <v>14</v>
      </c>
      <c r="C122" s="168">
        <f t="shared" si="3"/>
        <v>10.606060606060606</v>
      </c>
    </row>
    <row r="123" spans="1:3" s="36" customFormat="1" ht="11.25">
      <c r="A123" s="58" t="s">
        <v>351</v>
      </c>
      <c r="B123" s="167">
        <v>0</v>
      </c>
      <c r="C123" s="168">
        <f t="shared" si="3"/>
        <v>0</v>
      </c>
    </row>
    <row r="124" spans="1:3" s="36" customFormat="1" ht="11.25">
      <c r="A124" s="58" t="s">
        <v>87</v>
      </c>
      <c r="B124" s="167">
        <v>0</v>
      </c>
      <c r="C124" s="168">
        <f t="shared" si="3"/>
        <v>0</v>
      </c>
    </row>
    <row r="125" spans="1:3" s="36" customFormat="1" ht="11.25">
      <c r="A125" s="58" t="s">
        <v>352</v>
      </c>
      <c r="B125" s="167">
        <v>45</v>
      </c>
      <c r="C125" s="168">
        <f t="shared" si="3"/>
        <v>34.090909090909086</v>
      </c>
    </row>
    <row r="126" spans="1:3" s="36" customFormat="1" ht="11.25">
      <c r="A126" s="58" t="s">
        <v>353</v>
      </c>
      <c r="B126" s="167">
        <v>2</v>
      </c>
      <c r="C126" s="168">
        <f t="shared" si="3"/>
        <v>1.5151515151515151</v>
      </c>
    </row>
    <row r="127" spans="1:3" s="36" customFormat="1" ht="11.25">
      <c r="A127" s="58" t="s">
        <v>67</v>
      </c>
      <c r="B127" s="167">
        <v>0</v>
      </c>
      <c r="C127" s="168">
        <f t="shared" si="3"/>
        <v>0</v>
      </c>
    </row>
    <row r="128" spans="1:3" s="36" customFormat="1" ht="11.25">
      <c r="A128" s="58" t="s">
        <v>66</v>
      </c>
      <c r="B128" s="167">
        <v>0</v>
      </c>
      <c r="C128" s="168">
        <f t="shared" si="3"/>
        <v>0</v>
      </c>
    </row>
    <row r="129" spans="1:3" s="57" customFormat="1" ht="19.5" customHeight="1">
      <c r="A129" s="1" t="s">
        <v>32</v>
      </c>
      <c r="B129" s="60">
        <f>SUM(B119:B128)</f>
        <v>132</v>
      </c>
      <c r="C129" s="76">
        <f t="shared" si="3"/>
        <v>100</v>
      </c>
    </row>
    <row r="130" s="90" customFormat="1" ht="12.75"/>
    <row r="131" s="90" customFormat="1" ht="12.75"/>
    <row r="132" spans="1:7" s="163" customFormat="1" ht="93.75" customHeight="1">
      <c r="A132" s="17" t="s">
        <v>471</v>
      </c>
      <c r="B132" s="190" t="s">
        <v>503</v>
      </c>
      <c r="C132" s="191"/>
      <c r="D132" s="15"/>
      <c r="E132" s="107"/>
      <c r="F132" s="107"/>
      <c r="G132" s="107"/>
    </row>
    <row r="133" spans="1:3" s="164" customFormat="1" ht="18.75" customHeight="1">
      <c r="A133" s="199" t="s">
        <v>49</v>
      </c>
      <c r="B133" s="201" t="s">
        <v>488</v>
      </c>
      <c r="C133" s="201" t="s">
        <v>23</v>
      </c>
    </row>
    <row r="134" spans="1:3" s="164" customFormat="1" ht="42" customHeight="1">
      <c r="A134" s="200"/>
      <c r="B134" s="166" t="s">
        <v>25</v>
      </c>
      <c r="C134" s="144" t="s">
        <v>495</v>
      </c>
    </row>
    <row r="135" spans="1:3" s="36" customFormat="1" ht="11.25">
      <c r="A135" s="58" t="s">
        <v>149</v>
      </c>
      <c r="B135" s="167">
        <v>2</v>
      </c>
      <c r="C135" s="168">
        <f>B135/$B$83*100</f>
        <v>2.898550724637681</v>
      </c>
    </row>
    <row r="136" spans="1:3" s="36" customFormat="1" ht="11.25">
      <c r="A136" s="58" t="s">
        <v>33</v>
      </c>
      <c r="B136" s="167">
        <v>67</v>
      </c>
      <c r="C136" s="168">
        <f>B136/$B$83*100</f>
        <v>97.10144927536231</v>
      </c>
    </row>
    <row r="137" spans="1:3" s="57" customFormat="1" ht="19.5" customHeight="1">
      <c r="A137" s="1" t="s">
        <v>34</v>
      </c>
      <c r="B137" s="60">
        <f>SUM(B135:B136)</f>
        <v>69</v>
      </c>
      <c r="C137" s="76">
        <f>B137/$B$83*100</f>
        <v>100</v>
      </c>
    </row>
    <row r="138" s="90" customFormat="1" ht="12.75"/>
    <row r="139" s="90" customFormat="1" ht="12.75"/>
    <row r="140" spans="1:7" s="163" customFormat="1" ht="93.75" customHeight="1">
      <c r="A140" s="17" t="s">
        <v>471</v>
      </c>
      <c r="B140" s="190" t="s">
        <v>510</v>
      </c>
      <c r="C140" s="191"/>
      <c r="D140" s="15"/>
      <c r="E140" s="107"/>
      <c r="F140" s="107"/>
      <c r="G140" s="107"/>
    </row>
    <row r="141" spans="1:3" s="164" customFormat="1" ht="18.75" customHeight="1">
      <c r="A141" s="199" t="s">
        <v>49</v>
      </c>
      <c r="B141" s="201" t="s">
        <v>488</v>
      </c>
      <c r="C141" s="201" t="s">
        <v>23</v>
      </c>
    </row>
    <row r="142" spans="1:3" s="164" customFormat="1" ht="42" customHeight="1">
      <c r="A142" s="200"/>
      <c r="B142" s="166" t="s">
        <v>25</v>
      </c>
      <c r="C142" s="144" t="s">
        <v>495</v>
      </c>
    </row>
    <row r="143" spans="1:3" s="36" customFormat="1" ht="11.25">
      <c r="A143" s="58" t="s">
        <v>276</v>
      </c>
      <c r="B143" s="167">
        <v>0</v>
      </c>
      <c r="C143" s="168">
        <f>B143/$B$93*100</f>
        <v>0</v>
      </c>
    </row>
    <row r="144" spans="1:3" s="36" customFormat="1" ht="11.25">
      <c r="A144" s="58" t="s">
        <v>285</v>
      </c>
      <c r="B144" s="167">
        <v>1</v>
      </c>
      <c r="C144" s="168">
        <f>B144/$B$93*100</f>
        <v>0.5181347150259068</v>
      </c>
    </row>
    <row r="145" spans="1:3" s="36" customFormat="1" ht="11.25">
      <c r="A145" s="58" t="s">
        <v>354</v>
      </c>
      <c r="B145" s="167">
        <v>15</v>
      </c>
      <c r="C145" s="168">
        <f>B145/$B$93*100</f>
        <v>7.772020725388601</v>
      </c>
    </row>
    <row r="146" spans="1:3" s="36" customFormat="1" ht="14.25" customHeight="1">
      <c r="A146" s="58" t="s">
        <v>35</v>
      </c>
      <c r="B146" s="167">
        <v>177</v>
      </c>
      <c r="C146" s="168">
        <f>B146/$B$93*100</f>
        <v>91.70984455958549</v>
      </c>
    </row>
    <row r="147" spans="1:3" s="57" customFormat="1" ht="19.5" customHeight="1">
      <c r="A147" s="1" t="s">
        <v>36</v>
      </c>
      <c r="B147" s="60">
        <f>SUM(B143:B146)</f>
        <v>193</v>
      </c>
      <c r="C147" s="76">
        <f>B147/$B$93*100</f>
        <v>100</v>
      </c>
    </row>
    <row r="148" s="90" customFormat="1" ht="12.75"/>
    <row r="149" s="90" customFormat="1" ht="12.75"/>
    <row r="150" spans="1:7" s="163" customFormat="1" ht="93.75" customHeight="1">
      <c r="A150" s="17" t="s">
        <v>471</v>
      </c>
      <c r="B150" s="190" t="s">
        <v>522</v>
      </c>
      <c r="C150" s="191"/>
      <c r="D150" s="15"/>
      <c r="E150" s="107"/>
      <c r="F150" s="107"/>
      <c r="G150" s="107"/>
    </row>
    <row r="151" spans="1:3" s="164" customFormat="1" ht="18.75" customHeight="1">
      <c r="A151" s="199" t="s">
        <v>49</v>
      </c>
      <c r="B151" s="201" t="s">
        <v>488</v>
      </c>
      <c r="C151" s="201" t="s">
        <v>23</v>
      </c>
    </row>
    <row r="152" spans="1:3" s="164" customFormat="1" ht="42" customHeight="1">
      <c r="A152" s="200"/>
      <c r="B152" s="166" t="s">
        <v>25</v>
      </c>
      <c r="C152" s="144" t="s">
        <v>495</v>
      </c>
    </row>
    <row r="153" spans="1:3" s="36" customFormat="1" ht="11.25">
      <c r="A153" s="58" t="s">
        <v>355</v>
      </c>
      <c r="B153" s="167">
        <v>0</v>
      </c>
      <c r="C153" s="168">
        <f aca="true" t="shared" si="4" ref="C153:C158">B153/$B$158*100</f>
        <v>0</v>
      </c>
    </row>
    <row r="154" spans="1:3" s="36" customFormat="1" ht="11.25">
      <c r="A154" s="58" t="s">
        <v>320</v>
      </c>
      <c r="B154" s="167">
        <v>0</v>
      </c>
      <c r="C154" s="168">
        <f t="shared" si="4"/>
        <v>0</v>
      </c>
    </row>
    <row r="155" spans="1:3" s="36" customFormat="1" ht="11.25">
      <c r="A155" s="58" t="s">
        <v>323</v>
      </c>
      <c r="B155" s="167">
        <v>0</v>
      </c>
      <c r="C155" s="168">
        <f t="shared" si="4"/>
        <v>0</v>
      </c>
    </row>
    <row r="156" spans="1:3" s="36" customFormat="1" ht="11.25">
      <c r="A156" s="58" t="s">
        <v>331</v>
      </c>
      <c r="B156" s="167">
        <v>0</v>
      </c>
      <c r="C156" s="168">
        <f t="shared" si="4"/>
        <v>0</v>
      </c>
    </row>
    <row r="157" spans="1:3" s="36" customFormat="1" ht="11.25">
      <c r="A157" s="58" t="s">
        <v>38</v>
      </c>
      <c r="B157" s="167">
        <v>167</v>
      </c>
      <c r="C157" s="168">
        <f t="shared" si="4"/>
        <v>100</v>
      </c>
    </row>
    <row r="158" spans="1:3" s="57" customFormat="1" ht="19.5" customHeight="1">
      <c r="A158" s="1" t="s">
        <v>39</v>
      </c>
      <c r="B158" s="60">
        <f>SUM(B153:B157)</f>
        <v>167</v>
      </c>
      <c r="C158" s="76">
        <f t="shared" si="4"/>
        <v>100</v>
      </c>
    </row>
    <row r="159" s="90" customFormat="1" ht="12.75"/>
    <row r="160" s="90" customFormat="1" ht="12.75"/>
    <row r="161" s="90" customFormat="1" ht="12.75"/>
    <row r="162" s="90" customFormat="1" ht="12.75"/>
  </sheetData>
  <mergeCells count="41">
    <mergeCell ref="A141:A142"/>
    <mergeCell ref="B141:C141"/>
    <mergeCell ref="B150:C150"/>
    <mergeCell ref="A151:A152"/>
    <mergeCell ref="B151:C151"/>
    <mergeCell ref="B132:C132"/>
    <mergeCell ref="A133:A134"/>
    <mergeCell ref="B133:C133"/>
    <mergeCell ref="B140:C140"/>
    <mergeCell ref="A107:A108"/>
    <mergeCell ref="B107:C107"/>
    <mergeCell ref="B116:C116"/>
    <mergeCell ref="A117:A118"/>
    <mergeCell ref="B117:C117"/>
    <mergeCell ref="B96:C96"/>
    <mergeCell ref="A97:A98"/>
    <mergeCell ref="B97:C97"/>
    <mergeCell ref="B106:C106"/>
    <mergeCell ref="A79:A80"/>
    <mergeCell ref="B79:C79"/>
    <mergeCell ref="B86:C86"/>
    <mergeCell ref="A87:A88"/>
    <mergeCell ref="B87:C87"/>
    <mergeCell ref="B61:C61"/>
    <mergeCell ref="A62:A63"/>
    <mergeCell ref="B62:C62"/>
    <mergeCell ref="B78:C78"/>
    <mergeCell ref="A76:C76"/>
    <mergeCell ref="A27:A28"/>
    <mergeCell ref="B27:C27"/>
    <mergeCell ref="A20:A21"/>
    <mergeCell ref="B20:C20"/>
    <mergeCell ref="B26:C26"/>
    <mergeCell ref="B1:C1"/>
    <mergeCell ref="A3:A4"/>
    <mergeCell ref="B3:C3"/>
    <mergeCell ref="B19:C19"/>
    <mergeCell ref="A49:C49"/>
    <mergeCell ref="B51:C51"/>
    <mergeCell ref="A52:A53"/>
    <mergeCell ref="B52:C52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18" max="255" man="1"/>
    <brk id="50" max="255" man="1"/>
    <brk id="77" max="255" man="1"/>
    <brk id="1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01"/>
  <sheetViews>
    <sheetView workbookViewId="0" topLeftCell="A1">
      <selection activeCell="A1" sqref="A1:D301"/>
    </sheetView>
  </sheetViews>
  <sheetFormatPr defaultColWidth="9.140625" defaultRowHeight="12.75"/>
  <cols>
    <col min="1" max="1" width="29.00390625" style="172" customWidth="1"/>
    <col min="2" max="2" width="10.57421875" style="172" customWidth="1"/>
    <col min="3" max="3" width="22.7109375" style="172" customWidth="1"/>
    <col min="4" max="16384" width="9.140625" style="172" customWidth="1"/>
  </cols>
  <sheetData>
    <row r="1" spans="1:4" s="107" customFormat="1" ht="106.5" customHeight="1">
      <c r="A1" s="17" t="s">
        <v>473</v>
      </c>
      <c r="B1" s="190" t="s">
        <v>484</v>
      </c>
      <c r="C1" s="191"/>
      <c r="D1" s="15"/>
    </row>
    <row r="3" spans="1:3" ht="30.75" customHeight="1">
      <c r="A3" s="203" t="s">
        <v>514</v>
      </c>
      <c r="B3" s="202" t="s">
        <v>468</v>
      </c>
      <c r="C3" s="202" t="s">
        <v>23</v>
      </c>
    </row>
    <row r="4" spans="1:3" ht="39.75" customHeight="1">
      <c r="A4" s="204"/>
      <c r="B4" s="173" t="s">
        <v>25</v>
      </c>
      <c r="C4" s="9" t="s">
        <v>513</v>
      </c>
    </row>
    <row r="5" spans="1:3" ht="12.75">
      <c r="A5" s="24" t="s">
        <v>26</v>
      </c>
      <c r="B5" s="67">
        <f>B47</f>
        <v>62</v>
      </c>
      <c r="C5" s="174">
        <f>B5/$B$14*100</f>
        <v>3.2274856845393023</v>
      </c>
    </row>
    <row r="6" spans="1:3" ht="12.75">
      <c r="A6" s="24" t="s">
        <v>27</v>
      </c>
      <c r="B6" s="67">
        <f>B78</f>
        <v>147</v>
      </c>
      <c r="C6" s="174">
        <f aca="true" t="shared" si="0" ref="C6:C14">B6/$B$14*100</f>
        <v>7.652264445601249</v>
      </c>
    </row>
    <row r="7" spans="1:3" ht="12.75">
      <c r="A7" s="24" t="s">
        <v>45</v>
      </c>
      <c r="B7" s="67">
        <f>B121</f>
        <v>674</v>
      </c>
      <c r="C7" s="174">
        <f t="shared" si="0"/>
        <v>35.085892764185324</v>
      </c>
    </row>
    <row r="8" spans="1:3" ht="12.75">
      <c r="A8" s="24" t="s">
        <v>29</v>
      </c>
      <c r="B8" s="67">
        <f>B158</f>
        <v>206</v>
      </c>
      <c r="C8" s="174">
        <f t="shared" si="0"/>
        <v>10.723581467985424</v>
      </c>
    </row>
    <row r="9" spans="1:3" ht="12.75">
      <c r="A9" s="24" t="s">
        <v>31</v>
      </c>
      <c r="B9" s="67">
        <f>B205</f>
        <v>231</v>
      </c>
      <c r="C9" s="174">
        <f t="shared" si="0"/>
        <v>12.024986985944821</v>
      </c>
    </row>
    <row r="10" spans="1:3" ht="12.75">
      <c r="A10" s="24" t="s">
        <v>33</v>
      </c>
      <c r="B10" s="67">
        <f>B232</f>
        <v>128</v>
      </c>
      <c r="C10" s="174">
        <f t="shared" si="0"/>
        <v>6.663196251952108</v>
      </c>
    </row>
    <row r="11" spans="1:3" ht="12.75">
      <c r="A11" s="24" t="s">
        <v>35</v>
      </c>
      <c r="B11" s="67">
        <f>B255</f>
        <v>76</v>
      </c>
      <c r="C11" s="174">
        <f t="shared" si="0"/>
        <v>3.956272774596564</v>
      </c>
    </row>
    <row r="12" spans="1:3" ht="12.75">
      <c r="A12" s="24" t="s">
        <v>43</v>
      </c>
      <c r="B12" s="67">
        <f>B280</f>
        <v>80</v>
      </c>
      <c r="C12" s="174">
        <f t="shared" si="0"/>
        <v>4.164497657470068</v>
      </c>
    </row>
    <row r="13" spans="1:3" ht="12.75">
      <c r="A13" s="24" t="s">
        <v>38</v>
      </c>
      <c r="B13" s="67">
        <f>B299</f>
        <v>317</v>
      </c>
      <c r="C13" s="174">
        <f t="shared" si="0"/>
        <v>16.501821967725146</v>
      </c>
    </row>
    <row r="14" spans="1:3" ht="24" customHeight="1">
      <c r="A14" s="1" t="s">
        <v>20</v>
      </c>
      <c r="B14" s="93">
        <f>SUM(B5:B13)</f>
        <v>1921</v>
      </c>
      <c r="C14" s="175">
        <f t="shared" si="0"/>
        <v>100</v>
      </c>
    </row>
    <row r="16" spans="1:3" s="35" customFormat="1" ht="66.75" customHeight="1">
      <c r="A16" s="178" t="s">
        <v>59</v>
      </c>
      <c r="B16" s="178"/>
      <c r="C16" s="178"/>
    </row>
    <row r="20" spans="1:3" s="176" customFormat="1" ht="46.5" customHeight="1">
      <c r="A20" s="17" t="s">
        <v>473</v>
      </c>
      <c r="B20" s="195" t="s">
        <v>478</v>
      </c>
      <c r="C20" s="196"/>
    </row>
    <row r="21" spans="1:3" s="176" customFormat="1" ht="29.25" customHeight="1">
      <c r="A21" s="199" t="s">
        <v>49</v>
      </c>
      <c r="B21" s="201" t="s">
        <v>488</v>
      </c>
      <c r="C21" s="201" t="s">
        <v>23</v>
      </c>
    </row>
    <row r="22" spans="1:3" s="176" customFormat="1" ht="37.5" customHeight="1">
      <c r="A22" s="200"/>
      <c r="B22" s="166" t="s">
        <v>25</v>
      </c>
      <c r="C22" s="144" t="s">
        <v>495</v>
      </c>
    </row>
    <row r="23" spans="1:3" s="36" customFormat="1" ht="11.25">
      <c r="A23" s="58" t="s">
        <v>208</v>
      </c>
      <c r="B23" s="167">
        <v>0</v>
      </c>
      <c r="C23" s="168">
        <f>B23/$B$47*100</f>
        <v>0</v>
      </c>
    </row>
    <row r="24" spans="1:3" s="36" customFormat="1" ht="11.25">
      <c r="A24" s="58" t="s">
        <v>379</v>
      </c>
      <c r="B24" s="167">
        <v>2</v>
      </c>
      <c r="C24" s="168">
        <f aca="true" t="shared" si="1" ref="C24:C47">B24/$B$47*100</f>
        <v>3.225806451612903</v>
      </c>
    </row>
    <row r="25" spans="1:3" s="36" customFormat="1" ht="11.25">
      <c r="A25" s="58" t="s">
        <v>210</v>
      </c>
      <c r="B25" s="167">
        <v>10</v>
      </c>
      <c r="C25" s="168">
        <f t="shared" si="1"/>
        <v>16.129032258064516</v>
      </c>
    </row>
    <row r="26" spans="1:3" s="36" customFormat="1" ht="11.25">
      <c r="A26" s="58" t="s">
        <v>380</v>
      </c>
      <c r="B26" s="167">
        <v>0</v>
      </c>
      <c r="C26" s="168">
        <f t="shared" si="1"/>
        <v>0</v>
      </c>
    </row>
    <row r="27" spans="1:3" s="36" customFormat="1" ht="11.25">
      <c r="A27" s="58" t="s">
        <v>213</v>
      </c>
      <c r="B27" s="167">
        <v>10</v>
      </c>
      <c r="C27" s="168">
        <f t="shared" si="1"/>
        <v>16.129032258064516</v>
      </c>
    </row>
    <row r="28" spans="1:3" s="36" customFormat="1" ht="11.25">
      <c r="A28" s="58" t="s">
        <v>214</v>
      </c>
      <c r="B28" s="167">
        <v>7</v>
      </c>
      <c r="C28" s="168">
        <f t="shared" si="1"/>
        <v>11.29032258064516</v>
      </c>
    </row>
    <row r="29" spans="1:3" s="36" customFormat="1" ht="11.25">
      <c r="A29" s="58" t="s">
        <v>216</v>
      </c>
      <c r="B29" s="167">
        <v>1</v>
      </c>
      <c r="C29" s="168">
        <f t="shared" si="1"/>
        <v>1.6129032258064515</v>
      </c>
    </row>
    <row r="30" spans="1:3" s="36" customFormat="1" ht="11.25">
      <c r="A30" s="58" t="s">
        <v>219</v>
      </c>
      <c r="B30" s="167">
        <v>0</v>
      </c>
      <c r="C30" s="168">
        <f t="shared" si="1"/>
        <v>0</v>
      </c>
    </row>
    <row r="31" spans="1:3" s="36" customFormat="1" ht="11.25">
      <c r="A31" s="58" t="s">
        <v>222</v>
      </c>
      <c r="B31" s="167">
        <v>0</v>
      </c>
      <c r="C31" s="168">
        <f t="shared" si="1"/>
        <v>0</v>
      </c>
    </row>
    <row r="32" spans="1:3" s="36" customFormat="1" ht="11.25">
      <c r="A32" s="58" t="s">
        <v>382</v>
      </c>
      <c r="B32" s="167">
        <v>0</v>
      </c>
      <c r="C32" s="168">
        <f t="shared" si="1"/>
        <v>0</v>
      </c>
    </row>
    <row r="33" spans="1:3" s="36" customFormat="1" ht="11.25">
      <c r="A33" s="58" t="s">
        <v>224</v>
      </c>
      <c r="B33" s="167">
        <v>0</v>
      </c>
      <c r="C33" s="168">
        <f t="shared" si="1"/>
        <v>0</v>
      </c>
    </row>
    <row r="34" spans="1:3" s="36" customFormat="1" ht="11.25">
      <c r="A34" s="58" t="s">
        <v>383</v>
      </c>
      <c r="B34" s="167">
        <v>2</v>
      </c>
      <c r="C34" s="168">
        <f t="shared" si="1"/>
        <v>3.225806451612903</v>
      </c>
    </row>
    <row r="35" spans="1:3" s="36" customFormat="1" ht="11.25">
      <c r="A35" s="58" t="s">
        <v>384</v>
      </c>
      <c r="B35" s="167">
        <v>0</v>
      </c>
      <c r="C35" s="168">
        <f t="shared" si="1"/>
        <v>0</v>
      </c>
    </row>
    <row r="36" spans="1:3" s="36" customFormat="1" ht="11.25">
      <c r="A36" s="58" t="s">
        <v>229</v>
      </c>
      <c r="B36" s="167">
        <v>0</v>
      </c>
      <c r="C36" s="168">
        <f t="shared" si="1"/>
        <v>0</v>
      </c>
    </row>
    <row r="37" spans="1:3" s="36" customFormat="1" ht="11.25">
      <c r="A37" s="58" t="s">
        <v>26</v>
      </c>
      <c r="B37" s="167">
        <v>21</v>
      </c>
      <c r="C37" s="168">
        <f t="shared" si="1"/>
        <v>33.87096774193548</v>
      </c>
    </row>
    <row r="38" spans="1:3" s="36" customFormat="1" ht="11.25">
      <c r="A38" s="58" t="s">
        <v>385</v>
      </c>
      <c r="B38" s="167">
        <v>5</v>
      </c>
      <c r="C38" s="168">
        <f t="shared" si="1"/>
        <v>8.064516129032258</v>
      </c>
    </row>
    <row r="39" spans="1:3" s="36" customFormat="1" ht="11.25">
      <c r="A39" s="58" t="s">
        <v>386</v>
      </c>
      <c r="B39" s="167">
        <v>0</v>
      </c>
      <c r="C39" s="168">
        <f t="shared" si="1"/>
        <v>0</v>
      </c>
    </row>
    <row r="40" spans="1:3" s="36" customFormat="1" ht="11.25">
      <c r="A40" s="58" t="s">
        <v>232</v>
      </c>
      <c r="B40" s="167">
        <v>3</v>
      </c>
      <c r="C40" s="168">
        <f t="shared" si="1"/>
        <v>4.838709677419355</v>
      </c>
    </row>
    <row r="41" spans="1:3" s="36" customFormat="1" ht="11.25">
      <c r="A41" s="58" t="s">
        <v>234</v>
      </c>
      <c r="B41" s="167">
        <v>0</v>
      </c>
      <c r="C41" s="168">
        <f t="shared" si="1"/>
        <v>0</v>
      </c>
    </row>
    <row r="42" spans="1:3" s="36" customFormat="1" ht="11.25">
      <c r="A42" s="58" t="s">
        <v>235</v>
      </c>
      <c r="B42" s="167">
        <v>1</v>
      </c>
      <c r="C42" s="168">
        <f t="shared" si="1"/>
        <v>1.6129032258064515</v>
      </c>
    </row>
    <row r="43" spans="1:3" s="36" customFormat="1" ht="11.25">
      <c r="A43" s="58" t="s">
        <v>387</v>
      </c>
      <c r="B43" s="167">
        <v>0</v>
      </c>
      <c r="C43" s="168">
        <f t="shared" si="1"/>
        <v>0</v>
      </c>
    </row>
    <row r="44" spans="1:3" s="36" customFormat="1" ht="11.25">
      <c r="A44" s="58" t="s">
        <v>388</v>
      </c>
      <c r="B44" s="167">
        <v>0</v>
      </c>
      <c r="C44" s="168">
        <f t="shared" si="1"/>
        <v>0</v>
      </c>
    </row>
    <row r="45" spans="1:3" s="36" customFormat="1" ht="11.25">
      <c r="A45" s="58" t="s">
        <v>477</v>
      </c>
      <c r="B45" s="167">
        <v>0</v>
      </c>
      <c r="C45" s="168">
        <f t="shared" si="1"/>
        <v>0</v>
      </c>
    </row>
    <row r="46" spans="1:3" s="36" customFormat="1" ht="11.25">
      <c r="A46" s="58" t="s">
        <v>390</v>
      </c>
      <c r="B46" s="167">
        <v>0</v>
      </c>
      <c r="C46" s="168">
        <f t="shared" si="1"/>
        <v>0</v>
      </c>
    </row>
    <row r="47" spans="1:3" s="162" customFormat="1" ht="19.5" customHeight="1">
      <c r="A47" s="1" t="s">
        <v>41</v>
      </c>
      <c r="B47" s="60">
        <f>SUM(B23:B46)</f>
        <v>62</v>
      </c>
      <c r="C47" s="76">
        <f t="shared" si="1"/>
        <v>100</v>
      </c>
    </row>
    <row r="49" ht="13.5" customHeight="1"/>
    <row r="50" spans="1:3" s="176" customFormat="1" ht="65.25" customHeight="1">
      <c r="A50" s="17" t="s">
        <v>473</v>
      </c>
      <c r="B50" s="195" t="s">
        <v>492</v>
      </c>
      <c r="C50" s="196"/>
    </row>
    <row r="51" spans="1:3" s="176" customFormat="1" ht="29.25" customHeight="1">
      <c r="A51" s="199" t="s">
        <v>49</v>
      </c>
      <c r="B51" s="201" t="s">
        <v>488</v>
      </c>
      <c r="C51" s="201" t="s">
        <v>23</v>
      </c>
    </row>
    <row r="52" spans="1:3" s="176" customFormat="1" ht="43.5" customHeight="1">
      <c r="A52" s="200"/>
      <c r="B52" s="166" t="s">
        <v>25</v>
      </c>
      <c r="C52" s="144" t="s">
        <v>495</v>
      </c>
    </row>
    <row r="53" spans="1:3" s="36" customFormat="1" ht="11.25">
      <c r="A53" s="58" t="s">
        <v>368</v>
      </c>
      <c r="B53" s="167">
        <v>0</v>
      </c>
      <c r="C53" s="168">
        <f>B53/$B$78*100</f>
        <v>0</v>
      </c>
    </row>
    <row r="54" spans="1:3" s="36" customFormat="1" ht="11.25">
      <c r="A54" s="58" t="s">
        <v>369</v>
      </c>
      <c r="B54" s="167">
        <v>0</v>
      </c>
      <c r="C54" s="168">
        <f aca="true" t="shared" si="2" ref="C54:C78">B54/$B$78*100</f>
        <v>0</v>
      </c>
    </row>
    <row r="55" spans="1:3" s="36" customFormat="1" ht="11.25">
      <c r="A55" s="58" t="s">
        <v>240</v>
      </c>
      <c r="B55" s="167">
        <v>0</v>
      </c>
      <c r="C55" s="168">
        <f t="shared" si="2"/>
        <v>0</v>
      </c>
    </row>
    <row r="56" spans="1:3" s="36" customFormat="1" ht="11.25">
      <c r="A56" s="58" t="s">
        <v>242</v>
      </c>
      <c r="B56" s="167">
        <v>4</v>
      </c>
      <c r="C56" s="168">
        <f t="shared" si="2"/>
        <v>2.7210884353741496</v>
      </c>
    </row>
    <row r="57" spans="1:3" s="36" customFormat="1" ht="11.25">
      <c r="A57" s="58" t="s">
        <v>370</v>
      </c>
      <c r="B57" s="167">
        <v>0</v>
      </c>
      <c r="C57" s="168">
        <f t="shared" si="2"/>
        <v>0</v>
      </c>
    </row>
    <row r="58" spans="1:3" s="36" customFormat="1" ht="11.25">
      <c r="A58" s="58" t="s">
        <v>371</v>
      </c>
      <c r="B58" s="167">
        <v>0</v>
      </c>
      <c r="C58" s="168">
        <f t="shared" si="2"/>
        <v>0</v>
      </c>
    </row>
    <row r="59" spans="1:3" s="36" customFormat="1" ht="11.25">
      <c r="A59" s="58" t="s">
        <v>243</v>
      </c>
      <c r="B59" s="167">
        <v>0</v>
      </c>
      <c r="C59" s="168">
        <f t="shared" si="2"/>
        <v>0</v>
      </c>
    </row>
    <row r="60" spans="1:3" s="36" customFormat="1" ht="11.25">
      <c r="A60" s="58" t="s">
        <v>246</v>
      </c>
      <c r="B60" s="167">
        <v>0</v>
      </c>
      <c r="C60" s="168">
        <f t="shared" si="2"/>
        <v>0</v>
      </c>
    </row>
    <row r="61" spans="1:3" s="36" customFormat="1" ht="11.25">
      <c r="A61" s="58" t="s">
        <v>248</v>
      </c>
      <c r="B61" s="167">
        <v>5</v>
      </c>
      <c r="C61" s="168">
        <f t="shared" si="2"/>
        <v>3.4013605442176873</v>
      </c>
    </row>
    <row r="62" spans="1:3" s="36" customFormat="1" ht="11.25">
      <c r="A62" s="58" t="s">
        <v>250</v>
      </c>
      <c r="B62" s="167">
        <v>0</v>
      </c>
      <c r="C62" s="168">
        <f t="shared" si="2"/>
        <v>0</v>
      </c>
    </row>
    <row r="63" spans="1:3" s="36" customFormat="1" ht="11.25">
      <c r="A63" s="58" t="s">
        <v>251</v>
      </c>
      <c r="B63" s="167">
        <v>4</v>
      </c>
      <c r="C63" s="168">
        <f t="shared" si="2"/>
        <v>2.7210884353741496</v>
      </c>
    </row>
    <row r="64" spans="1:3" s="36" customFormat="1" ht="11.25">
      <c r="A64" s="58" t="s">
        <v>252</v>
      </c>
      <c r="B64" s="167">
        <v>5</v>
      </c>
      <c r="C64" s="168">
        <f t="shared" si="2"/>
        <v>3.4013605442176873</v>
      </c>
    </row>
    <row r="65" spans="1:3" s="36" customFormat="1" ht="11.25">
      <c r="A65" s="58" t="s">
        <v>254</v>
      </c>
      <c r="B65" s="167">
        <v>2</v>
      </c>
      <c r="C65" s="168">
        <f t="shared" si="2"/>
        <v>1.3605442176870748</v>
      </c>
    </row>
    <row r="66" spans="1:3" s="36" customFormat="1" ht="11.25">
      <c r="A66" s="58" t="s">
        <v>373</v>
      </c>
      <c r="B66" s="167">
        <v>0</v>
      </c>
      <c r="C66" s="168">
        <f t="shared" si="2"/>
        <v>0</v>
      </c>
    </row>
    <row r="67" spans="1:3" s="36" customFormat="1" ht="11.25">
      <c r="A67" s="58" t="s">
        <v>256</v>
      </c>
      <c r="B67" s="167">
        <v>0</v>
      </c>
      <c r="C67" s="168">
        <f t="shared" si="2"/>
        <v>0</v>
      </c>
    </row>
    <row r="68" spans="1:3" s="36" customFormat="1" ht="11.25">
      <c r="A68" s="58" t="s">
        <v>258</v>
      </c>
      <c r="B68" s="167">
        <v>10</v>
      </c>
      <c r="C68" s="168">
        <f t="shared" si="2"/>
        <v>6.802721088435375</v>
      </c>
    </row>
    <row r="69" spans="1:3" s="36" customFormat="1" ht="11.25">
      <c r="A69" s="58" t="s">
        <v>374</v>
      </c>
      <c r="B69" s="167">
        <v>0</v>
      </c>
      <c r="C69" s="168">
        <f t="shared" si="2"/>
        <v>0</v>
      </c>
    </row>
    <row r="70" spans="1:3" s="36" customFormat="1" ht="11.25">
      <c r="A70" s="58" t="s">
        <v>27</v>
      </c>
      <c r="B70" s="167">
        <v>87</v>
      </c>
      <c r="C70" s="168">
        <f t="shared" si="2"/>
        <v>59.183673469387756</v>
      </c>
    </row>
    <row r="71" spans="1:3" s="36" customFormat="1" ht="11.25">
      <c r="A71" s="58" t="s">
        <v>375</v>
      </c>
      <c r="B71" s="167">
        <v>0</v>
      </c>
      <c r="C71" s="168">
        <f t="shared" si="2"/>
        <v>0</v>
      </c>
    </row>
    <row r="72" spans="1:3" s="36" customFormat="1" ht="11.25">
      <c r="A72" s="58" t="s">
        <v>262</v>
      </c>
      <c r="B72" s="167">
        <v>9</v>
      </c>
      <c r="C72" s="168">
        <f t="shared" si="2"/>
        <v>6.122448979591836</v>
      </c>
    </row>
    <row r="73" spans="1:3" s="36" customFormat="1" ht="11.25">
      <c r="A73" s="58" t="s">
        <v>377</v>
      </c>
      <c r="B73" s="167">
        <v>9</v>
      </c>
      <c r="C73" s="168">
        <f t="shared" si="2"/>
        <v>6.122448979591836</v>
      </c>
    </row>
    <row r="74" spans="1:3" s="36" customFormat="1" ht="11.25">
      <c r="A74" s="58" t="s">
        <v>266</v>
      </c>
      <c r="B74" s="167">
        <v>0</v>
      </c>
      <c r="C74" s="168">
        <f t="shared" si="2"/>
        <v>0</v>
      </c>
    </row>
    <row r="75" spans="1:3" s="36" customFormat="1" ht="11.25">
      <c r="A75" s="58" t="s">
        <v>270</v>
      </c>
      <c r="B75" s="167">
        <v>4</v>
      </c>
      <c r="C75" s="168">
        <f t="shared" si="2"/>
        <v>2.7210884353741496</v>
      </c>
    </row>
    <row r="76" spans="1:3" s="36" customFormat="1" ht="11.25">
      <c r="A76" s="58" t="s">
        <v>271</v>
      </c>
      <c r="B76" s="167">
        <v>8</v>
      </c>
      <c r="C76" s="168">
        <f t="shared" si="2"/>
        <v>5.442176870748299</v>
      </c>
    </row>
    <row r="77" spans="1:3" s="36" customFormat="1" ht="11.25">
      <c r="A77" s="58" t="s">
        <v>274</v>
      </c>
      <c r="B77" s="167">
        <v>0</v>
      </c>
      <c r="C77" s="168">
        <f t="shared" si="2"/>
        <v>0</v>
      </c>
    </row>
    <row r="78" spans="1:3" s="162" customFormat="1" ht="19.5" customHeight="1">
      <c r="A78" s="1" t="s">
        <v>28</v>
      </c>
      <c r="B78" s="60">
        <f>SUM(B53:B77)</f>
        <v>147</v>
      </c>
      <c r="C78" s="76">
        <f t="shared" si="2"/>
        <v>100</v>
      </c>
    </row>
    <row r="80" spans="1:4" s="107" customFormat="1" ht="71.25" customHeight="1">
      <c r="A80" s="17" t="s">
        <v>473</v>
      </c>
      <c r="B80" s="195" t="s">
        <v>486</v>
      </c>
      <c r="C80" s="196"/>
      <c r="D80" s="15"/>
    </row>
    <row r="81" spans="1:3" s="176" customFormat="1" ht="29.25" customHeight="1">
      <c r="A81" s="199" t="s">
        <v>49</v>
      </c>
      <c r="B81" s="201" t="s">
        <v>488</v>
      </c>
      <c r="C81" s="201" t="s">
        <v>23</v>
      </c>
    </row>
    <row r="82" spans="1:3" s="176" customFormat="1" ht="45.75" customHeight="1">
      <c r="A82" s="200"/>
      <c r="B82" s="166" t="s">
        <v>25</v>
      </c>
      <c r="C82" s="144" t="s">
        <v>495</v>
      </c>
    </row>
    <row r="83" spans="1:3" s="36" customFormat="1" ht="11.25">
      <c r="A83" s="58" t="s">
        <v>338</v>
      </c>
      <c r="B83" s="167">
        <v>1</v>
      </c>
      <c r="C83" s="168">
        <f>B83/$B$121*100</f>
        <v>0.1483679525222552</v>
      </c>
    </row>
    <row r="84" spans="1:3" s="36" customFormat="1" ht="11.25">
      <c r="A84" s="58" t="s">
        <v>289</v>
      </c>
      <c r="B84" s="167">
        <v>8</v>
      </c>
      <c r="C84" s="168">
        <f aca="true" t="shared" si="3" ref="C84:C121">B84/$B$121*100</f>
        <v>1.1869436201780417</v>
      </c>
    </row>
    <row r="85" spans="1:3" s="36" customFormat="1" ht="11.25">
      <c r="A85" s="58" t="s">
        <v>339</v>
      </c>
      <c r="B85" s="167">
        <v>15</v>
      </c>
      <c r="C85" s="168">
        <f t="shared" si="3"/>
        <v>2.225519287833828</v>
      </c>
    </row>
    <row r="86" spans="1:3" s="36" customFormat="1" ht="11.25">
      <c r="A86" s="58" t="s">
        <v>340</v>
      </c>
      <c r="B86" s="167">
        <v>1</v>
      </c>
      <c r="C86" s="168">
        <f t="shared" si="3"/>
        <v>0.1483679525222552</v>
      </c>
    </row>
    <row r="87" spans="1:3" s="36" customFormat="1" ht="11.25">
      <c r="A87" s="58" t="s">
        <v>359</v>
      </c>
      <c r="B87" s="167">
        <v>1</v>
      </c>
      <c r="C87" s="168">
        <f t="shared" si="3"/>
        <v>0.1483679525222552</v>
      </c>
    </row>
    <row r="88" spans="1:3" s="36" customFormat="1" ht="11.25">
      <c r="A88" s="58" t="s">
        <v>341</v>
      </c>
      <c r="B88" s="167">
        <v>10</v>
      </c>
      <c r="C88" s="168">
        <f t="shared" si="3"/>
        <v>1.483679525222552</v>
      </c>
    </row>
    <row r="89" spans="1:3" s="36" customFormat="1" ht="11.25">
      <c r="A89" s="58" t="s">
        <v>360</v>
      </c>
      <c r="B89" s="167">
        <v>0</v>
      </c>
      <c r="C89" s="168">
        <f t="shared" si="3"/>
        <v>0</v>
      </c>
    </row>
    <row r="90" spans="1:3" s="36" customFormat="1" ht="11.25">
      <c r="A90" s="58" t="s">
        <v>342</v>
      </c>
      <c r="B90" s="167">
        <v>0</v>
      </c>
      <c r="C90" s="168">
        <f t="shared" si="3"/>
        <v>0</v>
      </c>
    </row>
    <row r="91" spans="1:3" s="36" customFormat="1" ht="11.25">
      <c r="A91" s="58" t="s">
        <v>292</v>
      </c>
      <c r="B91" s="167">
        <v>0</v>
      </c>
      <c r="C91" s="168">
        <f t="shared" si="3"/>
        <v>0</v>
      </c>
    </row>
    <row r="92" spans="1:3" s="36" customFormat="1" ht="11.25">
      <c r="A92" s="58" t="s">
        <v>293</v>
      </c>
      <c r="B92" s="167">
        <v>0</v>
      </c>
      <c r="C92" s="168">
        <f t="shared" si="3"/>
        <v>0</v>
      </c>
    </row>
    <row r="93" spans="1:3" s="36" customFormat="1" ht="11.25">
      <c r="A93" s="58" t="s">
        <v>294</v>
      </c>
      <c r="B93" s="167">
        <v>13</v>
      </c>
      <c r="C93" s="168">
        <f t="shared" si="3"/>
        <v>1.9287833827893175</v>
      </c>
    </row>
    <row r="94" spans="1:3" s="36" customFormat="1" ht="11.25">
      <c r="A94" s="58" t="s">
        <v>295</v>
      </c>
      <c r="B94" s="167">
        <v>0</v>
      </c>
      <c r="C94" s="168">
        <f t="shared" si="3"/>
        <v>0</v>
      </c>
    </row>
    <row r="95" spans="1:3" s="36" customFormat="1" ht="11.25">
      <c r="A95" s="58" t="s">
        <v>296</v>
      </c>
      <c r="B95" s="167">
        <v>4</v>
      </c>
      <c r="C95" s="168">
        <f t="shared" si="3"/>
        <v>0.5934718100890208</v>
      </c>
    </row>
    <row r="96" spans="1:3" s="36" customFormat="1" ht="11.25">
      <c r="A96" s="58" t="s">
        <v>343</v>
      </c>
      <c r="B96" s="167">
        <v>0</v>
      </c>
      <c r="C96" s="168">
        <f t="shared" si="3"/>
        <v>0</v>
      </c>
    </row>
    <row r="97" spans="1:3" s="36" customFormat="1" ht="11.25">
      <c r="A97" s="58" t="s">
        <v>297</v>
      </c>
      <c r="B97" s="167">
        <v>4</v>
      </c>
      <c r="C97" s="168">
        <f t="shared" si="3"/>
        <v>0.5934718100890208</v>
      </c>
    </row>
    <row r="98" spans="1:3" s="36" customFormat="1" ht="11.25">
      <c r="A98" s="58" t="s">
        <v>299</v>
      </c>
      <c r="B98" s="167">
        <v>26</v>
      </c>
      <c r="C98" s="168">
        <f t="shared" si="3"/>
        <v>3.857566765578635</v>
      </c>
    </row>
    <row r="99" spans="1:3" s="36" customFormat="1" ht="11.25">
      <c r="A99" s="58" t="s">
        <v>300</v>
      </c>
      <c r="B99" s="167">
        <v>0</v>
      </c>
      <c r="C99" s="168">
        <f t="shared" si="3"/>
        <v>0</v>
      </c>
    </row>
    <row r="100" spans="1:3" s="36" customFormat="1" ht="11.25">
      <c r="A100" s="58" t="s">
        <v>345</v>
      </c>
      <c r="B100" s="167">
        <v>0</v>
      </c>
      <c r="C100" s="168">
        <f t="shared" si="3"/>
        <v>0</v>
      </c>
    </row>
    <row r="101" spans="1:3" s="36" customFormat="1" ht="11.25">
      <c r="A101" s="58" t="s">
        <v>301</v>
      </c>
      <c r="B101" s="167">
        <v>0</v>
      </c>
      <c r="C101" s="168">
        <f t="shared" si="3"/>
        <v>0</v>
      </c>
    </row>
    <row r="102" spans="1:3" s="36" customFormat="1" ht="11.25">
      <c r="A102" s="58" t="s">
        <v>346</v>
      </c>
      <c r="B102" s="167">
        <v>0</v>
      </c>
      <c r="C102" s="168">
        <f t="shared" si="3"/>
        <v>0</v>
      </c>
    </row>
    <row r="103" spans="1:3" s="36" customFormat="1" ht="11.25">
      <c r="A103" s="58" t="s">
        <v>303</v>
      </c>
      <c r="B103" s="167">
        <v>2</v>
      </c>
      <c r="C103" s="168">
        <f t="shared" si="3"/>
        <v>0.2967359050445104</v>
      </c>
    </row>
    <row r="104" spans="1:3" s="36" customFormat="1" ht="11.25">
      <c r="A104" s="58" t="s">
        <v>361</v>
      </c>
      <c r="B104" s="167">
        <v>18</v>
      </c>
      <c r="C104" s="168">
        <f t="shared" si="3"/>
        <v>2.6706231454005933</v>
      </c>
    </row>
    <row r="105" spans="1:3" s="36" customFormat="1" ht="11.25">
      <c r="A105" s="58" t="s">
        <v>305</v>
      </c>
      <c r="B105" s="167">
        <v>0</v>
      </c>
      <c r="C105" s="168">
        <f t="shared" si="3"/>
        <v>0</v>
      </c>
    </row>
    <row r="106" spans="1:3" s="36" customFormat="1" ht="11.25">
      <c r="A106" s="58" t="s">
        <v>347</v>
      </c>
      <c r="B106" s="167">
        <v>0</v>
      </c>
      <c r="C106" s="168">
        <f t="shared" si="3"/>
        <v>0</v>
      </c>
    </row>
    <row r="107" spans="1:3" s="36" customFormat="1" ht="11.25">
      <c r="A107" s="58" t="s">
        <v>306</v>
      </c>
      <c r="B107" s="167">
        <v>48</v>
      </c>
      <c r="C107" s="168">
        <f t="shared" si="3"/>
        <v>7.121661721068249</v>
      </c>
    </row>
    <row r="108" spans="1:3" s="36" customFormat="1" ht="11.25">
      <c r="A108" s="58" t="s">
        <v>348</v>
      </c>
      <c r="B108" s="167">
        <v>479</v>
      </c>
      <c r="C108" s="168">
        <f t="shared" si="3"/>
        <v>71.06824925816024</v>
      </c>
    </row>
    <row r="109" spans="1:3" s="36" customFormat="1" ht="11.25">
      <c r="A109" s="58" t="s">
        <v>308</v>
      </c>
      <c r="B109" s="167">
        <v>0</v>
      </c>
      <c r="C109" s="168">
        <f t="shared" si="3"/>
        <v>0</v>
      </c>
    </row>
    <row r="110" spans="1:3" s="36" customFormat="1" ht="11.25">
      <c r="A110" s="58" t="s">
        <v>310</v>
      </c>
      <c r="B110" s="167">
        <v>4</v>
      </c>
      <c r="C110" s="168">
        <f t="shared" si="3"/>
        <v>0.5934718100890208</v>
      </c>
    </row>
    <row r="111" spans="1:3" s="36" customFormat="1" ht="11.25">
      <c r="A111" s="58" t="s">
        <v>311</v>
      </c>
      <c r="B111" s="167">
        <v>0</v>
      </c>
      <c r="C111" s="168">
        <f t="shared" si="3"/>
        <v>0</v>
      </c>
    </row>
    <row r="112" spans="1:3" s="36" customFormat="1" ht="11.25">
      <c r="A112" s="58" t="s">
        <v>312</v>
      </c>
      <c r="B112" s="167">
        <v>15</v>
      </c>
      <c r="C112" s="168">
        <f t="shared" si="3"/>
        <v>2.225519287833828</v>
      </c>
    </row>
    <row r="113" spans="1:3" s="36" customFormat="1" ht="11.25">
      <c r="A113" s="58" t="s">
        <v>362</v>
      </c>
      <c r="B113" s="167">
        <v>0</v>
      </c>
      <c r="C113" s="168">
        <f t="shared" si="3"/>
        <v>0</v>
      </c>
    </row>
    <row r="114" spans="1:3" s="36" customFormat="1" ht="11.25">
      <c r="A114" s="58" t="s">
        <v>363</v>
      </c>
      <c r="B114" s="167">
        <v>0</v>
      </c>
      <c r="C114" s="168">
        <f t="shared" si="3"/>
        <v>0</v>
      </c>
    </row>
    <row r="115" spans="1:3" s="36" customFormat="1" ht="11.25">
      <c r="A115" s="58" t="s">
        <v>349</v>
      </c>
      <c r="B115" s="167">
        <v>2</v>
      </c>
      <c r="C115" s="168">
        <f t="shared" si="3"/>
        <v>0.2967359050445104</v>
      </c>
    </row>
    <row r="116" spans="1:3" s="36" customFormat="1" ht="11.25">
      <c r="A116" s="58" t="s">
        <v>314</v>
      </c>
      <c r="B116" s="167">
        <v>23</v>
      </c>
      <c r="C116" s="168">
        <f t="shared" si="3"/>
        <v>3.4124629080118694</v>
      </c>
    </row>
    <row r="117" spans="1:3" s="36" customFormat="1" ht="11.25">
      <c r="A117" s="58" t="s">
        <v>315</v>
      </c>
      <c r="B117" s="167">
        <v>0</v>
      </c>
      <c r="C117" s="168">
        <f t="shared" si="3"/>
        <v>0</v>
      </c>
    </row>
    <row r="118" spans="1:3" s="36" customFormat="1" ht="11.25">
      <c r="A118" s="58" t="s">
        <v>364</v>
      </c>
      <c r="B118" s="167">
        <v>0</v>
      </c>
      <c r="C118" s="168">
        <f t="shared" si="3"/>
        <v>0</v>
      </c>
    </row>
    <row r="119" spans="1:3" s="36" customFormat="1" ht="11.25">
      <c r="A119" s="58" t="s">
        <v>317</v>
      </c>
      <c r="B119" s="167">
        <v>0</v>
      </c>
      <c r="C119" s="168">
        <f t="shared" si="3"/>
        <v>0</v>
      </c>
    </row>
    <row r="120" spans="1:3" s="36" customFormat="1" ht="11.25">
      <c r="A120" s="58" t="s">
        <v>318</v>
      </c>
      <c r="B120" s="167">
        <v>0</v>
      </c>
      <c r="C120" s="168">
        <f t="shared" si="3"/>
        <v>0</v>
      </c>
    </row>
    <row r="121" spans="1:3" s="162" customFormat="1" ht="19.5" customHeight="1">
      <c r="A121" s="1" t="s">
        <v>42</v>
      </c>
      <c r="B121" s="60">
        <f>SUM(B83:B120)</f>
        <v>674</v>
      </c>
      <c r="C121" s="76">
        <f t="shared" si="3"/>
        <v>100</v>
      </c>
    </row>
    <row r="124" spans="1:3" s="176" customFormat="1" ht="65.25" customHeight="1">
      <c r="A124" s="17" t="s">
        <v>473</v>
      </c>
      <c r="B124" s="195" t="s">
        <v>493</v>
      </c>
      <c r="C124" s="196"/>
    </row>
    <row r="125" spans="1:3" s="176" customFormat="1" ht="29.25" customHeight="1">
      <c r="A125" s="199" t="s">
        <v>49</v>
      </c>
      <c r="B125" s="201" t="s">
        <v>488</v>
      </c>
      <c r="C125" s="201" t="s">
        <v>23</v>
      </c>
    </row>
    <row r="126" spans="1:3" s="176" customFormat="1" ht="23.25" customHeight="1">
      <c r="A126" s="200"/>
      <c r="B126" s="166" t="s">
        <v>25</v>
      </c>
      <c r="C126" s="144" t="s">
        <v>489</v>
      </c>
    </row>
    <row r="127" spans="1:3" s="36" customFormat="1" ht="11.25">
      <c r="A127" s="58" t="s">
        <v>163</v>
      </c>
      <c r="B127" s="167">
        <v>0</v>
      </c>
      <c r="C127" s="168">
        <f>B127/$B$158*100</f>
        <v>0</v>
      </c>
    </row>
    <row r="128" spans="1:3" s="36" customFormat="1" ht="11.25">
      <c r="A128" s="58" t="s">
        <v>164</v>
      </c>
      <c r="B128" s="167">
        <v>3</v>
      </c>
      <c r="C128" s="168">
        <f aca="true" t="shared" si="4" ref="C128:C158">B128/$B$158*100</f>
        <v>1.4563106796116505</v>
      </c>
    </row>
    <row r="129" spans="1:3" s="36" customFormat="1" ht="11.25">
      <c r="A129" s="58" t="s">
        <v>165</v>
      </c>
      <c r="B129" s="167">
        <v>0</v>
      </c>
      <c r="C129" s="168">
        <f t="shared" si="4"/>
        <v>0</v>
      </c>
    </row>
    <row r="130" spans="1:3" s="36" customFormat="1" ht="11.25">
      <c r="A130" s="58" t="s">
        <v>167</v>
      </c>
      <c r="B130" s="167">
        <v>10</v>
      </c>
      <c r="C130" s="168">
        <f t="shared" si="4"/>
        <v>4.854368932038835</v>
      </c>
    </row>
    <row r="131" spans="1:3" s="36" customFormat="1" ht="11.25">
      <c r="A131" s="58" t="s">
        <v>168</v>
      </c>
      <c r="B131" s="167">
        <v>0</v>
      </c>
      <c r="C131" s="168">
        <f t="shared" si="4"/>
        <v>0</v>
      </c>
    </row>
    <row r="132" spans="1:3" s="36" customFormat="1" ht="11.25">
      <c r="A132" s="58" t="s">
        <v>169</v>
      </c>
      <c r="B132" s="167">
        <v>7</v>
      </c>
      <c r="C132" s="168">
        <f t="shared" si="4"/>
        <v>3.3980582524271843</v>
      </c>
    </row>
    <row r="133" spans="1:3" s="36" customFormat="1" ht="11.25">
      <c r="A133" s="58" t="s">
        <v>170</v>
      </c>
      <c r="B133" s="167">
        <v>0</v>
      </c>
      <c r="C133" s="168">
        <f t="shared" si="4"/>
        <v>0</v>
      </c>
    </row>
    <row r="134" spans="1:3" s="36" customFormat="1" ht="11.25">
      <c r="A134" s="58" t="s">
        <v>171</v>
      </c>
      <c r="B134" s="167">
        <v>0</v>
      </c>
      <c r="C134" s="168">
        <f t="shared" si="4"/>
        <v>0</v>
      </c>
    </row>
    <row r="135" spans="1:3" s="36" customFormat="1" ht="11.25">
      <c r="A135" s="58" t="s">
        <v>172</v>
      </c>
      <c r="B135" s="167">
        <v>0</v>
      </c>
      <c r="C135" s="168">
        <f t="shared" si="4"/>
        <v>0</v>
      </c>
    </row>
    <row r="136" spans="1:3" s="36" customFormat="1" ht="11.25">
      <c r="A136" s="58" t="s">
        <v>174</v>
      </c>
      <c r="B136" s="167">
        <v>0</v>
      </c>
      <c r="C136" s="168">
        <f t="shared" si="4"/>
        <v>0</v>
      </c>
    </row>
    <row r="137" spans="1:3" s="36" customFormat="1" ht="11.25">
      <c r="A137" s="58" t="s">
        <v>175</v>
      </c>
      <c r="B137" s="167">
        <v>30</v>
      </c>
      <c r="C137" s="168">
        <f t="shared" si="4"/>
        <v>14.563106796116504</v>
      </c>
    </row>
    <row r="138" spans="1:3" s="36" customFormat="1" ht="11.25">
      <c r="A138" s="58" t="s">
        <v>391</v>
      </c>
      <c r="B138" s="167">
        <v>0</v>
      </c>
      <c r="C138" s="168">
        <f t="shared" si="4"/>
        <v>0</v>
      </c>
    </row>
    <row r="139" spans="1:3" s="36" customFormat="1" ht="11.25">
      <c r="A139" s="58" t="s">
        <v>176</v>
      </c>
      <c r="B139" s="167">
        <v>0</v>
      </c>
      <c r="C139" s="168">
        <f t="shared" si="4"/>
        <v>0</v>
      </c>
    </row>
    <row r="140" spans="1:3" s="36" customFormat="1" ht="11.25">
      <c r="A140" s="58" t="s">
        <v>178</v>
      </c>
      <c r="B140" s="167">
        <v>0</v>
      </c>
      <c r="C140" s="168">
        <f t="shared" si="4"/>
        <v>0</v>
      </c>
    </row>
    <row r="141" spans="1:3" s="36" customFormat="1" ht="11.25">
      <c r="A141" s="58" t="s">
        <v>180</v>
      </c>
      <c r="B141" s="167">
        <v>1</v>
      </c>
      <c r="C141" s="168">
        <f t="shared" si="4"/>
        <v>0.48543689320388345</v>
      </c>
    </row>
    <row r="142" spans="1:3" s="36" customFormat="1" ht="11.25">
      <c r="A142" s="58" t="s">
        <v>392</v>
      </c>
      <c r="B142" s="167">
        <v>0</v>
      </c>
      <c r="C142" s="168">
        <f t="shared" si="4"/>
        <v>0</v>
      </c>
    </row>
    <row r="143" spans="1:3" s="36" customFormat="1" ht="11.25">
      <c r="A143" s="58" t="s">
        <v>182</v>
      </c>
      <c r="B143" s="167">
        <v>10</v>
      </c>
      <c r="C143" s="168">
        <f t="shared" si="4"/>
        <v>4.854368932038835</v>
      </c>
    </row>
    <row r="144" spans="1:3" s="36" customFormat="1" ht="11.25">
      <c r="A144" s="58" t="s">
        <v>29</v>
      </c>
      <c r="B144" s="167">
        <v>86</v>
      </c>
      <c r="C144" s="168">
        <f t="shared" si="4"/>
        <v>41.74757281553398</v>
      </c>
    </row>
    <row r="145" spans="1:3" s="36" customFormat="1" ht="11.25">
      <c r="A145" s="58" t="s">
        <v>393</v>
      </c>
      <c r="B145" s="167">
        <v>6</v>
      </c>
      <c r="C145" s="168">
        <f t="shared" si="4"/>
        <v>2.912621359223301</v>
      </c>
    </row>
    <row r="146" spans="1:3" s="36" customFormat="1" ht="11.25">
      <c r="A146" s="58" t="s">
        <v>187</v>
      </c>
      <c r="B146" s="167">
        <v>0</v>
      </c>
      <c r="C146" s="168">
        <f t="shared" si="4"/>
        <v>0</v>
      </c>
    </row>
    <row r="147" spans="1:3" s="36" customFormat="1" ht="11.25">
      <c r="A147" s="58" t="s">
        <v>189</v>
      </c>
      <c r="B147" s="167">
        <v>15</v>
      </c>
      <c r="C147" s="168">
        <f t="shared" si="4"/>
        <v>7.281553398058252</v>
      </c>
    </row>
    <row r="148" spans="1:3" s="36" customFormat="1" ht="11.25">
      <c r="A148" s="58" t="s">
        <v>195</v>
      </c>
      <c r="B148" s="167">
        <v>0</v>
      </c>
      <c r="C148" s="168">
        <f t="shared" si="4"/>
        <v>0</v>
      </c>
    </row>
    <row r="149" spans="1:3" s="36" customFormat="1" ht="11.25">
      <c r="A149" s="58" t="s">
        <v>196</v>
      </c>
      <c r="B149" s="167">
        <v>0</v>
      </c>
      <c r="C149" s="168">
        <f t="shared" si="4"/>
        <v>0</v>
      </c>
    </row>
    <row r="150" spans="1:3" s="36" customFormat="1" ht="11.25">
      <c r="A150" s="58" t="s">
        <v>197</v>
      </c>
      <c r="B150" s="167">
        <v>0</v>
      </c>
      <c r="C150" s="168">
        <f t="shared" si="4"/>
        <v>0</v>
      </c>
    </row>
    <row r="151" spans="1:3" s="36" customFormat="1" ht="11.25">
      <c r="A151" s="58" t="s">
        <v>198</v>
      </c>
      <c r="B151" s="167">
        <v>0</v>
      </c>
      <c r="C151" s="168">
        <f t="shared" si="4"/>
        <v>0</v>
      </c>
    </row>
    <row r="152" spans="1:3" s="36" customFormat="1" ht="11.25">
      <c r="A152" s="58" t="s">
        <v>199</v>
      </c>
      <c r="B152" s="167">
        <v>32</v>
      </c>
      <c r="C152" s="168">
        <f t="shared" si="4"/>
        <v>15.53398058252427</v>
      </c>
    </row>
    <row r="153" spans="1:3" s="36" customFormat="1" ht="11.25">
      <c r="A153" s="58" t="s">
        <v>202</v>
      </c>
      <c r="B153" s="167">
        <v>2</v>
      </c>
      <c r="C153" s="168">
        <f t="shared" si="4"/>
        <v>0.9708737864077669</v>
      </c>
    </row>
    <row r="154" spans="1:3" s="36" customFormat="1" ht="11.25">
      <c r="A154" s="58" t="s">
        <v>203</v>
      </c>
      <c r="B154" s="167">
        <v>4</v>
      </c>
      <c r="C154" s="168">
        <f t="shared" si="4"/>
        <v>1.9417475728155338</v>
      </c>
    </row>
    <row r="155" spans="1:3" s="36" customFormat="1" ht="11.25">
      <c r="A155" s="58" t="s">
        <v>204</v>
      </c>
      <c r="B155" s="167">
        <v>0</v>
      </c>
      <c r="C155" s="168">
        <f t="shared" si="4"/>
        <v>0</v>
      </c>
    </row>
    <row r="156" spans="1:3" s="36" customFormat="1" ht="11.25">
      <c r="A156" s="58" t="s">
        <v>205</v>
      </c>
      <c r="B156" s="167">
        <v>0</v>
      </c>
      <c r="C156" s="168">
        <f t="shared" si="4"/>
        <v>0</v>
      </c>
    </row>
    <row r="157" spans="1:3" s="36" customFormat="1" ht="11.25">
      <c r="A157" s="58" t="s">
        <v>206</v>
      </c>
      <c r="B157" s="167">
        <v>0</v>
      </c>
      <c r="C157" s="168">
        <f t="shared" si="4"/>
        <v>0</v>
      </c>
    </row>
    <row r="158" spans="1:3" s="162" customFormat="1" ht="19.5" customHeight="1">
      <c r="A158" s="1" t="s">
        <v>30</v>
      </c>
      <c r="B158" s="60">
        <f>SUM(B127:B157)</f>
        <v>206</v>
      </c>
      <c r="C158" s="76">
        <f t="shared" si="4"/>
        <v>100</v>
      </c>
    </row>
    <row r="159" ht="12" customHeight="1"/>
    <row r="160" ht="14.25" customHeight="1"/>
    <row r="161" spans="1:3" s="176" customFormat="1" ht="87.75" customHeight="1">
      <c r="A161" s="17" t="s">
        <v>473</v>
      </c>
      <c r="B161" s="195" t="s">
        <v>494</v>
      </c>
      <c r="C161" s="196"/>
    </row>
    <row r="162" spans="1:3" s="176" customFormat="1" ht="29.25" customHeight="1">
      <c r="A162" s="199" t="s">
        <v>49</v>
      </c>
      <c r="B162" s="201" t="s">
        <v>488</v>
      </c>
      <c r="C162" s="201" t="s">
        <v>23</v>
      </c>
    </row>
    <row r="163" spans="1:3" s="176" customFormat="1" ht="45" customHeight="1">
      <c r="A163" s="200"/>
      <c r="B163" s="166" t="s">
        <v>25</v>
      </c>
      <c r="C163" s="144" t="s">
        <v>495</v>
      </c>
    </row>
    <row r="164" spans="1:3" s="36" customFormat="1" ht="11.25">
      <c r="A164" s="58" t="s">
        <v>112</v>
      </c>
      <c r="B164" s="167">
        <v>14</v>
      </c>
      <c r="C164" s="168">
        <f>B164/$B$205*100</f>
        <v>6.0606060606060606</v>
      </c>
    </row>
    <row r="165" spans="1:3" s="36" customFormat="1" ht="11.25">
      <c r="A165" s="58" t="s">
        <v>111</v>
      </c>
      <c r="B165" s="167">
        <v>0</v>
      </c>
      <c r="C165" s="168">
        <f aca="true" t="shared" si="5" ref="C165:C205">B165/$B$205*100</f>
        <v>0</v>
      </c>
    </row>
    <row r="166" spans="1:3" s="36" customFormat="1" ht="11.25">
      <c r="A166" s="58" t="s">
        <v>109</v>
      </c>
      <c r="B166" s="167">
        <v>2</v>
      </c>
      <c r="C166" s="168">
        <f t="shared" si="5"/>
        <v>0.8658008658008658</v>
      </c>
    </row>
    <row r="167" spans="1:3" s="36" customFormat="1" ht="11.25">
      <c r="A167" s="58" t="s">
        <v>31</v>
      </c>
      <c r="B167" s="167">
        <v>69</v>
      </c>
      <c r="C167" s="168">
        <f t="shared" si="5"/>
        <v>29.87012987012987</v>
      </c>
    </row>
    <row r="168" spans="1:3" s="36" customFormat="1" ht="11.25">
      <c r="A168" s="58" t="s">
        <v>401</v>
      </c>
      <c r="B168" s="167">
        <v>0</v>
      </c>
      <c r="C168" s="168">
        <f t="shared" si="5"/>
        <v>0</v>
      </c>
    </row>
    <row r="169" spans="1:3" s="36" customFormat="1" ht="11.25">
      <c r="A169" s="58" t="s">
        <v>107</v>
      </c>
      <c r="B169" s="167">
        <v>0</v>
      </c>
      <c r="C169" s="168">
        <f t="shared" si="5"/>
        <v>0</v>
      </c>
    </row>
    <row r="170" spans="1:3" s="36" customFormat="1" ht="11.25">
      <c r="A170" s="58" t="s">
        <v>106</v>
      </c>
      <c r="B170" s="167">
        <v>5</v>
      </c>
      <c r="C170" s="168">
        <f t="shared" si="5"/>
        <v>2.1645021645021645</v>
      </c>
    </row>
    <row r="171" spans="1:3" s="36" customFormat="1" ht="11.25">
      <c r="A171" s="58" t="s">
        <v>103</v>
      </c>
      <c r="B171" s="167">
        <v>0</v>
      </c>
      <c r="C171" s="168">
        <f t="shared" si="5"/>
        <v>0</v>
      </c>
    </row>
    <row r="172" spans="1:3" s="36" customFormat="1" ht="11.25">
      <c r="A172" s="58" t="s">
        <v>104</v>
      </c>
      <c r="B172" s="167">
        <v>0</v>
      </c>
      <c r="C172" s="168">
        <f t="shared" si="5"/>
        <v>0</v>
      </c>
    </row>
    <row r="173" spans="1:3" s="36" customFormat="1" ht="11.25">
      <c r="A173" s="58" t="s">
        <v>403</v>
      </c>
      <c r="B173" s="167">
        <v>0</v>
      </c>
      <c r="C173" s="168">
        <f t="shared" si="5"/>
        <v>0</v>
      </c>
    </row>
    <row r="174" spans="1:3" s="36" customFormat="1" ht="11.25">
      <c r="A174" s="58" t="s">
        <v>404</v>
      </c>
      <c r="B174" s="167">
        <v>0</v>
      </c>
      <c r="C174" s="168">
        <f t="shared" si="5"/>
        <v>0</v>
      </c>
    </row>
    <row r="175" spans="1:3" s="36" customFormat="1" ht="11.25">
      <c r="A175" s="58" t="s">
        <v>100</v>
      </c>
      <c r="B175" s="167">
        <v>5</v>
      </c>
      <c r="C175" s="168">
        <f t="shared" si="5"/>
        <v>2.1645021645021645</v>
      </c>
    </row>
    <row r="176" spans="1:3" s="36" customFormat="1" ht="11.25">
      <c r="A176" s="58" t="s">
        <v>405</v>
      </c>
      <c r="B176" s="167">
        <v>7</v>
      </c>
      <c r="C176" s="168">
        <f t="shared" si="5"/>
        <v>3.0303030303030303</v>
      </c>
    </row>
    <row r="177" spans="1:3" s="36" customFormat="1" ht="11.25">
      <c r="A177" s="58" t="s">
        <v>406</v>
      </c>
      <c r="B177" s="167">
        <v>0</v>
      </c>
      <c r="C177" s="168">
        <f t="shared" si="5"/>
        <v>0</v>
      </c>
    </row>
    <row r="178" spans="1:3" s="36" customFormat="1" ht="11.25">
      <c r="A178" s="58" t="s">
        <v>407</v>
      </c>
      <c r="B178" s="167">
        <v>6</v>
      </c>
      <c r="C178" s="168">
        <f t="shared" si="5"/>
        <v>2.5974025974025974</v>
      </c>
    </row>
    <row r="179" spans="1:3" s="36" customFormat="1" ht="11.25">
      <c r="A179" s="58" t="s">
        <v>97</v>
      </c>
      <c r="B179" s="167">
        <v>0</v>
      </c>
      <c r="C179" s="168">
        <f t="shared" si="5"/>
        <v>0</v>
      </c>
    </row>
    <row r="180" spans="1:3" s="36" customFormat="1" ht="11.25">
      <c r="A180" s="58" t="s">
        <v>95</v>
      </c>
      <c r="B180" s="167">
        <v>5</v>
      </c>
      <c r="C180" s="168">
        <f t="shared" si="5"/>
        <v>2.1645021645021645</v>
      </c>
    </row>
    <row r="181" spans="1:3" s="36" customFormat="1" ht="11.25">
      <c r="A181" s="58" t="s">
        <v>94</v>
      </c>
      <c r="B181" s="167">
        <v>0</v>
      </c>
      <c r="C181" s="168">
        <f t="shared" si="5"/>
        <v>0</v>
      </c>
    </row>
    <row r="182" spans="1:3" s="36" customFormat="1" ht="11.25">
      <c r="A182" s="58" t="s">
        <v>93</v>
      </c>
      <c r="B182" s="167">
        <v>0</v>
      </c>
      <c r="C182" s="168">
        <f t="shared" si="5"/>
        <v>0</v>
      </c>
    </row>
    <row r="183" spans="1:3" s="36" customFormat="1" ht="11.25">
      <c r="A183" s="58" t="s">
        <v>350</v>
      </c>
      <c r="B183" s="167">
        <v>8</v>
      </c>
      <c r="C183" s="168">
        <f t="shared" si="5"/>
        <v>3.463203463203463</v>
      </c>
    </row>
    <row r="184" spans="1:3" s="36" customFormat="1" ht="11.25">
      <c r="A184" s="58" t="s">
        <v>87</v>
      </c>
      <c r="B184" s="167">
        <v>0</v>
      </c>
      <c r="C184" s="168">
        <f t="shared" si="5"/>
        <v>0</v>
      </c>
    </row>
    <row r="185" spans="1:3" s="36" customFormat="1" ht="11.25">
      <c r="A185" s="58" t="s">
        <v>86</v>
      </c>
      <c r="B185" s="167">
        <v>0</v>
      </c>
      <c r="C185" s="168">
        <f t="shared" si="5"/>
        <v>0</v>
      </c>
    </row>
    <row r="186" spans="1:3" s="36" customFormat="1" ht="11.25">
      <c r="A186" s="58" t="s">
        <v>84</v>
      </c>
      <c r="B186" s="167">
        <v>4</v>
      </c>
      <c r="C186" s="168">
        <f t="shared" si="5"/>
        <v>1.7316017316017316</v>
      </c>
    </row>
    <row r="187" spans="1:3" s="36" customFormat="1" ht="11.25">
      <c r="A187" s="58" t="s">
        <v>82</v>
      </c>
      <c r="B187" s="167">
        <v>12</v>
      </c>
      <c r="C187" s="168">
        <f t="shared" si="5"/>
        <v>5.194805194805195</v>
      </c>
    </row>
    <row r="188" spans="1:3" s="36" customFormat="1" ht="11.25">
      <c r="A188" s="58" t="s">
        <v>81</v>
      </c>
      <c r="B188" s="167">
        <v>4</v>
      </c>
      <c r="C188" s="168">
        <f t="shared" si="5"/>
        <v>1.7316017316017316</v>
      </c>
    </row>
    <row r="189" spans="1:3" s="36" customFormat="1" ht="11.25">
      <c r="A189" s="58" t="s">
        <v>80</v>
      </c>
      <c r="B189" s="167">
        <v>0</v>
      </c>
      <c r="C189" s="168">
        <f t="shared" si="5"/>
        <v>0</v>
      </c>
    </row>
    <row r="190" spans="1:3" s="36" customFormat="1" ht="11.25">
      <c r="A190" s="58" t="s">
        <v>75</v>
      </c>
      <c r="B190" s="167">
        <v>0</v>
      </c>
      <c r="C190" s="168">
        <f t="shared" si="5"/>
        <v>0</v>
      </c>
    </row>
    <row r="191" spans="1:3" s="36" customFormat="1" ht="11.25">
      <c r="A191" s="58" t="s">
        <v>408</v>
      </c>
      <c r="B191" s="167">
        <v>5</v>
      </c>
      <c r="C191" s="168">
        <f t="shared" si="5"/>
        <v>2.1645021645021645</v>
      </c>
    </row>
    <row r="192" spans="1:3" s="36" customFormat="1" ht="11.25">
      <c r="A192" s="58" t="s">
        <v>352</v>
      </c>
      <c r="B192" s="167">
        <v>4</v>
      </c>
      <c r="C192" s="168">
        <f t="shared" si="5"/>
        <v>1.7316017316017316</v>
      </c>
    </row>
    <row r="193" spans="1:3" s="36" customFormat="1" ht="11.25">
      <c r="A193" s="58" t="s">
        <v>73</v>
      </c>
      <c r="B193" s="167">
        <v>23</v>
      </c>
      <c r="C193" s="168">
        <f t="shared" si="5"/>
        <v>9.956709956709958</v>
      </c>
    </row>
    <row r="194" spans="1:3" s="36" customFormat="1" ht="11.25">
      <c r="A194" s="58" t="s">
        <v>71</v>
      </c>
      <c r="B194" s="167">
        <v>0</v>
      </c>
      <c r="C194" s="168">
        <f t="shared" si="5"/>
        <v>0</v>
      </c>
    </row>
    <row r="195" spans="1:3" s="36" customFormat="1" ht="11.25">
      <c r="A195" s="58" t="s">
        <v>69</v>
      </c>
      <c r="B195" s="167">
        <v>0</v>
      </c>
      <c r="C195" s="168">
        <f t="shared" si="5"/>
        <v>0</v>
      </c>
    </row>
    <row r="196" spans="1:3" s="36" customFormat="1" ht="11.25">
      <c r="A196" s="58" t="s">
        <v>353</v>
      </c>
      <c r="B196" s="167">
        <v>0</v>
      </c>
      <c r="C196" s="168">
        <f t="shared" si="5"/>
        <v>0</v>
      </c>
    </row>
    <row r="197" spans="1:3" s="36" customFormat="1" ht="11.25">
      <c r="A197" s="58" t="s">
        <v>68</v>
      </c>
      <c r="B197" s="167">
        <v>38</v>
      </c>
      <c r="C197" s="168">
        <f t="shared" si="5"/>
        <v>16.450216450216452</v>
      </c>
    </row>
    <row r="198" spans="1:3" s="36" customFormat="1" ht="11.25">
      <c r="A198" s="58" t="s">
        <v>67</v>
      </c>
      <c r="B198" s="167">
        <v>4</v>
      </c>
      <c r="C198" s="168">
        <f t="shared" si="5"/>
        <v>1.7316017316017316</v>
      </c>
    </row>
    <row r="199" spans="1:3" s="36" customFormat="1" ht="11.25">
      <c r="A199" s="58" t="s">
        <v>66</v>
      </c>
      <c r="B199" s="167">
        <v>0</v>
      </c>
      <c r="C199" s="168">
        <f t="shared" si="5"/>
        <v>0</v>
      </c>
    </row>
    <row r="200" spans="1:3" s="36" customFormat="1" ht="11.25">
      <c r="A200" s="58" t="s">
        <v>409</v>
      </c>
      <c r="B200" s="167">
        <v>0</v>
      </c>
      <c r="C200" s="168">
        <f t="shared" si="5"/>
        <v>0</v>
      </c>
    </row>
    <row r="201" spans="1:3" s="36" customFormat="1" ht="11.25">
      <c r="A201" s="58" t="s">
        <v>64</v>
      </c>
      <c r="B201" s="167">
        <v>0</v>
      </c>
      <c r="C201" s="168">
        <f t="shared" si="5"/>
        <v>0</v>
      </c>
    </row>
    <row r="202" spans="1:3" s="36" customFormat="1" ht="11.25">
      <c r="A202" s="58" t="s">
        <v>63</v>
      </c>
      <c r="B202" s="167">
        <v>0</v>
      </c>
      <c r="C202" s="168">
        <f t="shared" si="5"/>
        <v>0</v>
      </c>
    </row>
    <row r="203" spans="1:3" s="36" customFormat="1" ht="11.25">
      <c r="A203" s="58" t="s">
        <v>62</v>
      </c>
      <c r="B203" s="167">
        <v>0</v>
      </c>
      <c r="C203" s="168">
        <f t="shared" si="5"/>
        <v>0</v>
      </c>
    </row>
    <row r="204" spans="1:3" s="36" customFormat="1" ht="11.25">
      <c r="A204" s="58" t="s">
        <v>61</v>
      </c>
      <c r="B204" s="167">
        <v>16</v>
      </c>
      <c r="C204" s="168">
        <f t="shared" si="5"/>
        <v>6.926406926406926</v>
      </c>
    </row>
    <row r="205" spans="1:3" s="162" customFormat="1" ht="19.5" customHeight="1">
      <c r="A205" s="1" t="s">
        <v>32</v>
      </c>
      <c r="B205" s="60">
        <f>SUM(B164:B204)</f>
        <v>231</v>
      </c>
      <c r="C205" s="76">
        <f t="shared" si="5"/>
        <v>100</v>
      </c>
    </row>
    <row r="208" spans="1:3" s="176" customFormat="1" ht="87.75" customHeight="1">
      <c r="A208" s="17" t="s">
        <v>473</v>
      </c>
      <c r="B208" s="195" t="s">
        <v>502</v>
      </c>
      <c r="C208" s="196"/>
    </row>
    <row r="209" spans="1:3" s="176" customFormat="1" ht="29.25" customHeight="1">
      <c r="A209" s="199" t="s">
        <v>49</v>
      </c>
      <c r="B209" s="201" t="s">
        <v>488</v>
      </c>
      <c r="C209" s="201" t="s">
        <v>23</v>
      </c>
    </row>
    <row r="210" spans="1:3" s="176" customFormat="1" ht="45" customHeight="1">
      <c r="A210" s="200"/>
      <c r="B210" s="166" t="s">
        <v>25</v>
      </c>
      <c r="C210" s="144" t="s">
        <v>495</v>
      </c>
    </row>
    <row r="211" spans="1:3" s="36" customFormat="1" ht="11.25">
      <c r="A211" s="58" t="s">
        <v>143</v>
      </c>
      <c r="B211" s="167">
        <v>0</v>
      </c>
      <c r="C211" s="168">
        <f>B211/$B$232*100</f>
        <v>0</v>
      </c>
    </row>
    <row r="212" spans="1:3" s="36" customFormat="1" ht="11.25">
      <c r="A212" s="58" t="s">
        <v>144</v>
      </c>
      <c r="B212" s="167">
        <v>0</v>
      </c>
      <c r="C212" s="168">
        <f aca="true" t="shared" si="6" ref="C212:C232">B212/$B$232*100</f>
        <v>0</v>
      </c>
    </row>
    <row r="213" spans="1:3" s="36" customFormat="1" ht="11.25">
      <c r="A213" s="58" t="s">
        <v>145</v>
      </c>
      <c r="B213" s="167">
        <v>0</v>
      </c>
      <c r="C213" s="168">
        <f t="shared" si="6"/>
        <v>0</v>
      </c>
    </row>
    <row r="214" spans="1:3" s="36" customFormat="1" ht="11.25">
      <c r="A214" s="58" t="s">
        <v>146</v>
      </c>
      <c r="B214" s="167">
        <v>16</v>
      </c>
      <c r="C214" s="168">
        <f t="shared" si="6"/>
        <v>12.5</v>
      </c>
    </row>
    <row r="215" spans="1:3" s="36" customFormat="1" ht="11.25">
      <c r="A215" s="58" t="s">
        <v>147</v>
      </c>
      <c r="B215" s="167">
        <v>11</v>
      </c>
      <c r="C215" s="168">
        <f t="shared" si="6"/>
        <v>8.59375</v>
      </c>
    </row>
    <row r="216" spans="1:3" s="36" customFormat="1" ht="11.25">
      <c r="A216" s="58" t="s">
        <v>148</v>
      </c>
      <c r="B216" s="167">
        <v>12</v>
      </c>
      <c r="C216" s="168">
        <f t="shared" si="6"/>
        <v>9.375</v>
      </c>
    </row>
    <row r="217" spans="1:3" s="36" customFormat="1" ht="11.25">
      <c r="A217" s="58" t="s">
        <v>149</v>
      </c>
      <c r="B217" s="167">
        <v>0</v>
      </c>
      <c r="C217" s="168">
        <f t="shared" si="6"/>
        <v>0</v>
      </c>
    </row>
    <row r="218" spans="1:3" s="36" customFormat="1" ht="11.25">
      <c r="A218" s="58" t="s">
        <v>33</v>
      </c>
      <c r="B218" s="167">
        <v>83</v>
      </c>
      <c r="C218" s="168">
        <f t="shared" si="6"/>
        <v>64.84375</v>
      </c>
    </row>
    <row r="219" spans="1:3" s="36" customFormat="1" ht="11.25">
      <c r="A219" s="58" t="s">
        <v>394</v>
      </c>
      <c r="B219" s="167">
        <v>0</v>
      </c>
      <c r="C219" s="168">
        <f t="shared" si="6"/>
        <v>0</v>
      </c>
    </row>
    <row r="220" spans="1:3" s="36" customFormat="1" ht="11.25">
      <c r="A220" s="58" t="s">
        <v>150</v>
      </c>
      <c r="B220" s="167">
        <v>5</v>
      </c>
      <c r="C220" s="168">
        <f t="shared" si="6"/>
        <v>3.90625</v>
      </c>
    </row>
    <row r="221" spans="1:3" s="36" customFormat="1" ht="11.25">
      <c r="A221" s="58" t="s">
        <v>395</v>
      </c>
      <c r="B221" s="167">
        <v>1</v>
      </c>
      <c r="C221" s="168">
        <f t="shared" si="6"/>
        <v>0.78125</v>
      </c>
    </row>
    <row r="222" spans="1:3" s="36" customFormat="1" ht="11.25">
      <c r="A222" s="58" t="s">
        <v>154</v>
      </c>
      <c r="B222" s="167">
        <v>0</v>
      </c>
      <c r="C222" s="168">
        <f t="shared" si="6"/>
        <v>0</v>
      </c>
    </row>
    <row r="223" spans="1:3" s="36" customFormat="1" ht="11.25">
      <c r="A223" s="58" t="s">
        <v>155</v>
      </c>
      <c r="B223" s="167">
        <v>0</v>
      </c>
      <c r="C223" s="168">
        <f t="shared" si="6"/>
        <v>0</v>
      </c>
    </row>
    <row r="224" spans="1:3" s="36" customFormat="1" ht="11.25">
      <c r="A224" s="58" t="s">
        <v>157</v>
      </c>
      <c r="B224" s="167">
        <v>0</v>
      </c>
      <c r="C224" s="168">
        <f t="shared" si="6"/>
        <v>0</v>
      </c>
    </row>
    <row r="225" spans="1:3" s="36" customFormat="1" ht="11.25">
      <c r="A225" s="58" t="s">
        <v>396</v>
      </c>
      <c r="B225" s="167">
        <v>0</v>
      </c>
      <c r="C225" s="168">
        <f t="shared" si="6"/>
        <v>0</v>
      </c>
    </row>
    <row r="226" spans="1:3" s="36" customFormat="1" ht="11.25">
      <c r="A226" s="58" t="s">
        <v>158</v>
      </c>
      <c r="B226" s="167">
        <v>0</v>
      </c>
      <c r="C226" s="168">
        <f t="shared" si="6"/>
        <v>0</v>
      </c>
    </row>
    <row r="227" spans="1:3" s="36" customFormat="1" ht="11.25">
      <c r="A227" s="58" t="s">
        <v>159</v>
      </c>
      <c r="B227" s="167">
        <v>0</v>
      </c>
      <c r="C227" s="168">
        <f t="shared" si="6"/>
        <v>0</v>
      </c>
    </row>
    <row r="228" spans="1:3" s="36" customFormat="1" ht="11.25">
      <c r="A228" s="58" t="s">
        <v>507</v>
      </c>
      <c r="B228" s="167">
        <v>0</v>
      </c>
      <c r="C228" s="168">
        <f t="shared" si="6"/>
        <v>0</v>
      </c>
    </row>
    <row r="229" spans="1:3" s="36" customFormat="1" ht="11.25">
      <c r="A229" s="58" t="s">
        <v>161</v>
      </c>
      <c r="B229" s="167">
        <v>0</v>
      </c>
      <c r="C229" s="168">
        <f t="shared" si="6"/>
        <v>0</v>
      </c>
    </row>
    <row r="230" spans="1:3" s="36" customFormat="1" ht="11.25">
      <c r="A230" s="58" t="s">
        <v>162</v>
      </c>
      <c r="B230" s="167">
        <v>0</v>
      </c>
      <c r="C230" s="168">
        <f t="shared" si="6"/>
        <v>0</v>
      </c>
    </row>
    <row r="231" spans="1:3" s="36" customFormat="1" ht="11.25">
      <c r="A231" s="58" t="s">
        <v>398</v>
      </c>
      <c r="B231" s="167">
        <v>0</v>
      </c>
      <c r="C231" s="168">
        <f t="shared" si="6"/>
        <v>0</v>
      </c>
    </row>
    <row r="232" spans="1:3" s="162" customFormat="1" ht="19.5" customHeight="1">
      <c r="A232" s="1" t="s">
        <v>34</v>
      </c>
      <c r="B232" s="60">
        <f>SUM(B211:B231)</f>
        <v>128</v>
      </c>
      <c r="C232" s="76">
        <f t="shared" si="6"/>
        <v>100</v>
      </c>
    </row>
    <row r="235" spans="1:3" s="176" customFormat="1" ht="79.5" customHeight="1">
      <c r="A235" s="17" t="s">
        <v>473</v>
      </c>
      <c r="B235" s="195" t="s">
        <v>511</v>
      </c>
      <c r="C235" s="196"/>
    </row>
    <row r="236" spans="1:3" s="176" customFormat="1" ht="29.25" customHeight="1">
      <c r="A236" s="199" t="s">
        <v>49</v>
      </c>
      <c r="B236" s="201" t="s">
        <v>488</v>
      </c>
      <c r="C236" s="201" t="s">
        <v>23</v>
      </c>
    </row>
    <row r="237" spans="1:3" s="176" customFormat="1" ht="45" customHeight="1">
      <c r="A237" s="200"/>
      <c r="B237" s="166" t="s">
        <v>25</v>
      </c>
      <c r="C237" s="144" t="s">
        <v>495</v>
      </c>
    </row>
    <row r="238" spans="1:3" s="36" customFormat="1" ht="11.25">
      <c r="A238" s="58" t="s">
        <v>275</v>
      </c>
      <c r="B238" s="167">
        <v>0</v>
      </c>
      <c r="C238" s="168">
        <f>B238/$B$255*100</f>
        <v>0</v>
      </c>
    </row>
    <row r="239" spans="1:3" s="36" customFormat="1" ht="11.25">
      <c r="A239" s="58" t="s">
        <v>276</v>
      </c>
      <c r="B239" s="167">
        <v>0</v>
      </c>
      <c r="C239" s="168">
        <f aca="true" t="shared" si="7" ref="C239:C255">B239/$B$255*100</f>
        <v>0</v>
      </c>
    </row>
    <row r="240" spans="1:3" s="36" customFormat="1" ht="11.25">
      <c r="A240" s="58" t="s">
        <v>365</v>
      </c>
      <c r="B240" s="167">
        <v>0</v>
      </c>
      <c r="C240" s="168">
        <f t="shared" si="7"/>
        <v>0</v>
      </c>
    </row>
    <row r="241" spans="1:3" s="36" customFormat="1" ht="11.25">
      <c r="A241" s="58" t="s">
        <v>277</v>
      </c>
      <c r="B241" s="167">
        <v>0</v>
      </c>
      <c r="C241" s="168">
        <f t="shared" si="7"/>
        <v>0</v>
      </c>
    </row>
    <row r="242" spans="1:3" s="36" customFormat="1" ht="11.25">
      <c r="A242" s="58" t="s">
        <v>278</v>
      </c>
      <c r="B242" s="167">
        <v>0</v>
      </c>
      <c r="C242" s="168">
        <f t="shared" si="7"/>
        <v>0</v>
      </c>
    </row>
    <row r="243" spans="1:3" s="36" customFormat="1" ht="11.25">
      <c r="A243" s="58" t="s">
        <v>279</v>
      </c>
      <c r="B243" s="167">
        <v>2</v>
      </c>
      <c r="C243" s="168">
        <f t="shared" si="7"/>
        <v>2.631578947368421</v>
      </c>
    </row>
    <row r="244" spans="1:3" s="36" customFormat="1" ht="11.25">
      <c r="A244" s="58" t="s">
        <v>280</v>
      </c>
      <c r="B244" s="167">
        <v>7</v>
      </c>
      <c r="C244" s="168">
        <f t="shared" si="7"/>
        <v>9.210526315789473</v>
      </c>
    </row>
    <row r="245" spans="1:3" s="36" customFormat="1" ht="11.25">
      <c r="A245" s="58" t="s">
        <v>282</v>
      </c>
      <c r="B245" s="167">
        <v>0</v>
      </c>
      <c r="C245" s="168">
        <f t="shared" si="7"/>
        <v>0</v>
      </c>
    </row>
    <row r="246" spans="1:3" s="36" customFormat="1" ht="11.25">
      <c r="A246" s="58" t="s">
        <v>283</v>
      </c>
      <c r="B246" s="167">
        <v>0</v>
      </c>
      <c r="C246" s="168">
        <f t="shared" si="7"/>
        <v>0</v>
      </c>
    </row>
    <row r="247" spans="1:3" s="36" customFormat="1" ht="11.25">
      <c r="A247" s="58" t="s">
        <v>284</v>
      </c>
      <c r="B247" s="167">
        <v>5</v>
      </c>
      <c r="C247" s="168">
        <f t="shared" si="7"/>
        <v>6.578947368421052</v>
      </c>
    </row>
    <row r="248" spans="1:3" s="36" customFormat="1" ht="11.25">
      <c r="A248" s="58" t="s">
        <v>285</v>
      </c>
      <c r="B248" s="167">
        <v>2</v>
      </c>
      <c r="C248" s="168">
        <f t="shared" si="7"/>
        <v>2.631578947368421</v>
      </c>
    </row>
    <row r="249" spans="1:3" s="36" customFormat="1" ht="11.25">
      <c r="A249" s="58" t="s">
        <v>354</v>
      </c>
      <c r="B249" s="167">
        <v>5</v>
      </c>
      <c r="C249" s="168">
        <f t="shared" si="7"/>
        <v>6.578947368421052</v>
      </c>
    </row>
    <row r="250" spans="1:3" s="36" customFormat="1" ht="11.25">
      <c r="A250" s="58" t="s">
        <v>35</v>
      </c>
      <c r="B250" s="167">
        <v>53</v>
      </c>
      <c r="C250" s="168">
        <f t="shared" si="7"/>
        <v>69.73684210526315</v>
      </c>
    </row>
    <row r="251" spans="1:3" s="36" customFormat="1" ht="11.25">
      <c r="A251" s="58" t="s">
        <v>286</v>
      </c>
      <c r="B251" s="167">
        <v>2</v>
      </c>
      <c r="C251" s="168">
        <f t="shared" si="7"/>
        <v>2.631578947368421</v>
      </c>
    </row>
    <row r="252" spans="1:3" s="36" customFormat="1" ht="11.25">
      <c r="A252" s="58" t="s">
        <v>287</v>
      </c>
      <c r="B252" s="167">
        <v>0</v>
      </c>
      <c r="C252" s="168">
        <f t="shared" si="7"/>
        <v>0</v>
      </c>
    </row>
    <row r="253" spans="1:3" s="36" customFormat="1" ht="11.25">
      <c r="A253" s="58" t="s">
        <v>366</v>
      </c>
      <c r="B253" s="167">
        <v>0</v>
      </c>
      <c r="C253" s="168">
        <f t="shared" si="7"/>
        <v>0</v>
      </c>
    </row>
    <row r="254" spans="1:3" s="36" customFormat="1" ht="11.25">
      <c r="A254" s="58" t="s">
        <v>288</v>
      </c>
      <c r="B254" s="167">
        <v>0</v>
      </c>
      <c r="C254" s="168">
        <f t="shared" si="7"/>
        <v>0</v>
      </c>
    </row>
    <row r="255" spans="1:3" s="162" customFormat="1" ht="19.5" customHeight="1">
      <c r="A255" s="1" t="s">
        <v>36</v>
      </c>
      <c r="B255" s="60">
        <f>SUM(B238:B254)</f>
        <v>76</v>
      </c>
      <c r="C255" s="76">
        <f t="shared" si="7"/>
        <v>100</v>
      </c>
    </row>
    <row r="257" ht="12.75">
      <c r="A257" s="139" t="s">
        <v>512</v>
      </c>
    </row>
    <row r="260" spans="1:3" s="176" customFormat="1" ht="89.25" customHeight="1">
      <c r="A260" s="17" t="s">
        <v>473</v>
      </c>
      <c r="B260" s="195" t="s">
        <v>517</v>
      </c>
      <c r="C260" s="196"/>
    </row>
    <row r="261" spans="1:3" s="176" customFormat="1" ht="29.25" customHeight="1">
      <c r="A261" s="199" t="s">
        <v>49</v>
      </c>
      <c r="B261" s="201" t="s">
        <v>488</v>
      </c>
      <c r="C261" s="201" t="s">
        <v>23</v>
      </c>
    </row>
    <row r="262" spans="1:3" s="176" customFormat="1" ht="45" customHeight="1">
      <c r="A262" s="200"/>
      <c r="B262" s="166" t="s">
        <v>25</v>
      </c>
      <c r="C262" s="144" t="s">
        <v>495</v>
      </c>
    </row>
    <row r="263" spans="1:3" s="36" customFormat="1" ht="11.25">
      <c r="A263" s="58" t="s">
        <v>113</v>
      </c>
      <c r="B263" s="167">
        <v>0</v>
      </c>
      <c r="C263" s="168">
        <f>B263/$B$280*100</f>
        <v>0</v>
      </c>
    </row>
    <row r="264" spans="1:3" s="36" customFormat="1" ht="11.25">
      <c r="A264" s="58" t="s">
        <v>114</v>
      </c>
      <c r="B264" s="167">
        <v>0</v>
      </c>
      <c r="C264" s="168">
        <f aca="true" t="shared" si="8" ref="C264:C280">B264/$B$280*100</f>
        <v>0</v>
      </c>
    </row>
    <row r="265" spans="1:3" s="36" customFormat="1" ht="11.25">
      <c r="A265" s="58" t="s">
        <v>399</v>
      </c>
      <c r="B265" s="167">
        <v>3</v>
      </c>
      <c r="C265" s="168">
        <f t="shared" si="8"/>
        <v>3.75</v>
      </c>
    </row>
    <row r="266" spans="1:3" s="36" customFormat="1" ht="11.25">
      <c r="A266" s="58" t="s">
        <v>117</v>
      </c>
      <c r="B266" s="167">
        <v>3</v>
      </c>
      <c r="C266" s="168">
        <f t="shared" si="8"/>
        <v>3.75</v>
      </c>
    </row>
    <row r="267" spans="1:3" s="36" customFormat="1" ht="11.25">
      <c r="A267" s="58" t="s">
        <v>118</v>
      </c>
      <c r="B267" s="167">
        <v>17</v>
      </c>
      <c r="C267" s="168">
        <f t="shared" si="8"/>
        <v>21.25</v>
      </c>
    </row>
    <row r="268" spans="1:3" s="36" customFormat="1" ht="11.25">
      <c r="A268" s="58" t="s">
        <v>119</v>
      </c>
      <c r="B268" s="167">
        <v>0</v>
      </c>
      <c r="C268" s="168">
        <f t="shared" si="8"/>
        <v>0</v>
      </c>
    </row>
    <row r="269" spans="1:3" s="36" customFormat="1" ht="11.25">
      <c r="A269" s="58" t="s">
        <v>121</v>
      </c>
      <c r="B269" s="167">
        <v>41</v>
      </c>
      <c r="C269" s="168">
        <f t="shared" si="8"/>
        <v>51.24999999999999</v>
      </c>
    </row>
    <row r="270" spans="1:3" s="36" customFormat="1" ht="11.25">
      <c r="A270" s="58" t="s">
        <v>122</v>
      </c>
      <c r="B270" s="167">
        <v>0</v>
      </c>
      <c r="C270" s="168">
        <f t="shared" si="8"/>
        <v>0</v>
      </c>
    </row>
    <row r="271" spans="1:3" s="36" customFormat="1" ht="11.25">
      <c r="A271" s="58" t="s">
        <v>125</v>
      </c>
      <c r="B271" s="167">
        <v>0</v>
      </c>
      <c r="C271" s="168">
        <f t="shared" si="8"/>
        <v>0</v>
      </c>
    </row>
    <row r="272" spans="1:3" s="36" customFormat="1" ht="11.25">
      <c r="A272" s="58" t="s">
        <v>127</v>
      </c>
      <c r="B272" s="167">
        <v>0</v>
      </c>
      <c r="C272" s="168">
        <f t="shared" si="8"/>
        <v>0</v>
      </c>
    </row>
    <row r="273" spans="1:3" s="36" customFormat="1" ht="11.25">
      <c r="A273" s="58" t="s">
        <v>129</v>
      </c>
      <c r="B273" s="167">
        <v>0</v>
      </c>
      <c r="C273" s="168">
        <f t="shared" si="8"/>
        <v>0</v>
      </c>
    </row>
    <row r="274" spans="1:3" s="36" customFormat="1" ht="11.25">
      <c r="A274" s="58" t="s">
        <v>130</v>
      </c>
      <c r="B274" s="167">
        <v>0</v>
      </c>
      <c r="C274" s="168">
        <f t="shared" si="8"/>
        <v>0</v>
      </c>
    </row>
    <row r="275" spans="1:3" s="36" customFormat="1" ht="11.25">
      <c r="A275" s="58" t="s">
        <v>134</v>
      </c>
      <c r="B275" s="167">
        <v>0</v>
      </c>
      <c r="C275" s="168">
        <f t="shared" si="8"/>
        <v>0</v>
      </c>
    </row>
    <row r="276" spans="1:3" s="36" customFormat="1" ht="11.25">
      <c r="A276" s="58" t="s">
        <v>135</v>
      </c>
      <c r="B276" s="167">
        <v>0</v>
      </c>
      <c r="C276" s="168">
        <f t="shared" si="8"/>
        <v>0</v>
      </c>
    </row>
    <row r="277" spans="1:3" s="36" customFormat="1" ht="11.25">
      <c r="A277" s="58" t="s">
        <v>136</v>
      </c>
      <c r="B277" s="167">
        <v>1</v>
      </c>
      <c r="C277" s="168">
        <f t="shared" si="8"/>
        <v>1.25</v>
      </c>
    </row>
    <row r="278" spans="1:3" s="36" customFormat="1" ht="11.25">
      <c r="A278" s="58" t="s">
        <v>138</v>
      </c>
      <c r="B278" s="167">
        <v>0</v>
      </c>
      <c r="C278" s="168">
        <f t="shared" si="8"/>
        <v>0</v>
      </c>
    </row>
    <row r="279" spans="1:3" s="36" customFormat="1" ht="11.25">
      <c r="A279" s="58" t="s">
        <v>139</v>
      </c>
      <c r="B279" s="167">
        <v>15</v>
      </c>
      <c r="C279" s="168">
        <f t="shared" si="8"/>
        <v>18.75</v>
      </c>
    </row>
    <row r="280" spans="1:3" s="162" customFormat="1" ht="19.5" customHeight="1">
      <c r="A280" s="1" t="s">
        <v>37</v>
      </c>
      <c r="B280" s="60">
        <f>SUM(B263:B279)</f>
        <v>80</v>
      </c>
      <c r="C280" s="76">
        <f t="shared" si="8"/>
        <v>100</v>
      </c>
    </row>
    <row r="284" spans="1:3" s="176" customFormat="1" ht="89.25" customHeight="1">
      <c r="A284" s="17" t="s">
        <v>473</v>
      </c>
      <c r="B284" s="195" t="s">
        <v>523</v>
      </c>
      <c r="C284" s="196"/>
    </row>
    <row r="285" spans="1:3" s="176" customFormat="1" ht="29.25" customHeight="1">
      <c r="A285" s="199" t="s">
        <v>49</v>
      </c>
      <c r="B285" s="201" t="s">
        <v>488</v>
      </c>
      <c r="C285" s="201" t="s">
        <v>23</v>
      </c>
    </row>
    <row r="286" spans="1:3" s="176" customFormat="1" ht="45" customHeight="1">
      <c r="A286" s="200"/>
      <c r="B286" s="166" t="s">
        <v>25</v>
      </c>
      <c r="C286" s="144" t="s">
        <v>495</v>
      </c>
    </row>
    <row r="287" spans="1:3" s="36" customFormat="1" ht="11.25">
      <c r="A287" s="58" t="s">
        <v>355</v>
      </c>
      <c r="B287" s="167">
        <v>11</v>
      </c>
      <c r="C287" s="168">
        <f>B287/$B$299*100</f>
        <v>3.4700315457413247</v>
      </c>
    </row>
    <row r="288" spans="1:3" s="36" customFormat="1" ht="11.25">
      <c r="A288" s="58" t="s">
        <v>320</v>
      </c>
      <c r="B288" s="167">
        <v>0</v>
      </c>
      <c r="C288" s="168">
        <f aca="true" t="shared" si="9" ref="C288:C299">B288/$B$299*100</f>
        <v>0</v>
      </c>
    </row>
    <row r="289" spans="1:3" s="36" customFormat="1" ht="11.25">
      <c r="A289" s="58" t="s">
        <v>321</v>
      </c>
      <c r="B289" s="167">
        <v>0</v>
      </c>
      <c r="C289" s="168">
        <f t="shared" si="9"/>
        <v>0</v>
      </c>
    </row>
    <row r="290" spans="1:3" s="36" customFormat="1" ht="11.25">
      <c r="A290" s="58" t="s">
        <v>323</v>
      </c>
      <c r="B290" s="167">
        <v>0</v>
      </c>
      <c r="C290" s="168">
        <f t="shared" si="9"/>
        <v>0</v>
      </c>
    </row>
    <row r="291" spans="1:3" s="36" customFormat="1" ht="11.25">
      <c r="A291" s="58" t="s">
        <v>357</v>
      </c>
      <c r="B291" s="167">
        <v>0</v>
      </c>
      <c r="C291" s="168">
        <f t="shared" si="9"/>
        <v>0</v>
      </c>
    </row>
    <row r="292" spans="1:3" s="36" customFormat="1" ht="11.25">
      <c r="A292" s="58" t="s">
        <v>328</v>
      </c>
      <c r="B292" s="167">
        <v>0</v>
      </c>
      <c r="C292" s="168">
        <f t="shared" si="9"/>
        <v>0</v>
      </c>
    </row>
    <row r="293" spans="1:3" s="36" customFormat="1" ht="11.25">
      <c r="A293" s="58" t="s">
        <v>329</v>
      </c>
      <c r="B293" s="167">
        <v>0</v>
      </c>
      <c r="C293" s="168">
        <f t="shared" si="9"/>
        <v>0</v>
      </c>
    </row>
    <row r="294" spans="1:3" s="36" customFormat="1" ht="11.25">
      <c r="A294" s="58" t="s">
        <v>331</v>
      </c>
      <c r="B294" s="167">
        <v>26</v>
      </c>
      <c r="C294" s="168">
        <f t="shared" si="9"/>
        <v>8.201892744479496</v>
      </c>
    </row>
    <row r="295" spans="1:3" s="36" customFormat="1" ht="11.25">
      <c r="A295" s="58" t="s">
        <v>38</v>
      </c>
      <c r="B295" s="167">
        <v>264</v>
      </c>
      <c r="C295" s="168">
        <f t="shared" si="9"/>
        <v>83.2807570977918</v>
      </c>
    </row>
    <row r="296" spans="1:3" s="36" customFormat="1" ht="11.25">
      <c r="A296" s="58" t="s">
        <v>358</v>
      </c>
      <c r="B296" s="167">
        <v>0</v>
      </c>
      <c r="C296" s="168">
        <f t="shared" si="9"/>
        <v>0</v>
      </c>
    </row>
    <row r="297" spans="1:3" s="36" customFormat="1" ht="11.25">
      <c r="A297" s="58" t="s">
        <v>335</v>
      </c>
      <c r="B297" s="167">
        <v>6</v>
      </c>
      <c r="C297" s="168">
        <f t="shared" si="9"/>
        <v>1.8927444794952681</v>
      </c>
    </row>
    <row r="298" spans="1:3" s="36" customFormat="1" ht="11.25">
      <c r="A298" s="58" t="s">
        <v>337</v>
      </c>
      <c r="B298" s="167">
        <v>10</v>
      </c>
      <c r="C298" s="168">
        <f t="shared" si="9"/>
        <v>3.1545741324921135</v>
      </c>
    </row>
    <row r="299" spans="1:3" s="162" customFormat="1" ht="19.5" customHeight="1">
      <c r="A299" s="1" t="s">
        <v>39</v>
      </c>
      <c r="B299" s="60">
        <f>SUM(B287:B298)</f>
        <v>317</v>
      </c>
      <c r="C299" s="76">
        <f t="shared" si="9"/>
        <v>100</v>
      </c>
    </row>
    <row r="301" ht="12.75">
      <c r="A301" s="177" t="s">
        <v>410</v>
      </c>
    </row>
  </sheetData>
  <sheetProtection password="C6EC" sheet="1" objects="1" scenarios="1"/>
  <mergeCells count="31">
    <mergeCell ref="A236:A237"/>
    <mergeCell ref="B236:C236"/>
    <mergeCell ref="A285:A286"/>
    <mergeCell ref="B285:C285"/>
    <mergeCell ref="B260:C260"/>
    <mergeCell ref="A261:A262"/>
    <mergeCell ref="B261:C261"/>
    <mergeCell ref="B284:C284"/>
    <mergeCell ref="B208:C208"/>
    <mergeCell ref="A209:A210"/>
    <mergeCell ref="B209:C209"/>
    <mergeCell ref="B235:C235"/>
    <mergeCell ref="A21:A22"/>
    <mergeCell ref="B21:C21"/>
    <mergeCell ref="B161:C161"/>
    <mergeCell ref="A162:A163"/>
    <mergeCell ref="B162:C162"/>
    <mergeCell ref="B124:C124"/>
    <mergeCell ref="A125:A126"/>
    <mergeCell ref="B125:C125"/>
    <mergeCell ref="A81:A82"/>
    <mergeCell ref="B81:C81"/>
    <mergeCell ref="B1:C1"/>
    <mergeCell ref="A3:A4"/>
    <mergeCell ref="B3:C3"/>
    <mergeCell ref="B20:C20"/>
    <mergeCell ref="A16:C16"/>
    <mergeCell ref="B80:C80"/>
    <mergeCell ref="B50:C50"/>
    <mergeCell ref="A51:A52"/>
    <mergeCell ref="B51:C51"/>
  </mergeCells>
  <printOptions/>
  <pageMargins left="0.75" right="0.75" top="1" bottom="1" header="0.5" footer="0.5"/>
  <pageSetup orientation="portrait" paperSize="9"/>
  <rowBreaks count="9" manualBreakCount="9">
    <brk id="19" max="255" man="1"/>
    <brk id="49" max="255" man="1"/>
    <brk id="79" max="255" man="1"/>
    <brk id="123" max="255" man="1"/>
    <brk id="160" max="255" man="1"/>
    <brk id="207" max="255" man="1"/>
    <brk id="234" max="255" man="1"/>
    <brk id="259" max="255" man="1"/>
    <brk id="2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68" sqref="A1:C68"/>
    </sheetView>
  </sheetViews>
  <sheetFormatPr defaultColWidth="9.140625" defaultRowHeight="12.75"/>
  <cols>
    <col min="1" max="1" width="22.8515625" style="5" bestFit="1" customWidth="1"/>
    <col min="2" max="2" width="14.140625" style="5" customWidth="1"/>
    <col min="3" max="3" width="18.28125" style="5" customWidth="1"/>
    <col min="4" max="16384" width="9.140625" style="5" customWidth="1"/>
  </cols>
  <sheetData>
    <row r="1" spans="1:4" ht="69.75" customHeight="1">
      <c r="A1" s="4" t="s">
        <v>526</v>
      </c>
      <c r="B1" s="179" t="s">
        <v>55</v>
      </c>
      <c r="C1" s="180"/>
      <c r="D1" s="16"/>
    </row>
    <row r="2" ht="12.75">
      <c r="D2" s="8"/>
    </row>
    <row r="3" spans="1:4" ht="25.5" customHeight="1">
      <c r="A3" s="206" t="s">
        <v>24</v>
      </c>
      <c r="B3" s="208" t="s">
        <v>19</v>
      </c>
      <c r="C3" s="209"/>
      <c r="D3" s="8"/>
    </row>
    <row r="4" spans="1:3" ht="33" customHeight="1">
      <c r="A4" s="207"/>
      <c r="B4" s="46" t="s">
        <v>25</v>
      </c>
      <c r="C4" s="48" t="s">
        <v>40</v>
      </c>
    </row>
    <row r="5" spans="1:3" s="8" customFormat="1" ht="12.75">
      <c r="A5" s="29" t="s">
        <v>26</v>
      </c>
      <c r="B5" s="50">
        <f>B23+B40+B57</f>
        <v>62</v>
      </c>
      <c r="C5" s="18">
        <f aca="true" t="shared" si="0" ref="C5:C13">B5/$B$14*100</f>
        <v>6.048780487804878</v>
      </c>
    </row>
    <row r="6" spans="1:3" s="8" customFormat="1" ht="12.75">
      <c r="A6" s="29" t="s">
        <v>27</v>
      </c>
      <c r="B6" s="50">
        <f aca="true" t="shared" si="1" ref="B6:B13">B24+B41+B58</f>
        <v>87</v>
      </c>
      <c r="C6" s="18">
        <f t="shared" si="0"/>
        <v>8.487804878048781</v>
      </c>
    </row>
    <row r="7" spans="1:3" s="8" customFormat="1" ht="12.75">
      <c r="A7" s="29" t="s">
        <v>45</v>
      </c>
      <c r="B7" s="50">
        <f t="shared" si="1"/>
        <v>140</v>
      </c>
      <c r="C7" s="18">
        <f t="shared" si="0"/>
        <v>13.658536585365855</v>
      </c>
    </row>
    <row r="8" spans="1:3" s="8" customFormat="1" ht="12.75">
      <c r="A8" s="29" t="s">
        <v>29</v>
      </c>
      <c r="B8" s="50">
        <f t="shared" si="1"/>
        <v>164</v>
      </c>
      <c r="C8" s="18">
        <f t="shared" si="0"/>
        <v>16</v>
      </c>
    </row>
    <row r="9" spans="1:3" s="8" customFormat="1" ht="12.75">
      <c r="A9" s="29" t="s">
        <v>31</v>
      </c>
      <c r="B9" s="50">
        <f t="shared" si="1"/>
        <v>248</v>
      </c>
      <c r="C9" s="18">
        <f t="shared" si="0"/>
        <v>24.195121951219512</v>
      </c>
    </row>
    <row r="10" spans="1:3" s="8" customFormat="1" ht="12.75">
      <c r="A10" s="29" t="s">
        <v>33</v>
      </c>
      <c r="B10" s="50">
        <f t="shared" si="1"/>
        <v>68</v>
      </c>
      <c r="C10" s="18">
        <f t="shared" si="0"/>
        <v>6.634146341463415</v>
      </c>
    </row>
    <row r="11" spans="1:3" s="8" customFormat="1" ht="12.75">
      <c r="A11" s="29" t="s">
        <v>35</v>
      </c>
      <c r="B11" s="50">
        <f t="shared" si="1"/>
        <v>81</v>
      </c>
      <c r="C11" s="18">
        <f t="shared" si="0"/>
        <v>7.902439024390244</v>
      </c>
    </row>
    <row r="12" spans="1:3" s="8" customFormat="1" ht="12.75">
      <c r="A12" s="29" t="s">
        <v>43</v>
      </c>
      <c r="B12" s="50">
        <f t="shared" si="1"/>
        <v>82</v>
      </c>
      <c r="C12" s="18">
        <f t="shared" si="0"/>
        <v>8</v>
      </c>
    </row>
    <row r="13" spans="1:3" s="8" customFormat="1" ht="12.75">
      <c r="A13" s="29" t="s">
        <v>38</v>
      </c>
      <c r="B13" s="50">
        <f t="shared" si="1"/>
        <v>93</v>
      </c>
      <c r="C13" s="20">
        <f t="shared" si="0"/>
        <v>9.073170731707316</v>
      </c>
    </row>
    <row r="14" spans="1:3" ht="23.25" customHeight="1">
      <c r="A14" s="41" t="s">
        <v>20</v>
      </c>
      <c r="B14" s="51">
        <f>SUM(B5:B13)</f>
        <v>1025</v>
      </c>
      <c r="C14" s="80">
        <f>SUM(C5:C13)</f>
        <v>100.00000000000001</v>
      </c>
    </row>
    <row r="16" spans="1:3" s="35" customFormat="1" ht="53.25" customHeight="1">
      <c r="A16" s="178" t="s">
        <v>59</v>
      </c>
      <c r="B16" s="178"/>
      <c r="C16" s="178"/>
    </row>
    <row r="17" s="35" customFormat="1" ht="11.25"/>
    <row r="19" spans="1:3" ht="72" customHeight="1">
      <c r="A19" s="4" t="s">
        <v>6</v>
      </c>
      <c r="B19" s="179" t="s">
        <v>56</v>
      </c>
      <c r="C19" s="180"/>
    </row>
    <row r="21" spans="1:3" ht="25.5" customHeight="1">
      <c r="A21" s="206" t="s">
        <v>24</v>
      </c>
      <c r="B21" s="208" t="s">
        <v>19</v>
      </c>
      <c r="C21" s="209"/>
    </row>
    <row r="22" spans="1:3" ht="25.5">
      <c r="A22" s="207"/>
      <c r="B22" s="47" t="s">
        <v>25</v>
      </c>
      <c r="C22" s="48" t="s">
        <v>40</v>
      </c>
    </row>
    <row r="23" spans="1:10" s="8" customFormat="1" ht="12.75">
      <c r="A23" s="29" t="s">
        <v>26</v>
      </c>
      <c r="B23" s="50">
        <v>52</v>
      </c>
      <c r="C23" s="52">
        <f aca="true" t="shared" si="2" ref="C23:C31">B23/$B$32*100</f>
        <v>10.196078431372548</v>
      </c>
      <c r="F23" s="136"/>
      <c r="I23" s="137"/>
      <c r="J23" s="138"/>
    </row>
    <row r="24" spans="1:10" s="8" customFormat="1" ht="12.75">
      <c r="A24" s="29" t="s">
        <v>27</v>
      </c>
      <c r="B24" s="50">
        <v>36</v>
      </c>
      <c r="C24" s="52">
        <f t="shared" si="2"/>
        <v>7.0588235294117645</v>
      </c>
      <c r="F24" s="136"/>
      <c r="I24" s="137"/>
      <c r="J24" s="138"/>
    </row>
    <row r="25" spans="1:10" s="8" customFormat="1" ht="12.75">
      <c r="A25" s="29" t="s">
        <v>45</v>
      </c>
      <c r="B25" s="50">
        <v>37</v>
      </c>
      <c r="C25" s="52">
        <f t="shared" si="2"/>
        <v>7.254901960784315</v>
      </c>
      <c r="F25" s="136"/>
      <c r="I25" s="137"/>
      <c r="J25" s="138"/>
    </row>
    <row r="26" spans="1:10" s="8" customFormat="1" ht="12.75">
      <c r="A26" s="29" t="s">
        <v>29</v>
      </c>
      <c r="B26" s="50">
        <v>99</v>
      </c>
      <c r="C26" s="52">
        <f t="shared" si="2"/>
        <v>19.411764705882355</v>
      </c>
      <c r="F26" s="136"/>
      <c r="I26" s="137"/>
      <c r="J26" s="138"/>
    </row>
    <row r="27" spans="1:10" s="8" customFormat="1" ht="12.75">
      <c r="A27" s="29" t="s">
        <v>31</v>
      </c>
      <c r="B27" s="50">
        <v>118</v>
      </c>
      <c r="C27" s="52">
        <f t="shared" si="2"/>
        <v>23.137254901960784</v>
      </c>
      <c r="F27" s="136"/>
      <c r="I27" s="137"/>
      <c r="J27" s="138"/>
    </row>
    <row r="28" spans="1:10" s="8" customFormat="1" ht="12.75">
      <c r="A28" s="29" t="s">
        <v>33</v>
      </c>
      <c r="B28" s="50">
        <v>38</v>
      </c>
      <c r="C28" s="52">
        <f t="shared" si="2"/>
        <v>7.450980392156863</v>
      </c>
      <c r="F28" s="136"/>
      <c r="I28" s="137"/>
      <c r="J28" s="138"/>
    </row>
    <row r="29" spans="1:10" s="8" customFormat="1" ht="12.75">
      <c r="A29" s="29" t="s">
        <v>35</v>
      </c>
      <c r="B29" s="50">
        <v>45</v>
      </c>
      <c r="C29" s="52">
        <f t="shared" si="2"/>
        <v>8.823529411764707</v>
      </c>
      <c r="F29" s="136"/>
      <c r="I29" s="137"/>
      <c r="J29" s="138"/>
    </row>
    <row r="30" spans="1:10" s="8" customFormat="1" ht="12.75">
      <c r="A30" s="29" t="s">
        <v>43</v>
      </c>
      <c r="B30" s="50">
        <v>49</v>
      </c>
      <c r="C30" s="52">
        <f t="shared" si="2"/>
        <v>9.607843137254903</v>
      </c>
      <c r="F30" s="136"/>
      <c r="I30" s="137"/>
      <c r="J30" s="138"/>
    </row>
    <row r="31" spans="1:10" s="8" customFormat="1" ht="12.75">
      <c r="A31" s="29" t="s">
        <v>38</v>
      </c>
      <c r="B31" s="50">
        <v>36</v>
      </c>
      <c r="C31" s="52">
        <f t="shared" si="2"/>
        <v>7.0588235294117645</v>
      </c>
      <c r="F31" s="136"/>
      <c r="I31" s="137"/>
      <c r="J31" s="138"/>
    </row>
    <row r="32" spans="1:3" ht="23.25" customHeight="1">
      <c r="A32" s="41" t="s">
        <v>20</v>
      </c>
      <c r="B32" s="51">
        <f>SUM(B23:B31)</f>
        <v>510</v>
      </c>
      <c r="C32" s="55">
        <f>SUM(C23:C31)</f>
        <v>100.00000000000001</v>
      </c>
    </row>
    <row r="33" spans="2:4" ht="12.75">
      <c r="B33" s="49"/>
      <c r="C33" s="49"/>
      <c r="D33" s="49"/>
    </row>
    <row r="34" spans="1:3" s="35" customFormat="1" ht="66.75" customHeight="1">
      <c r="A34" s="178" t="s">
        <v>59</v>
      </c>
      <c r="B34" s="178"/>
      <c r="C34" s="178"/>
    </row>
    <row r="35" ht="12.75">
      <c r="B35" s="49"/>
    </row>
    <row r="36" spans="1:3" ht="72" customHeight="1">
      <c r="A36" s="4" t="s">
        <v>7</v>
      </c>
      <c r="B36" s="179" t="s">
        <v>57</v>
      </c>
      <c r="C36" s="180"/>
    </row>
    <row r="37" ht="12.75">
      <c r="B37" s="49"/>
    </row>
    <row r="38" spans="1:3" ht="25.5" customHeight="1">
      <c r="A38" s="206" t="s">
        <v>24</v>
      </c>
      <c r="B38" s="208" t="s">
        <v>19</v>
      </c>
      <c r="C38" s="209"/>
    </row>
    <row r="39" spans="1:3" ht="25.5">
      <c r="A39" s="207"/>
      <c r="B39" s="47" t="s">
        <v>25</v>
      </c>
      <c r="C39" s="48" t="s">
        <v>40</v>
      </c>
    </row>
    <row r="40" spans="1:3" s="8" customFormat="1" ht="12.75">
      <c r="A40" s="29" t="s">
        <v>26</v>
      </c>
      <c r="B40" s="50">
        <v>0</v>
      </c>
      <c r="C40" s="52">
        <v>0</v>
      </c>
    </row>
    <row r="41" spans="1:3" s="8" customFormat="1" ht="12.75">
      <c r="A41" s="29" t="s">
        <v>27</v>
      </c>
      <c r="B41" s="50">
        <v>40</v>
      </c>
      <c r="C41" s="52">
        <f aca="true" t="shared" si="3" ref="C41:C48">B41/$B$49*100</f>
        <v>10.526315789473683</v>
      </c>
    </row>
    <row r="42" spans="1:3" s="8" customFormat="1" ht="12.75">
      <c r="A42" s="29" t="s">
        <v>45</v>
      </c>
      <c r="B42" s="50">
        <v>73</v>
      </c>
      <c r="C42" s="52">
        <f t="shared" si="3"/>
        <v>19.210526315789473</v>
      </c>
    </row>
    <row r="43" spans="1:3" s="8" customFormat="1" ht="12.75">
      <c r="A43" s="29" t="s">
        <v>29</v>
      </c>
      <c r="B43" s="50">
        <v>37</v>
      </c>
      <c r="C43" s="52">
        <f t="shared" si="3"/>
        <v>9.736842105263158</v>
      </c>
    </row>
    <row r="44" spans="1:3" s="8" customFormat="1" ht="12.75">
      <c r="A44" s="29" t="s">
        <v>31</v>
      </c>
      <c r="B44" s="50">
        <v>105</v>
      </c>
      <c r="C44" s="52">
        <f t="shared" si="3"/>
        <v>27.631578947368425</v>
      </c>
    </row>
    <row r="45" spans="1:3" s="8" customFormat="1" ht="12.75">
      <c r="A45" s="29" t="s">
        <v>33</v>
      </c>
      <c r="B45" s="50">
        <v>23</v>
      </c>
      <c r="C45" s="52">
        <f t="shared" si="3"/>
        <v>6.052631578947368</v>
      </c>
    </row>
    <row r="46" spans="1:3" s="8" customFormat="1" ht="12.75">
      <c r="A46" s="29" t="s">
        <v>35</v>
      </c>
      <c r="B46" s="50">
        <v>27</v>
      </c>
      <c r="C46" s="52">
        <f t="shared" si="3"/>
        <v>7.105263157894736</v>
      </c>
    </row>
    <row r="47" spans="1:3" s="8" customFormat="1" ht="12.75">
      <c r="A47" s="29" t="s">
        <v>43</v>
      </c>
      <c r="B47" s="50">
        <v>27</v>
      </c>
      <c r="C47" s="52">
        <f t="shared" si="3"/>
        <v>7.105263157894736</v>
      </c>
    </row>
    <row r="48" spans="1:3" s="8" customFormat="1" ht="12.75">
      <c r="A48" s="29" t="s">
        <v>38</v>
      </c>
      <c r="B48" s="50">
        <v>48</v>
      </c>
      <c r="C48" s="52">
        <f t="shared" si="3"/>
        <v>12.631578947368421</v>
      </c>
    </row>
    <row r="49" spans="1:3" ht="23.25" customHeight="1">
      <c r="A49" s="41" t="s">
        <v>20</v>
      </c>
      <c r="B49" s="51">
        <f>SUM(B40:B48)</f>
        <v>380</v>
      </c>
      <c r="C49" s="55">
        <f>SUM(C40:C48)</f>
        <v>100.00000000000001</v>
      </c>
    </row>
    <row r="51" spans="1:3" s="35" customFormat="1" ht="66.75" customHeight="1">
      <c r="A51" s="178" t="s">
        <v>59</v>
      </c>
      <c r="B51" s="178"/>
      <c r="C51" s="178"/>
    </row>
    <row r="53" spans="1:4" ht="81.75" customHeight="1">
      <c r="A53" s="17" t="s">
        <v>8</v>
      </c>
      <c r="B53" s="179" t="s">
        <v>58</v>
      </c>
      <c r="C53" s="180"/>
      <c r="D53" s="16"/>
    </row>
    <row r="54" spans="2:6" ht="12.75">
      <c r="B54"/>
      <c r="C54"/>
      <c r="D54"/>
      <c r="E54"/>
      <c r="F54"/>
    </row>
    <row r="55" spans="1:6" ht="48.75" customHeight="1">
      <c r="A55" s="206" t="s">
        <v>24</v>
      </c>
      <c r="B55" s="208" t="s">
        <v>19</v>
      </c>
      <c r="C55" s="209"/>
      <c r="D55"/>
      <c r="E55"/>
      <c r="F55"/>
    </row>
    <row r="56" spans="1:6" ht="25.5">
      <c r="A56" s="207"/>
      <c r="B56" s="47" t="s">
        <v>25</v>
      </c>
      <c r="C56" s="48" t="s">
        <v>40</v>
      </c>
      <c r="F56"/>
    </row>
    <row r="57" spans="1:6" s="8" customFormat="1" ht="12.75">
      <c r="A57" s="29" t="s">
        <v>26</v>
      </c>
      <c r="B57" s="50">
        <v>10</v>
      </c>
      <c r="C57" s="52">
        <f aca="true" t="shared" si="4" ref="C57:C65">B57/$B$66*100</f>
        <v>7.4074074074074066</v>
      </c>
      <c r="F57" s="137"/>
    </row>
    <row r="58" spans="1:6" s="8" customFormat="1" ht="12.75">
      <c r="A58" s="29" t="s">
        <v>27</v>
      </c>
      <c r="B58" s="50">
        <v>11</v>
      </c>
      <c r="C58" s="52">
        <f t="shared" si="4"/>
        <v>8.148148148148149</v>
      </c>
      <c r="F58" s="137"/>
    </row>
    <row r="59" spans="1:6" s="8" customFormat="1" ht="12.75">
      <c r="A59" s="29" t="s">
        <v>45</v>
      </c>
      <c r="B59" s="50">
        <v>30</v>
      </c>
      <c r="C59" s="52">
        <f t="shared" si="4"/>
        <v>22.22222222222222</v>
      </c>
      <c r="F59" s="137"/>
    </row>
    <row r="60" spans="1:6" s="8" customFormat="1" ht="12.75">
      <c r="A60" s="29" t="s">
        <v>29</v>
      </c>
      <c r="B60" s="50">
        <v>28</v>
      </c>
      <c r="C60" s="52">
        <f t="shared" si="4"/>
        <v>20.74074074074074</v>
      </c>
      <c r="F60" s="137"/>
    </row>
    <row r="61" spans="1:6" s="8" customFormat="1" ht="12.75">
      <c r="A61" s="29" t="s">
        <v>31</v>
      </c>
      <c r="B61" s="50">
        <v>25</v>
      </c>
      <c r="C61" s="52">
        <f t="shared" si="4"/>
        <v>18.51851851851852</v>
      </c>
      <c r="F61" s="137"/>
    </row>
    <row r="62" spans="1:6" s="8" customFormat="1" ht="12.75">
      <c r="A62" s="29" t="s">
        <v>33</v>
      </c>
      <c r="B62" s="50">
        <v>7</v>
      </c>
      <c r="C62" s="52">
        <f t="shared" si="4"/>
        <v>5.185185185185185</v>
      </c>
      <c r="F62" s="137"/>
    </row>
    <row r="63" spans="1:6" s="8" customFormat="1" ht="12.75">
      <c r="A63" s="29" t="s">
        <v>35</v>
      </c>
      <c r="B63" s="50">
        <v>9</v>
      </c>
      <c r="C63" s="52">
        <f t="shared" si="4"/>
        <v>6.666666666666667</v>
      </c>
      <c r="F63" s="137"/>
    </row>
    <row r="64" spans="1:6" s="8" customFormat="1" ht="12.75">
      <c r="A64" s="29" t="s">
        <v>43</v>
      </c>
      <c r="B64" s="50">
        <v>6</v>
      </c>
      <c r="C64" s="52">
        <f t="shared" si="4"/>
        <v>4.444444444444445</v>
      </c>
      <c r="F64" s="137"/>
    </row>
    <row r="65" spans="1:6" s="8" customFormat="1" ht="12.75">
      <c r="A65" s="29" t="s">
        <v>38</v>
      </c>
      <c r="B65" s="50">
        <v>9</v>
      </c>
      <c r="C65" s="52">
        <f t="shared" si="4"/>
        <v>6.666666666666667</v>
      </c>
      <c r="F65" s="137"/>
    </row>
    <row r="66" spans="1:3" ht="23.25" customHeight="1">
      <c r="A66" s="41" t="s">
        <v>20</v>
      </c>
      <c r="B66" s="51">
        <f>SUM(B57:B65)</f>
        <v>135</v>
      </c>
      <c r="C66" s="55">
        <f>SUM(C57:C65)</f>
        <v>100.00000000000001</v>
      </c>
    </row>
    <row r="68" spans="1:3" s="35" customFormat="1" ht="27.75" customHeight="1">
      <c r="A68" s="205" t="s">
        <v>59</v>
      </c>
      <c r="B68" s="205"/>
      <c r="C68" s="205"/>
    </row>
  </sheetData>
  <mergeCells count="16">
    <mergeCell ref="A16:C16"/>
    <mergeCell ref="A34:C34"/>
    <mergeCell ref="B1:C1"/>
    <mergeCell ref="B38:C38"/>
    <mergeCell ref="A3:A4"/>
    <mergeCell ref="A38:A39"/>
    <mergeCell ref="B19:C19"/>
    <mergeCell ref="B36:C36"/>
    <mergeCell ref="B3:C3"/>
    <mergeCell ref="A51:C51"/>
    <mergeCell ref="A68:C68"/>
    <mergeCell ref="A21:A22"/>
    <mergeCell ref="B21:C21"/>
    <mergeCell ref="B55:C55"/>
    <mergeCell ref="A55:A56"/>
    <mergeCell ref="B53:C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2006-08-11T06:28:11Z</cp:lastPrinted>
  <dcterms:created xsi:type="dcterms:W3CDTF">2004-10-18T07:31:43Z</dcterms:created>
  <dcterms:modified xsi:type="dcterms:W3CDTF">2011-01-10T13:15:45Z</dcterms:modified>
  <cp:category/>
  <cp:version/>
  <cp:contentType/>
  <cp:contentStatus/>
</cp:coreProperties>
</file>