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465" tabRatio="604" activeTab="0"/>
  </bookViews>
  <sheets>
    <sheet name="sc inf tutte e stato" sheetId="1" r:id="rId1"/>
    <sheet name="sc inf comunali" sheetId="2" r:id="rId2"/>
    <sheet name="sc inf altri enti" sheetId="3" r:id="rId3"/>
    <sheet name="paritarie" sheetId="4" r:id="rId4"/>
    <sheet name="sc inf  pers" sheetId="5" r:id="rId5"/>
  </sheets>
  <definedNames/>
  <calcPr fullCalcOnLoad="1"/>
</workbook>
</file>

<file path=xl/sharedStrings.xml><?xml version="1.0" encoding="utf-8"?>
<sst xmlns="http://schemas.openxmlformats.org/spreadsheetml/2006/main" count="1050" uniqueCount="427">
  <si>
    <t>Poggio Renatico</t>
  </si>
  <si>
    <t>Provincia di Ferrara</t>
  </si>
  <si>
    <t>Distribuzione delle scuole dell’infanzia in Emilia-Romagna: numero di unità scolastiche per provincia - a.s. 2003/2004</t>
  </si>
  <si>
    <t>Zola Predosa</t>
  </si>
  <si>
    <t>Vergato</t>
  </si>
  <si>
    <t>Sasso Marconi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</si>
  <si>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</si>
  <si>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</si>
  <si>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</si>
  <si>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</si>
  <si>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</si>
  <si>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</si>
  <si>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</si>
  <si>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</si>
  <si>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Ozzano Dell'Emilia</t>
  </si>
  <si>
    <t>Mordano</t>
  </si>
  <si>
    <t>Monzuno</t>
  </si>
  <si>
    <t>Monteveglio</t>
  </si>
  <si>
    <t>Monterenzio</t>
  </si>
  <si>
    <t>Monte San Pietro</t>
  </si>
  <si>
    <t>Molinella</t>
  </si>
  <si>
    <t>Minerbio</t>
  </si>
  <si>
    <t>Medicina</t>
  </si>
  <si>
    <t>Marzabotto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</si>
  <si>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</si>
  <si>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</si>
  <si>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</si>
  <si>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</si>
  <si>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</si>
  <si>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</si>
  <si>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</si>
  <si>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</si>
  <si>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</si>
  <si>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Castello Di Serravalle</t>
  </si>
  <si>
    <t>Castello D'Argile</t>
  </si>
  <si>
    <t>Castel San Pietro Terme</t>
  </si>
  <si>
    <t>Castel Maggiore</t>
  </si>
  <si>
    <t>Casalfiumanese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</si>
  <si>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</si>
  <si>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</si>
  <si>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</si>
  <si>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</si>
  <si>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</si>
  <si>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</si>
  <si>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</si>
  <si>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</si>
  <si>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Bore</t>
  </si>
  <si>
    <t>Compiano</t>
  </si>
  <si>
    <t>Fontanellato</t>
  </si>
  <si>
    <t>Monchio Delle Corti</t>
  </si>
  <si>
    <t>Pellegrino Parmense</t>
  </si>
  <si>
    <t>Polesine Parmense</t>
  </si>
  <si>
    <t>Roccabianca</t>
  </si>
  <si>
    <t>Solignano</t>
  </si>
  <si>
    <t>Soragna</t>
  </si>
  <si>
    <t>Tizzano Val Parma</t>
  </si>
  <si>
    <t>Tornolo</t>
  </si>
  <si>
    <t>Varano De' Melegari</t>
  </si>
  <si>
    <t>Varsi</t>
  </si>
  <si>
    <t>Baiso</t>
  </si>
  <si>
    <t>Busana</t>
  </si>
  <si>
    <t>Collagna</t>
  </si>
  <si>
    <t>Ligonchio</t>
  </si>
  <si>
    <t>Ramiseto</t>
  </si>
  <si>
    <t>Vetto</t>
  </si>
  <si>
    <t>Camposanto</t>
  </si>
  <si>
    <t>Fanano</t>
  </si>
  <si>
    <t>Lama Mocogno</t>
  </si>
  <si>
    <t>Montecreto</t>
  </si>
  <si>
    <t>Montefiorino</t>
  </si>
  <si>
    <t>Montese</t>
  </si>
  <si>
    <t>Palagano</t>
  </si>
  <si>
    <t>Pievepelago</t>
  </si>
  <si>
    <t>Polinago</t>
  </si>
  <si>
    <t>Prignano Sulla Secchia</t>
  </si>
  <si>
    <t>Riolunato</t>
  </si>
  <si>
    <t>Serramazzoni</t>
  </si>
  <si>
    <t>Camugnano</t>
  </si>
  <si>
    <t>Castel D'Aiano</t>
  </si>
  <si>
    <t>Castel Di Casio</t>
  </si>
  <si>
    <t>Fontanelice</t>
  </si>
  <si>
    <t>Gaggio Montano</t>
  </si>
  <si>
    <t>Granaglione</t>
  </si>
  <si>
    <t>Loiano</t>
  </si>
  <si>
    <t>Monghidoro</t>
  </si>
  <si>
    <t>Premilcuore</t>
  </si>
  <si>
    <t>Portico e San Benedetto</t>
  </si>
  <si>
    <t>Galeata</t>
  </si>
  <si>
    <t>Dovadola</t>
  </si>
  <si>
    <t>Borghi</t>
  </si>
  <si>
    <t>Torriana</t>
  </si>
  <si>
    <t>San Clemente</t>
  </si>
  <si>
    <t>Saludecio</t>
  </si>
  <si>
    <t>Montegridolfo</t>
  </si>
  <si>
    <t>Montefiore Conca</t>
  </si>
  <si>
    <t>Mondaino</t>
  </si>
  <si>
    <t>Gemmano</t>
  </si>
  <si>
    <t>Provincia Parma</t>
  </si>
  <si>
    <t>Fonte: Ufficio scolastico regionale - Elaborazioni del Servizio Politiche Familiari, Infanzia e Adolescenza della Regione Emilia-Romagna</t>
  </si>
  <si>
    <t>Fonte: Ufficio Scolastico Regionale - Rapporto regionale 2004 sul sistema scolastico e formativo in Emilia-Romagna - Servizio Politiche Familiari, Infanzia e Adolescenza della Regione Emilia-Romagna</t>
  </si>
  <si>
    <t>Fonte: dati MIUR - elaborazione del Servizio Politiche Familiari, Infanzia e Adolescenza della Regione Emilia-Romagna con integrazioni delle Amministrazioni provinciali</t>
  </si>
  <si>
    <t>Gattatico</t>
  </si>
  <si>
    <t>Fabbrico</t>
  </si>
  <si>
    <t>Cavriago</t>
  </si>
  <si>
    <t>Castelnovo Di Sotto</t>
  </si>
  <si>
    <t>Castellarano</t>
  </si>
  <si>
    <t>Casalgrande</t>
  </si>
  <si>
    <t>Canossa</t>
  </si>
  <si>
    <t>Campegine</t>
  </si>
  <si>
    <t>Campagnola Emilia</t>
  </si>
  <si>
    <t>Cadelbosco Di Sopra</t>
  </si>
  <si>
    <t>Bibbiano</t>
  </si>
  <si>
    <t>Bagnolo In Piano</t>
  </si>
  <si>
    <t>Albinea</t>
  </si>
  <si>
    <t>n.r.</t>
  </si>
  <si>
    <t>Brescello</t>
  </si>
  <si>
    <t>Vignola</t>
  </si>
  <si>
    <t>Spilamberto</t>
  </si>
  <si>
    <t>Soliera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</si>
  <si>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</si>
  <si>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</si>
  <si>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</si>
  <si>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</si>
  <si>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</si>
  <si>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</si>
  <si>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</si>
  <si>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Pavullo Nel Frignano</t>
  </si>
  <si>
    <t>Novi Di Modena</t>
  </si>
  <si>
    <t>Nonantola</t>
  </si>
  <si>
    <t>Mirandola</t>
  </si>
  <si>
    <t>Medolla</t>
  </si>
  <si>
    <t>Marano Sul Panaro</t>
  </si>
  <si>
    <t>Maranello</t>
  </si>
  <si>
    <t>Guiglia</t>
  </si>
  <si>
    <t>Frassinoro</t>
  </si>
  <si>
    <t>Formigine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</si>
  <si>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</si>
  <si>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</si>
  <si>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</si>
  <si>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</si>
  <si>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</si>
  <si>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</si>
  <si>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</si>
  <si>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</si>
  <si>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Campogalliano</t>
  </si>
  <si>
    <t>Bomporto</t>
  </si>
  <si>
    <t>Bastiglia</t>
  </si>
  <si>
    <t>Solarolo</t>
  </si>
  <si>
    <t>Sant'Agata Sul Santerno</t>
  </si>
  <si>
    <t>Russi</t>
  </si>
  <si>
    <t>Riolo Terme</t>
  </si>
  <si>
    <t>Massa Lombarda</t>
  </si>
  <si>
    <t>Fusignano</t>
  </si>
  <si>
    <t>Faenza</t>
  </si>
  <si>
    <t>Cotignola</t>
  </si>
  <si>
    <t>Conselice</t>
  </si>
  <si>
    <t>Cervia</t>
  </si>
  <si>
    <t>Castel Bolognese</t>
  </si>
  <si>
    <t>Casola Valsenio</t>
  </si>
  <si>
    <t>Brisighella</t>
  </si>
  <si>
    <t>Bagnara Di Romagna</t>
  </si>
  <si>
    <t>Bagnacavallo</t>
  </si>
  <si>
    <t>Alfonsine</t>
  </si>
  <si>
    <t>Verucchio</t>
  </si>
  <si>
    <t>Santarcangelo Di Romagna</t>
  </si>
  <si>
    <t>Riccione</t>
  </si>
  <si>
    <t>Morciano Di Romagna</t>
  </si>
  <si>
    <t>Montescudo</t>
  </si>
  <si>
    <t>Misano Adriatico</t>
  </si>
  <si>
    <t>Coriano</t>
  </si>
  <si>
    <t>Cattolica</t>
  </si>
  <si>
    <t>Bellaria-Igea Marina</t>
  </si>
  <si>
    <t>Migliarino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</si>
  <si>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</si>
  <si>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</si>
  <si>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</si>
  <si>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</si>
  <si>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</si>
  <si>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</si>
  <si>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</si>
  <si>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</si>
  <si>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Predappio</t>
  </si>
  <si>
    <t>Rocca San Casciano</t>
  </si>
  <si>
    <t>San Mauro Pascoli</t>
  </si>
  <si>
    <t>Santa Sofia</t>
  </si>
  <si>
    <t>Sarsina</t>
  </si>
  <si>
    <t>Savignano Sul Rubicone</t>
  </si>
  <si>
    <t>Provincia di Bologna</t>
  </si>
  <si>
    <t>Provincia di Piacenza</t>
  </si>
  <si>
    <t>Provincia di Parma</t>
  </si>
  <si>
    <t>Provincia di Reggio Emilia</t>
  </si>
  <si>
    <t>Provincia di Modena</t>
  </si>
  <si>
    <t>Provincia di Ravenna</t>
  </si>
  <si>
    <t>Provincia di Forlì - Cesena</t>
  </si>
  <si>
    <t>Provincia di Rimini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</si>
  <si>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</si>
  <si>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</si>
  <si>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</si>
  <si>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</si>
  <si>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</si>
  <si>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</si>
  <si>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Gossolengo</t>
  </si>
  <si>
    <t>Gragnano Trebbiense</t>
  </si>
  <si>
    <t>Podenzano</t>
  </si>
  <si>
    <t>Ponte Dell'Olio</t>
  </si>
  <si>
    <t>Pontenure</t>
  </si>
  <si>
    <t>Rivergaro</t>
  </si>
  <si>
    <t>Rottofreno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</si>
  <si>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</si>
  <si>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</si>
  <si>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</si>
  <si>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</si>
  <si>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</si>
  <si>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</si>
  <si>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</si>
  <si>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</si>
  <si>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</si>
  <si>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</si>
  <si>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Lesignano De' Bagni</t>
  </si>
  <si>
    <t>Montechiarugolo</t>
  </si>
  <si>
    <t>Noceto</t>
  </si>
  <si>
    <t>Salsomaggiore Terme</t>
  </si>
  <si>
    <t>Sissa</t>
  </si>
  <si>
    <t>Sorbolo</t>
  </si>
  <si>
    <t>Torrile</t>
  </si>
  <si>
    <t>Traversetolo</t>
  </si>
  <si>
    <t>Vezzano Sul Crostolo</t>
  </si>
  <si>
    <t>Toano</t>
  </si>
  <si>
    <t>Scandiano</t>
  </si>
  <si>
    <t>Sant'Ilario D'Enza</t>
  </si>
  <si>
    <t>San Martino In Rio</t>
  </si>
  <si>
    <t>Rubiera</t>
  </si>
  <si>
    <t>Rolo</t>
  </si>
  <si>
    <t>Rio Saliceto</t>
  </si>
  <si>
    <t>Reggiolo</t>
  </si>
  <si>
    <t>Reggio Nell'Emilia</t>
  </si>
  <si>
    <t>Quattro Castella</t>
  </si>
  <si>
    <t>Correggio</t>
  </si>
  <si>
    <t>Castelnovo Ne' Monti</t>
  </si>
  <si>
    <t>Poviglio</t>
  </si>
  <si>
    <t>Novellara</t>
  </si>
  <si>
    <t>Montecchio Emilia</t>
  </si>
  <si>
    <t>Luzzara</t>
  </si>
  <si>
    <t>Guastalla</t>
  </si>
  <si>
    <t>Gualtieri</t>
  </si>
  <si>
    <t>Scuole comunali</t>
  </si>
  <si>
    <t>Villa Minozzo</t>
  </si>
  <si>
    <t>Viano</t>
  </si>
  <si>
    <t>Carpineti</t>
  </si>
  <si>
    <t>Boretto</t>
  </si>
  <si>
    <t>Sestola</t>
  </si>
  <si>
    <t>Fiumalbo</t>
  </si>
  <si>
    <t>Savigno</t>
  </si>
  <si>
    <t>San Benedetto Val Di Sambro</t>
  </si>
  <si>
    <t>Distribuzione delle scuole dell’infanzia comunali in Provincia di Bologna: numero di unità scolastiche e sezioni - a.s. 2003/2004</t>
  </si>
  <si>
    <t>Distribuzione delle scuole dell’infanzia comunali in Provincia di Ferrara: numero di unità scolastiche e sezioni - a.s. 2003/2004</t>
  </si>
  <si>
    <t>Distribuzione delle scuole dell’infanzia comunali in Provincia di Ravenna: numero di unità scolastiche e sezioni - a.s. 2003/2004</t>
  </si>
  <si>
    <t>Distribuzione delle scuole dell’infanzia comunali in Provincia di Forlì-Cesena: numero di unità scolastiche e sezioni - a.s. 2003/2004</t>
  </si>
  <si>
    <t>Distribuzione delle scuole dell’infanzia comunali in Provincia di Rimini: numero di unità scolastiche e sezioni - a.s. 2003/2004</t>
  </si>
  <si>
    <t>Distribuzione delle Scuole dell’infanzia di altri enti in Provincia di Piacenza: numero di unità scolastiche e delle sezioni - a.s. 2003/2004</t>
  </si>
  <si>
    <t>Distribuzione delle Scuole dell’infanzia di altri enti in Provincia di Parma: numero di unità scolastiche e delle sezioni - a.s. 2003/2004</t>
  </si>
  <si>
    <t>Distribuzione delle Scuole dell’infanzia di altri enti in Provincia di Reggio Emilia: numero di unità scolastiche e delle sezioni - a.s. 2003/2004</t>
  </si>
  <si>
    <t>Distribuzione delle Scuole dell’infanzia di altri enti in Provincia di Modena: numero di unità scolastiche e delle sezioni - a.s. 2003/2004</t>
  </si>
  <si>
    <t>Distribuzione delle Scuole dell’infanzia di altri enti in Provincia di Bologna: numero di unità scolastiche e delle sezioni - a.s. 2003/2004</t>
  </si>
  <si>
    <t>Distribuzione delle Scuole dell’infanzia di altri enti in Provincia di Ferrara: numero di unità scolastiche e delle sezioni - a.s. 2003/2004</t>
  </si>
  <si>
    <t>Distribuzione delle Scuole dell’infanzia di altri enti in Provincia di Ravenna: numero di unità scolastiche e delle sezioni - a.s. 2003/2004</t>
  </si>
  <si>
    <t>Distribuzione delle Scuole dell’infanzia di altri enti in Provincia di Forlì-Cesena: numero di unità scolastiche e delle sezioni - a.s. 2003/2004</t>
  </si>
  <si>
    <t>Distribuzione delle Scuole dell’infanzia di altri enti in Provincia di Rimini: numero di unità scolastiche e delle sezioni - a.s. 2003/2004</t>
  </si>
  <si>
    <t>%
sul V.A.</t>
  </si>
  <si>
    <t>Scuole dell’infanzia altri enti: numero di unità personale insegnante - a.s. 2003/2004</t>
  </si>
  <si>
    <t>Scuole dell’infanzia comunali: numero di unità personale insegnante - a.s. 2003/2004</t>
  </si>
  <si>
    <t>Scuole dell’infanzia statali: numero di unità personale insegnante - a.s. 2003/2004</t>
  </si>
  <si>
    <t>Scuole dell’infanzia di altri enti paritarie in Emilia-Romagna: numero di unità scolastiche paritarie - a.s. 2003/2004</t>
  </si>
  <si>
    <t>Scuole dell’infanzia comunali paritarie in Emilia-Romagna: numero di unità scolastiche paritarie - a.s. 2003/2004</t>
  </si>
  <si>
    <t>%
sul totale regionale</t>
  </si>
  <si>
    <t>Scuole altri enti paritarie</t>
  </si>
  <si>
    <t>Scuole altri enti non paritarie</t>
  </si>
  <si>
    <t>Reggio Emilia</t>
  </si>
  <si>
    <t>N. scuole statali</t>
  </si>
  <si>
    <t>Cod. 2e.03.01</t>
  </si>
  <si>
    <t>Cod. 2e.03.02</t>
  </si>
  <si>
    <t>Cod. 2e.03.03</t>
  </si>
  <si>
    <t>Cod. 2e.03.04</t>
  </si>
  <si>
    <t>Cod. 2e.03.06</t>
  </si>
  <si>
    <t>Cod. 2e.03.07</t>
  </si>
  <si>
    <t>N. scuole
paritarie</t>
  </si>
  <si>
    <t>Personale insegnante, femmine</t>
  </si>
  <si>
    <t>Personale insegnante maschi</t>
  </si>
  <si>
    <t>Cod. 2e.03.08</t>
  </si>
  <si>
    <t>Agazzano</t>
  </si>
  <si>
    <t>Carpaneto Piacentino</t>
  </si>
  <si>
    <t>Provincia Piacenza</t>
  </si>
  <si>
    <t>Neviano Degli Arduini</t>
  </si>
  <si>
    <t>Zocca</t>
  </si>
  <si>
    <t>Castel Guelfo Di Bologna</t>
  </si>
  <si>
    <t>Comacchio</t>
  </si>
  <si>
    <t>Roncofreddo</t>
  </si>
  <si>
    <t>Tredozio</t>
  </si>
  <si>
    <t>Poggio Berni</t>
  </si>
  <si>
    <t>San Polo D'Enza</t>
  </si>
  <si>
    <t>Casina</t>
  </si>
  <si>
    <t>Emilia-Romagna</t>
  </si>
  <si>
    <t>Ro Ferrarese</t>
  </si>
  <si>
    <t>Sogliano Al Rubicone</t>
  </si>
  <si>
    <t>Castiglione Dei Pepoli</t>
  </si>
  <si>
    <t>Civitella Di Romagna</t>
  </si>
  <si>
    <t>San Giovanni in Marignano</t>
  </si>
  <si>
    <t>Bagno Di Romagna</t>
  </si>
  <si>
    <t>Bertinoro</t>
  </si>
  <si>
    <t>Castrocaro Terme e Terra Del Sole</t>
  </si>
  <si>
    <t>Cesena</t>
  </si>
  <si>
    <t>Cesenatico</t>
  </si>
  <si>
    <t>Forlì-Cesena</t>
  </si>
  <si>
    <t>V.A.</t>
  </si>
  <si>
    <t>Provincia di Forlì-Cesena</t>
  </si>
  <si>
    <t>Cod. 2e.03.05</t>
  </si>
  <si>
    <t>Scuole statali</t>
  </si>
  <si>
    <t>Distribuzione delle Scuole dell’infanzia di altri enti in Emilia-Romagna: numero di unità scolastiche e delle sezioni per provincia e comune - a.s. 2003/2004</t>
  </si>
  <si>
    <t>Lizzano In Belvedere</t>
  </si>
  <si>
    <t>Castel Del Rio</t>
  </si>
  <si>
    <t>Vigarano Mainarda</t>
  </si>
  <si>
    <t>Migliaro</t>
  </si>
  <si>
    <t>Lagosanto</t>
  </si>
  <si>
    <t>Jolanda Di Savoia</t>
  </si>
  <si>
    <t>Masi Torello</t>
  </si>
  <si>
    <t>Ostellato</t>
  </si>
  <si>
    <t>Voghiera</t>
  </si>
  <si>
    <t>%
sul totale scuole</t>
  </si>
  <si>
    <t>%
sul totale sezioni</t>
  </si>
  <si>
    <t>%
sul personale regionale</t>
  </si>
  <si>
    <t>Cod. 2e.03.09</t>
  </si>
  <si>
    <t>Cod. 2e.03.10</t>
  </si>
  <si>
    <t>%
personale maschile sul V.A.</t>
  </si>
  <si>
    <t>Numero sezioni</t>
  </si>
  <si>
    <t>Verghereto</t>
  </si>
  <si>
    <t>Monte Colombo</t>
  </si>
  <si>
    <t>Distribuzione delle scuole dell’infanzia comunali in Emilia-Romagna: numero di unità scolastiche per provincia e comune - a.s. 2003/2004</t>
  </si>
  <si>
    <t>Bobbio</t>
  </si>
  <si>
    <t>Cadeo</t>
  </si>
  <si>
    <t>Castell'Arquato</t>
  </si>
  <si>
    <t>Coli</t>
  </si>
  <si>
    <t>Corte Brugnatella</t>
  </si>
  <si>
    <t>Cortemaggiore</t>
  </si>
  <si>
    <t>Farini</t>
  </si>
  <si>
    <t>Ferriere</t>
  </si>
  <si>
    <t>Gazzola</t>
  </si>
  <si>
    <t>Gropparello</t>
  </si>
  <si>
    <t>Lugagnano Val D'Arda</t>
  </si>
  <si>
    <t>Monticelli D'Ongina</t>
  </si>
  <si>
    <t>Morfasso</t>
  </si>
  <si>
    <t>Nibbiano</t>
  </si>
  <si>
    <t>Ottone</t>
  </si>
  <si>
    <t>Pianello Val Tidone</t>
  </si>
  <si>
    <t>San Giorgio Piacentino</t>
  </si>
  <si>
    <t>San Pietro In Cerro</t>
  </si>
  <si>
    <t>Sarmato</t>
  </si>
  <si>
    <t>Vernasca</t>
  </si>
  <si>
    <t>Albareto</t>
  </si>
  <si>
    <t>Bardi</t>
  </si>
  <si>
    <t>Berceto</t>
  </si>
  <si>
    <t>Calestano</t>
  </si>
  <si>
    <t>Corniglio</t>
  </si>
  <si>
    <t>Medesano</t>
  </si>
  <si>
    <t>Mezzani</t>
  </si>
  <si>
    <t>Palanzano</t>
  </si>
  <si>
    <t>Sala Baganza</t>
  </si>
  <si>
    <t>San Secondo Parmense</t>
  </si>
  <si>
    <t>Trecasali</t>
  </si>
  <si>
    <t>Zibello</t>
  </si>
  <si>
    <t>Bettola</t>
  </si>
  <si>
    <t>Travo</t>
  </si>
  <si>
    <t>Vigolzone</t>
  </si>
  <si>
    <t>Villanova Sull'Arda</t>
  </si>
  <si>
    <t>Ziano Piacentino</t>
  </si>
  <si>
    <t>Sant'Agata Bolognese</t>
  </si>
  <si>
    <t>Lugo Di Romagna</t>
  </si>
  <si>
    <t>Forlì</t>
  </si>
  <si>
    <t>%
personale femminile
sul V.A.</t>
  </si>
  <si>
    <t>Fonte: MIUR - Ufficio Scolastico Regionale per l'Emilia-Romagna - Elaborato dal Servizio Politiche Familiari, Infanzia e Adolescenza su dati MIUR con integrazioni delle Amministrazioni provinciali</t>
  </si>
  <si>
    <t>Distribuzione delle scuole dell’infanzia statali in Provincia di Piacenza: numero di unità scolastiche e sezioni - a.s. 2003/2004</t>
  </si>
  <si>
    <t>Distribuzione delle scuole dell’infanzia statali in Emilia-Romagna: numero di unità scolastiche e sezioni per provincia e comune - a.s. 2003/2004</t>
  </si>
  <si>
    <t>Distribuzione delle scuole dell’infanzia statali in Provincia di Parma: numero di unità scolastiche e sezioni - a.s. 2003/2004</t>
  </si>
  <si>
    <t>Distribuzione delle scuole dell’infanzia statali in Provincia di Reggio Emilia: numero di unità scolastiche e sezioni - a.s. 2003/2004</t>
  </si>
  <si>
    <t>Distribuzione delle scuole dell’infanzia statali in Provincia di Modena: numero di unità scolastiche e sezioni - a.s. 2003/2004</t>
  </si>
  <si>
    <t>Distribuzione delle scuole dell’infanzia statali in Provincia di Bologna: numero di unità scolastiche e sezioni - a.s. 2003/2004</t>
  </si>
  <si>
    <t>Distribuzione delle scuole dell’infanzia statali in Provincia di Ferrara: numero di unità scolastiche e sezioni - a.s. 2003/2004</t>
  </si>
  <si>
    <t>Distribuzione delle scuole dell’infanzia statali in Provincia di Ravenna: numero di unità scolastiche e sezioni - a.s. 2003/2004</t>
  </si>
  <si>
    <t>Distribuzione delle scuole dell’infanzia statali in Provincia di Forlì: numero di unità scolastiche e sezioni - a.s. 2003/2004</t>
  </si>
  <si>
    <t>Distribuzione delle scuole dell’infanzia statali in Provincia di Rimini: numero di unità scolastiche e sezioni - a.s. 2003/2004</t>
  </si>
  <si>
    <t>Piacenza *</t>
  </si>
  <si>
    <t>* Non sono presenti scuole comunali</t>
  </si>
  <si>
    <t>Distribuzione delle scuole dell’infanzia comunali in Provincia di Parma: numero di unità scolastiche e sezioni - a.s. 2003/2004</t>
  </si>
  <si>
    <t>Distribuzione delle scuole dell’infanzia comunali in Provincia di Reggio Emilia: numero di unità scolastiche e sezioni - a.s. 2003/2004</t>
  </si>
  <si>
    <t>Distribuzione delle scuole dell’infanzia comunali in Provincia di Modena: numero di unità scolastiche e sezioni - a.s. 2003/2004</t>
  </si>
  <si>
    <t>San Lazzaro di Savena</t>
  </si>
  <si>
    <t>Scuole altri enti</t>
  </si>
  <si>
    <t>%</t>
  </si>
  <si>
    <t>TOTALE</t>
  </si>
  <si>
    <t>Piacenza</t>
  </si>
  <si>
    <t>Parma</t>
  </si>
  <si>
    <t>Modena</t>
  </si>
  <si>
    <t>Bologna</t>
  </si>
  <si>
    <t>Argenta</t>
  </si>
  <si>
    <t>Berra</t>
  </si>
  <si>
    <t>Bondeno</t>
  </si>
  <si>
    <t>Codigoro</t>
  </si>
  <si>
    <t>Copparo</t>
  </si>
  <si>
    <t>Ferrara</t>
  </si>
  <si>
    <t>Formignana</t>
  </si>
  <si>
    <t>Goro</t>
  </si>
  <si>
    <t>Massa Fiscaglia</t>
  </si>
  <si>
    <t>Mesola</t>
  </si>
  <si>
    <t>Mirabello</t>
  </si>
  <si>
    <t>Portomaggiore</t>
  </si>
  <si>
    <t>Sant'Agostino</t>
  </si>
  <si>
    <t>Tresigallo</t>
  </si>
  <si>
    <t>Ravenna</t>
  </si>
  <si>
    <t>Rimini</t>
  </si>
  <si>
    <t>Comune</t>
  </si>
  <si>
    <t>Cento</t>
  </si>
  <si>
    <t>Provincia</t>
  </si>
  <si>
    <t>Personale insegnante</t>
  </si>
  <si>
    <t>Scuole dell’infanzia in Emilia-Romagna: numero di unità personale insegnante per provincia - a.s. 2003/2004</t>
  </si>
  <si>
    <t>Cod. 2e.03.11</t>
  </si>
  <si>
    <t>N. scuole
non paritarie</t>
  </si>
  <si>
    <t>Scuole dell’infanzia paritarie (comunali e altri enti) in Emilia-Romagna: numero di unità scolastiche paritarie per provincia - a.s. 2003/2004</t>
  </si>
  <si>
    <t>Anzola Dell'Emilia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</si>
</sst>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8"/>
      <color indexed="62"/>
      <name val="Tahoma"/>
      <family val="0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1" fontId="8" fillId="0" borderId="0" xfId="1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171" fontId="0" fillId="0" borderId="0" xfId="18" applyNumberFormat="1" applyAlignment="1">
      <alignment/>
    </xf>
    <xf numFmtId="0" fontId="4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71" fontId="3" fillId="0" borderId="5" xfId="18" applyNumberFormat="1" applyFont="1" applyFill="1" applyBorder="1" applyAlignment="1">
      <alignment/>
    </xf>
    <xf numFmtId="171" fontId="4" fillId="0" borderId="6" xfId="18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3" fontId="4" fillId="0" borderId="0" xfId="18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wrapText="1"/>
    </xf>
    <xf numFmtId="171" fontId="3" fillId="0" borderId="8" xfId="18" applyNumberFormat="1" applyFont="1" applyFill="1" applyBorder="1" applyAlignment="1">
      <alignment horizontal="right" vertical="center"/>
    </xf>
    <xf numFmtId="171" fontId="3" fillId="0" borderId="9" xfId="18" applyNumberFormat="1" applyFont="1" applyFill="1" applyBorder="1" applyAlignment="1">
      <alignment horizontal="right" vertical="center"/>
    </xf>
    <xf numFmtId="171" fontId="3" fillId="0" borderId="10" xfId="18" applyNumberFormat="1" applyFont="1" applyFill="1" applyBorder="1" applyAlignment="1">
      <alignment horizontal="right" vertical="center"/>
    </xf>
    <xf numFmtId="171" fontId="4" fillId="0" borderId="2" xfId="1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43" fontId="3" fillId="0" borderId="13" xfId="18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15" xfId="0" applyFont="1" applyFill="1" applyBorder="1" applyAlignment="1">
      <alignment/>
    </xf>
    <xf numFmtId="2" fontId="3" fillId="0" borderId="1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Fill="1" applyBorder="1" applyAlignment="1">
      <alignment vertical="center"/>
    </xf>
    <xf numFmtId="197" fontId="3" fillId="0" borderId="9" xfId="0" applyNumberFormat="1" applyFont="1" applyBorder="1" applyAlignment="1">
      <alignment vertical="center"/>
    </xf>
    <xf numFmtId="199" fontId="3" fillId="0" borderId="14" xfId="0" applyNumberFormat="1" applyFont="1" applyBorder="1" applyAlignment="1">
      <alignment vertical="center"/>
    </xf>
    <xf numFmtId="171" fontId="4" fillId="0" borderId="2" xfId="18" applyNumberFormat="1" applyFont="1" applyFill="1" applyBorder="1" applyAlignment="1" quotePrefix="1">
      <alignment vertical="center"/>
    </xf>
    <xf numFmtId="171" fontId="6" fillId="0" borderId="17" xfId="18" applyNumberFormat="1" applyFont="1" applyFill="1" applyBorder="1" applyAlignment="1">
      <alignment horizontal="right" vertical="center"/>
    </xf>
    <xf numFmtId="2" fontId="6" fillId="0" borderId="18" xfId="0" applyNumberFormat="1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97" fontId="3" fillId="0" borderId="10" xfId="0" applyNumberFormat="1" applyFont="1" applyBorder="1" applyAlignment="1">
      <alignment vertical="center"/>
    </xf>
    <xf numFmtId="199" fontId="3" fillId="0" borderId="16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97" fontId="4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6" fillId="0" borderId="20" xfId="18" applyNumberFormat="1" applyFont="1" applyFill="1" applyBorder="1" applyAlignment="1">
      <alignment horizontal="right" vertical="center"/>
    </xf>
    <xf numFmtId="2" fontId="6" fillId="0" borderId="21" xfId="0" applyNumberFormat="1" applyFont="1" applyBorder="1" applyAlignment="1">
      <alignment vertical="center"/>
    </xf>
    <xf numFmtId="171" fontId="5" fillId="0" borderId="2" xfId="18" applyNumberFormat="1" applyFont="1" applyFill="1" applyBorder="1" applyAlignment="1">
      <alignment horizontal="right" vertical="center"/>
    </xf>
    <xf numFmtId="43" fontId="6" fillId="0" borderId="18" xfId="18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99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197" fontId="0" fillId="0" borderId="32" xfId="0" applyNumberForma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3" fontId="5" fillId="0" borderId="2" xfId="18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1" fontId="4" fillId="0" borderId="0" xfId="18" applyNumberFormat="1" applyFont="1" applyFill="1" applyBorder="1" applyAlignment="1">
      <alignment horizontal="right" vertical="center"/>
    </xf>
    <xf numFmtId="171" fontId="13" fillId="0" borderId="0" xfId="0" applyNumberFormat="1" applyFont="1" applyFill="1" applyBorder="1" applyAlignment="1">
      <alignment horizontal="right" vertical="center" wrapText="1"/>
    </xf>
    <xf numFmtId="171" fontId="0" fillId="0" borderId="0" xfId="18" applyNumberFormat="1" applyFont="1" applyBorder="1" applyAlignment="1" quotePrefix="1">
      <alignment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43" fontId="4" fillId="0" borderId="2" xfId="18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171" fontId="6" fillId="0" borderId="36" xfId="18" applyNumberFormat="1" applyFont="1" applyFill="1" applyBorder="1" applyAlignment="1">
      <alignment horizontal="right" vertical="center"/>
    </xf>
    <xf numFmtId="171" fontId="5" fillId="0" borderId="24" xfId="18" applyNumberFormat="1" applyFont="1" applyFill="1" applyBorder="1" applyAlignment="1">
      <alignment horizontal="right" vertical="center"/>
    </xf>
    <xf numFmtId="43" fontId="6" fillId="0" borderId="37" xfId="18" applyFont="1" applyBorder="1" applyAlignment="1">
      <alignment vertical="center"/>
    </xf>
    <xf numFmtId="43" fontId="4" fillId="0" borderId="2" xfId="18" applyNumberFormat="1" applyFont="1" applyFill="1" applyBorder="1" applyAlignment="1" quotePrefix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center" wrapText="1"/>
    </xf>
    <xf numFmtId="43" fontId="3" fillId="0" borderId="38" xfId="18" applyFont="1" applyBorder="1" applyAlignment="1">
      <alignment vertical="center"/>
    </xf>
    <xf numFmtId="43" fontId="3" fillId="0" borderId="39" xfId="18" applyFont="1" applyBorder="1" applyAlignment="1">
      <alignment vertical="center"/>
    </xf>
    <xf numFmtId="43" fontId="4" fillId="0" borderId="40" xfId="18" applyFont="1" applyBorder="1" applyAlignment="1">
      <alignment vertical="center"/>
    </xf>
    <xf numFmtId="43" fontId="3" fillId="0" borderId="37" xfId="18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43" fontId="5" fillId="0" borderId="40" xfId="18" applyFont="1" applyBorder="1" applyAlignment="1">
      <alignment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1" fontId="4" fillId="0" borderId="24" xfId="18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tabSelected="1" zoomScale="75" zoomScaleNormal="75" workbookViewId="0" topLeftCell="A1">
      <selection activeCell="F1" sqref="F1"/>
    </sheetView>
  </sheetViews>
  <sheetFormatPr defaultColWidth="9.140625" defaultRowHeight="12.75"/>
  <cols>
    <col min="1" max="1" width="29.421875" style="0" customWidth="1"/>
    <col min="2" max="2" width="11.140625" style="0" customWidth="1"/>
    <col min="3" max="3" width="10.421875" style="0" bestFit="1" customWidth="1"/>
    <col min="5" max="5" width="10.421875" style="0" bestFit="1" customWidth="1"/>
  </cols>
  <sheetData>
    <row r="1" spans="1:6" s="16" customFormat="1" ht="69.75" customHeight="1">
      <c r="A1" s="79" t="s">
        <v>279</v>
      </c>
      <c r="B1" s="140" t="s">
        <v>2</v>
      </c>
      <c r="C1" s="141"/>
      <c r="D1" s="141"/>
      <c r="E1" s="142"/>
      <c r="F1" s="14"/>
    </row>
    <row r="2" spans="1:3" s="34" customFormat="1" ht="13.5" thickBot="1">
      <c r="A2" s="10"/>
      <c r="B2" s="17"/>
      <c r="C2" s="10"/>
    </row>
    <row r="3" spans="1:5" s="38" customFormat="1" ht="24.75" customHeight="1">
      <c r="A3" s="148" t="s">
        <v>420</v>
      </c>
      <c r="B3" s="145" t="s">
        <v>278</v>
      </c>
      <c r="C3" s="146"/>
      <c r="D3" s="145" t="s">
        <v>333</v>
      </c>
      <c r="E3" s="146"/>
    </row>
    <row r="4" spans="1:5" s="38" customFormat="1" ht="50.25" customHeight="1">
      <c r="A4" s="144"/>
      <c r="B4" s="68" t="s">
        <v>313</v>
      </c>
      <c r="C4" s="83" t="s">
        <v>327</v>
      </c>
      <c r="D4" s="68" t="s">
        <v>313</v>
      </c>
      <c r="E4" s="83" t="s">
        <v>328</v>
      </c>
    </row>
    <row r="5" spans="1:5" s="38" customFormat="1" ht="12.75">
      <c r="A5" s="82" t="s">
        <v>398</v>
      </c>
      <c r="B5" s="69">
        <v>99</v>
      </c>
      <c r="C5" s="84">
        <f aca="true" t="shared" si="0" ref="C5:C14">B5/$B$14*100</f>
        <v>6.707317073170732</v>
      </c>
      <c r="D5" s="88">
        <v>239</v>
      </c>
      <c r="E5" s="84">
        <f aca="true" t="shared" si="1" ref="E5:E14">D5/$D$14*100</f>
        <v>5.86215354427275</v>
      </c>
    </row>
    <row r="6" spans="1:5" s="38" customFormat="1" ht="12.75">
      <c r="A6" s="82" t="s">
        <v>399</v>
      </c>
      <c r="B6" s="69">
        <v>130</v>
      </c>
      <c r="C6" s="85">
        <f t="shared" si="0"/>
        <v>8.807588075880759</v>
      </c>
      <c r="D6" s="88">
        <v>364</v>
      </c>
      <c r="E6" s="85">
        <f t="shared" si="1"/>
        <v>8.92813343144469</v>
      </c>
    </row>
    <row r="7" spans="1:5" s="38" customFormat="1" ht="12.75">
      <c r="A7" s="82" t="s">
        <v>277</v>
      </c>
      <c r="B7" s="69">
        <v>185</v>
      </c>
      <c r="C7" s="85">
        <f t="shared" si="0"/>
        <v>12.533875338753386</v>
      </c>
      <c r="D7" s="88">
        <v>524</v>
      </c>
      <c r="E7" s="85">
        <f t="shared" si="1"/>
        <v>12.852587687024771</v>
      </c>
    </row>
    <row r="8" spans="1:5" s="38" customFormat="1" ht="12.75">
      <c r="A8" s="82" t="s">
        <v>400</v>
      </c>
      <c r="B8" s="69">
        <v>220</v>
      </c>
      <c r="C8" s="85">
        <f t="shared" si="0"/>
        <v>14.905149051490515</v>
      </c>
      <c r="D8" s="88">
        <v>699</v>
      </c>
      <c r="E8" s="85">
        <f t="shared" si="1"/>
        <v>17.14495952906549</v>
      </c>
    </row>
    <row r="9" spans="1:5" s="38" customFormat="1" ht="12.75">
      <c r="A9" s="82" t="s">
        <v>401</v>
      </c>
      <c r="B9" s="69">
        <v>326</v>
      </c>
      <c r="C9" s="85">
        <f t="shared" si="0"/>
        <v>22.086720867208673</v>
      </c>
      <c r="D9" s="88">
        <v>905</v>
      </c>
      <c r="E9" s="85">
        <f t="shared" si="1"/>
        <v>22.197694383124848</v>
      </c>
    </row>
    <row r="10" spans="1:5" s="38" customFormat="1" ht="12.75">
      <c r="A10" s="82" t="s">
        <v>407</v>
      </c>
      <c r="B10" s="69">
        <v>134</v>
      </c>
      <c r="C10" s="85">
        <f t="shared" si="0"/>
        <v>9.078590785907858</v>
      </c>
      <c r="D10" s="88">
        <v>302</v>
      </c>
      <c r="E10" s="85">
        <f t="shared" si="1"/>
        <v>7.4074074074074066</v>
      </c>
    </row>
    <row r="11" spans="1:5" s="38" customFormat="1" ht="12.75">
      <c r="A11" s="82" t="s">
        <v>416</v>
      </c>
      <c r="B11" s="69">
        <v>122</v>
      </c>
      <c r="C11" s="85">
        <f t="shared" si="0"/>
        <v>8.26558265582656</v>
      </c>
      <c r="D11" s="88">
        <v>358</v>
      </c>
      <c r="E11" s="85">
        <f t="shared" si="1"/>
        <v>8.780966396860435</v>
      </c>
    </row>
    <row r="12" spans="1:5" s="38" customFormat="1" ht="12.75">
      <c r="A12" s="82" t="s">
        <v>312</v>
      </c>
      <c r="B12" s="69">
        <v>150</v>
      </c>
      <c r="C12" s="85">
        <f t="shared" si="0"/>
        <v>10.16260162601626</v>
      </c>
      <c r="D12" s="88">
        <v>378</v>
      </c>
      <c r="E12" s="85">
        <f t="shared" si="1"/>
        <v>9.271523178807946</v>
      </c>
    </row>
    <row r="13" spans="1:5" s="38" customFormat="1" ht="12.75">
      <c r="A13" s="82" t="s">
        <v>417</v>
      </c>
      <c r="B13" s="69">
        <v>110</v>
      </c>
      <c r="C13" s="86">
        <f t="shared" si="0"/>
        <v>7.452574525745257</v>
      </c>
      <c r="D13" s="88">
        <v>308</v>
      </c>
      <c r="E13" s="86">
        <f t="shared" si="1"/>
        <v>7.55457444199166</v>
      </c>
    </row>
    <row r="14" spans="1:5" s="80" customFormat="1" ht="21.75" customHeight="1" thickBot="1">
      <c r="A14" s="67" t="s">
        <v>301</v>
      </c>
      <c r="B14" s="70">
        <f>SUM(B5:B13)</f>
        <v>1476</v>
      </c>
      <c r="C14" s="87">
        <f t="shared" si="0"/>
        <v>100</v>
      </c>
      <c r="D14" s="70">
        <f>SUM(D5:D13)</f>
        <v>4077</v>
      </c>
      <c r="E14" s="87">
        <f t="shared" si="1"/>
        <v>100</v>
      </c>
    </row>
    <row r="15" spans="1:3" s="34" customFormat="1" ht="12.75">
      <c r="A15" s="10"/>
      <c r="B15" s="17"/>
      <c r="C15" s="10"/>
    </row>
    <row r="16" spans="1:5" s="72" customFormat="1" ht="44.25" customHeight="1">
      <c r="A16" s="136" t="s">
        <v>378</v>
      </c>
      <c r="B16" s="147"/>
      <c r="C16" s="147"/>
      <c r="D16" s="147"/>
      <c r="E16" s="147"/>
    </row>
    <row r="17" s="34" customFormat="1" ht="12.75"/>
    <row r="18" spans="1:6" s="2" customFormat="1" ht="72.75" customHeight="1">
      <c r="A18" s="79" t="s">
        <v>280</v>
      </c>
      <c r="B18" s="131" t="s">
        <v>380</v>
      </c>
      <c r="C18" s="132"/>
      <c r="D18" s="132"/>
      <c r="E18" s="133"/>
      <c r="F18" s="1"/>
    </row>
    <row r="19" spans="1:5" s="2" customFormat="1" ht="12.75">
      <c r="A19" s="10"/>
      <c r="B19" s="17"/>
      <c r="C19" s="10"/>
      <c r="D19" s="34"/>
      <c r="E19" s="34"/>
    </row>
    <row r="20" spans="1:5" s="18" customFormat="1" ht="24.75" customHeight="1">
      <c r="A20" s="143" t="s">
        <v>420</v>
      </c>
      <c r="B20" s="150" t="s">
        <v>278</v>
      </c>
      <c r="C20" s="151"/>
      <c r="D20" s="152" t="s">
        <v>333</v>
      </c>
      <c r="E20" s="151"/>
    </row>
    <row r="21" spans="1:5" s="18" customFormat="1" ht="51.75" customHeight="1">
      <c r="A21" s="149"/>
      <c r="B21" s="28" t="s">
        <v>313</v>
      </c>
      <c r="C21" s="28" t="s">
        <v>327</v>
      </c>
      <c r="D21" s="28" t="s">
        <v>313</v>
      </c>
      <c r="E21" s="28" t="s">
        <v>328</v>
      </c>
    </row>
    <row r="22" spans="1:5" s="8" customFormat="1" ht="15" customHeight="1">
      <c r="A22" s="51" t="s">
        <v>398</v>
      </c>
      <c r="B22" s="52">
        <f>B72</f>
        <v>63</v>
      </c>
      <c r="C22" s="53">
        <f>B22/$B$31*100</f>
        <v>9.545454545454547</v>
      </c>
      <c r="D22" s="52">
        <f>D72</f>
        <v>145</v>
      </c>
      <c r="E22" s="53">
        <f>D22/$D$31*100</f>
        <v>8.146067415730338</v>
      </c>
    </row>
    <row r="23" spans="1:5" s="8" customFormat="1" ht="15" customHeight="1">
      <c r="A23" s="51" t="s">
        <v>399</v>
      </c>
      <c r="B23" s="52">
        <f>B115</f>
        <v>57</v>
      </c>
      <c r="C23" s="53">
        <f aca="true" t="shared" si="2" ref="C23:C31">B23/$B$31*100</f>
        <v>8.636363636363637</v>
      </c>
      <c r="D23" s="52">
        <f>D115</f>
        <v>147</v>
      </c>
      <c r="E23" s="53">
        <f aca="true" t="shared" si="3" ref="E23:E31">D23/$D$31*100</f>
        <v>8.258426966292134</v>
      </c>
    </row>
    <row r="24" spans="1:5" s="8" customFormat="1" ht="15" customHeight="1">
      <c r="A24" s="51" t="s">
        <v>277</v>
      </c>
      <c r="B24" s="52">
        <f>B152</f>
        <v>58</v>
      </c>
      <c r="C24" s="53">
        <f t="shared" si="2"/>
        <v>8.787878787878787</v>
      </c>
      <c r="D24" s="52">
        <f>D152</f>
        <v>139</v>
      </c>
      <c r="E24" s="53">
        <f t="shared" si="3"/>
        <v>7.808988764044944</v>
      </c>
    </row>
    <row r="25" spans="1:5" s="8" customFormat="1" ht="15" customHeight="1">
      <c r="A25" s="51" t="s">
        <v>400</v>
      </c>
      <c r="B25" s="52">
        <f>B202</f>
        <v>112</v>
      </c>
      <c r="C25" s="53">
        <f t="shared" si="2"/>
        <v>16.969696969696972</v>
      </c>
      <c r="D25" s="52">
        <f>D202</f>
        <v>355</v>
      </c>
      <c r="E25" s="53">
        <f t="shared" si="3"/>
        <v>19.9438202247191</v>
      </c>
    </row>
    <row r="26" spans="1:5" s="8" customFormat="1" ht="15" customHeight="1">
      <c r="A26" s="51" t="s">
        <v>401</v>
      </c>
      <c r="B26" s="52">
        <f>B262</f>
        <v>143</v>
      </c>
      <c r="C26" s="53">
        <f t="shared" si="2"/>
        <v>21.666666666666668</v>
      </c>
      <c r="D26" s="52">
        <f>D262</f>
        <v>403</v>
      </c>
      <c r="E26" s="53">
        <f t="shared" si="3"/>
        <v>22.640449438202246</v>
      </c>
    </row>
    <row r="27" spans="1:5" s="8" customFormat="1" ht="15" customHeight="1">
      <c r="A27" s="51" t="s">
        <v>407</v>
      </c>
      <c r="B27" s="52">
        <f>B289</f>
        <v>44</v>
      </c>
      <c r="C27" s="53">
        <f t="shared" si="2"/>
        <v>6.666666666666667</v>
      </c>
      <c r="D27" s="52">
        <f>D289</f>
        <v>95</v>
      </c>
      <c r="E27" s="53">
        <f t="shared" si="3"/>
        <v>5.337078651685393</v>
      </c>
    </row>
    <row r="28" spans="1:5" s="8" customFormat="1" ht="15" customHeight="1">
      <c r="A28" s="51" t="s">
        <v>416</v>
      </c>
      <c r="B28" s="52">
        <f>B311</f>
        <v>44</v>
      </c>
      <c r="C28" s="53">
        <f t="shared" si="2"/>
        <v>6.666666666666667</v>
      </c>
      <c r="D28" s="52">
        <f>D311</f>
        <v>148</v>
      </c>
      <c r="E28" s="53">
        <f t="shared" si="3"/>
        <v>8.314606741573034</v>
      </c>
    </row>
    <row r="29" spans="1:5" s="8" customFormat="1" ht="15" customHeight="1">
      <c r="A29" s="51" t="s">
        <v>312</v>
      </c>
      <c r="B29" s="52">
        <f>B347</f>
        <v>93</v>
      </c>
      <c r="C29" s="53">
        <f t="shared" si="2"/>
        <v>14.09090909090909</v>
      </c>
      <c r="D29" s="52">
        <f>D347</f>
        <v>222</v>
      </c>
      <c r="E29" s="53">
        <f t="shared" si="3"/>
        <v>12.47191011235955</v>
      </c>
    </row>
    <row r="30" spans="1:5" s="8" customFormat="1" ht="15" customHeight="1">
      <c r="A30" s="57" t="s">
        <v>417</v>
      </c>
      <c r="B30" s="58">
        <f>B372</f>
        <v>46</v>
      </c>
      <c r="C30" s="59">
        <f t="shared" si="2"/>
        <v>6.969696969696971</v>
      </c>
      <c r="D30" s="58">
        <f>D372</f>
        <v>126</v>
      </c>
      <c r="E30" s="59">
        <f t="shared" si="3"/>
        <v>7.078651685393258</v>
      </c>
    </row>
    <row r="31" spans="1:5" s="7" customFormat="1" ht="15" customHeight="1">
      <c r="A31" s="19" t="s">
        <v>301</v>
      </c>
      <c r="B31" s="61">
        <f>SUM(B22:B30)</f>
        <v>660</v>
      </c>
      <c r="C31" s="78">
        <f t="shared" si="2"/>
        <v>100</v>
      </c>
      <c r="D31" s="61">
        <f>SUM(D22:D30)</f>
        <v>1780</v>
      </c>
      <c r="E31" s="78">
        <f t="shared" si="3"/>
        <v>100</v>
      </c>
    </row>
    <row r="32" spans="1:5" ht="12.75">
      <c r="A32" s="34"/>
      <c r="B32" s="34"/>
      <c r="C32" s="34"/>
      <c r="D32" s="34"/>
      <c r="E32" s="34"/>
    </row>
    <row r="33" spans="1:5" s="3" customFormat="1" ht="43.5" customHeight="1">
      <c r="A33" s="136" t="s">
        <v>378</v>
      </c>
      <c r="B33" s="147"/>
      <c r="C33" s="147"/>
      <c r="D33" s="147"/>
      <c r="E33" s="147"/>
    </row>
    <row r="34" spans="1:5" ht="12.75">
      <c r="A34" s="34"/>
      <c r="B34" s="34"/>
      <c r="C34" s="34"/>
      <c r="D34" s="34"/>
      <c r="E34" s="34"/>
    </row>
    <row r="35" spans="1:5" ht="12.75">
      <c r="A35" s="34"/>
      <c r="B35" s="34"/>
      <c r="C35" s="34"/>
      <c r="D35" s="34"/>
      <c r="E35" s="34"/>
    </row>
    <row r="36" spans="1:12" s="14" customFormat="1" ht="66.75" customHeight="1">
      <c r="A36" s="79" t="s">
        <v>280</v>
      </c>
      <c r="B36" s="131" t="s">
        <v>379</v>
      </c>
      <c r="C36" s="132"/>
      <c r="D36" s="132"/>
      <c r="E36" s="133"/>
      <c r="F36" s="5"/>
      <c r="G36" s="4"/>
      <c r="H36" s="10"/>
      <c r="I36" s="10"/>
      <c r="J36" s="4"/>
      <c r="K36" s="4"/>
      <c r="L36" s="4"/>
    </row>
    <row r="37" spans="1:9" s="12" customFormat="1" ht="25.5" customHeight="1">
      <c r="A37" s="153" t="s">
        <v>418</v>
      </c>
      <c r="B37" s="155" t="s">
        <v>316</v>
      </c>
      <c r="C37" s="156"/>
      <c r="D37" s="157" t="s">
        <v>333</v>
      </c>
      <c r="E37" s="158"/>
      <c r="H37" s="13"/>
      <c r="I37" s="13"/>
    </row>
    <row r="38" spans="1:5" s="13" customFormat="1" ht="37.5" customHeight="1">
      <c r="A38" s="154"/>
      <c r="B38" s="28" t="s">
        <v>313</v>
      </c>
      <c r="C38" s="28" t="s">
        <v>327</v>
      </c>
      <c r="D38" s="28" t="s">
        <v>313</v>
      </c>
      <c r="E38" s="28" t="s">
        <v>328</v>
      </c>
    </row>
    <row r="39" spans="1:5" s="8" customFormat="1" ht="12.75">
      <c r="A39" s="51" t="s">
        <v>289</v>
      </c>
      <c r="B39" s="52">
        <v>1</v>
      </c>
      <c r="C39" s="53">
        <f>B39/$B$72*100</f>
        <v>1.5873015873015872</v>
      </c>
      <c r="D39" s="52">
        <v>2</v>
      </c>
      <c r="E39" s="53">
        <f>D39/$D$72*100</f>
        <v>1.3793103448275863</v>
      </c>
    </row>
    <row r="40" spans="1:5" s="8" customFormat="1" ht="12.75">
      <c r="A40" s="51" t="s">
        <v>195</v>
      </c>
      <c r="B40" s="52">
        <v>2</v>
      </c>
      <c r="C40" s="53">
        <f aca="true" t="shared" si="4" ref="C40:C72">B40/$B$72*100</f>
        <v>3.1746031746031744</v>
      </c>
      <c r="D40" s="52">
        <v>3</v>
      </c>
      <c r="E40" s="53">
        <f aca="true" t="shared" si="5" ref="E40:E72">D40/$D$72*100</f>
        <v>2.0689655172413794</v>
      </c>
    </row>
    <row r="41" spans="1:5" s="8" customFormat="1" ht="12.75">
      <c r="A41" s="51" t="s">
        <v>337</v>
      </c>
      <c r="B41" s="52">
        <v>1</v>
      </c>
      <c r="C41" s="53">
        <f t="shared" si="4"/>
        <v>1.5873015873015872</v>
      </c>
      <c r="D41" s="52">
        <v>3</v>
      </c>
      <c r="E41" s="53">
        <f t="shared" si="5"/>
        <v>2.0689655172413794</v>
      </c>
    </row>
    <row r="42" spans="1:5" s="8" customFormat="1" ht="12.75">
      <c r="A42" s="51" t="s">
        <v>196</v>
      </c>
      <c r="B42" s="52">
        <v>1</v>
      </c>
      <c r="C42" s="53">
        <f t="shared" si="4"/>
        <v>1.5873015873015872</v>
      </c>
      <c r="D42" s="52">
        <v>5</v>
      </c>
      <c r="E42" s="53">
        <f t="shared" si="5"/>
        <v>3.4482758620689653</v>
      </c>
    </row>
    <row r="43" spans="1:5" s="8" customFormat="1" ht="12.75">
      <c r="A43" s="51" t="s">
        <v>338</v>
      </c>
      <c r="B43" s="52">
        <v>2</v>
      </c>
      <c r="C43" s="53">
        <f t="shared" si="4"/>
        <v>3.1746031746031744</v>
      </c>
      <c r="D43" s="52">
        <v>5</v>
      </c>
      <c r="E43" s="53">
        <f t="shared" si="5"/>
        <v>3.4482758620689653</v>
      </c>
    </row>
    <row r="44" spans="1:5" s="8" customFormat="1" ht="12.75">
      <c r="A44" s="51" t="s">
        <v>197</v>
      </c>
      <c r="B44" s="52">
        <v>1</v>
      </c>
      <c r="C44" s="53">
        <f t="shared" si="4"/>
        <v>1.5873015873015872</v>
      </c>
      <c r="D44" s="52">
        <v>3</v>
      </c>
      <c r="E44" s="53">
        <f t="shared" si="5"/>
        <v>2.0689655172413794</v>
      </c>
    </row>
    <row r="45" spans="1:5" s="8" customFormat="1" ht="12.75">
      <c r="A45" s="51" t="s">
        <v>290</v>
      </c>
      <c r="B45" s="52">
        <v>2</v>
      </c>
      <c r="C45" s="53">
        <f t="shared" si="4"/>
        <v>3.1746031746031744</v>
      </c>
      <c r="D45" s="52">
        <v>4</v>
      </c>
      <c r="E45" s="53">
        <f t="shared" si="5"/>
        <v>2.7586206896551726</v>
      </c>
    </row>
    <row r="46" spans="1:5" s="8" customFormat="1" ht="12.75">
      <c r="A46" s="51" t="s">
        <v>198</v>
      </c>
      <c r="B46" s="52">
        <v>1</v>
      </c>
      <c r="C46" s="53">
        <f t="shared" si="4"/>
        <v>1.5873015873015872</v>
      </c>
      <c r="D46" s="52">
        <v>6</v>
      </c>
      <c r="E46" s="53">
        <f t="shared" si="5"/>
        <v>4.137931034482759</v>
      </c>
    </row>
    <row r="47" spans="1:5" s="8" customFormat="1" ht="12.75">
      <c r="A47" s="51" t="s">
        <v>339</v>
      </c>
      <c r="B47" s="52">
        <v>2</v>
      </c>
      <c r="C47" s="53">
        <f t="shared" si="4"/>
        <v>3.1746031746031744</v>
      </c>
      <c r="D47" s="52">
        <v>2</v>
      </c>
      <c r="E47" s="53">
        <f t="shared" si="5"/>
        <v>1.3793103448275863</v>
      </c>
    </row>
    <row r="48" spans="1:5" s="8" customFormat="1" ht="12.75">
      <c r="A48" s="51" t="s">
        <v>199</v>
      </c>
      <c r="B48" s="52">
        <v>1</v>
      </c>
      <c r="C48" s="53">
        <f t="shared" si="4"/>
        <v>1.5873015873015872</v>
      </c>
      <c r="D48" s="52">
        <v>2</v>
      </c>
      <c r="E48" s="53">
        <f t="shared" si="5"/>
        <v>1.3793103448275863</v>
      </c>
    </row>
    <row r="49" spans="1:5" s="8" customFormat="1" ht="12.75">
      <c r="A49" s="51" t="s">
        <v>340</v>
      </c>
      <c r="B49" s="52">
        <v>1</v>
      </c>
      <c r="C49" s="53">
        <f t="shared" si="4"/>
        <v>1.5873015873015872</v>
      </c>
      <c r="D49" s="52">
        <v>1</v>
      </c>
      <c r="E49" s="53">
        <f t="shared" si="5"/>
        <v>0.6896551724137931</v>
      </c>
    </row>
    <row r="50" spans="1:5" s="8" customFormat="1" ht="12.75">
      <c r="A50" s="51" t="s">
        <v>341</v>
      </c>
      <c r="B50" s="52">
        <v>1</v>
      </c>
      <c r="C50" s="53">
        <f t="shared" si="4"/>
        <v>1.5873015873015872</v>
      </c>
      <c r="D50" s="52">
        <v>1</v>
      </c>
      <c r="E50" s="53">
        <f t="shared" si="5"/>
        <v>0.6896551724137931</v>
      </c>
    </row>
    <row r="51" spans="1:5" s="8" customFormat="1" ht="12.75">
      <c r="A51" s="51" t="s">
        <v>342</v>
      </c>
      <c r="B51" s="52">
        <v>1</v>
      </c>
      <c r="C51" s="53">
        <f t="shared" si="4"/>
        <v>1.5873015873015872</v>
      </c>
      <c r="D51" s="52">
        <v>2</v>
      </c>
      <c r="E51" s="53">
        <f t="shared" si="5"/>
        <v>1.3793103448275863</v>
      </c>
    </row>
    <row r="52" spans="1:5" s="8" customFormat="1" ht="12.75">
      <c r="A52" s="51" t="s">
        <v>343</v>
      </c>
      <c r="B52" s="52">
        <v>1</v>
      </c>
      <c r="C52" s="53">
        <f t="shared" si="4"/>
        <v>1.5873015873015872</v>
      </c>
      <c r="D52" s="52">
        <v>1</v>
      </c>
      <c r="E52" s="53">
        <f t="shared" si="5"/>
        <v>0.6896551724137931</v>
      </c>
    </row>
    <row r="53" spans="1:5" s="8" customFormat="1" ht="12.75">
      <c r="A53" s="51" t="s">
        <v>344</v>
      </c>
      <c r="B53" s="52">
        <v>2</v>
      </c>
      <c r="C53" s="53">
        <f t="shared" si="4"/>
        <v>3.1746031746031744</v>
      </c>
      <c r="D53" s="52">
        <v>1</v>
      </c>
      <c r="E53" s="53">
        <f t="shared" si="5"/>
        <v>0.6896551724137931</v>
      </c>
    </row>
    <row r="54" spans="1:5" s="8" customFormat="1" ht="12.75">
      <c r="A54" s="51" t="s">
        <v>200</v>
      </c>
      <c r="B54" s="52">
        <v>4</v>
      </c>
      <c r="C54" s="53">
        <f t="shared" si="4"/>
        <v>6.349206349206349</v>
      </c>
      <c r="D54" s="52">
        <v>9</v>
      </c>
      <c r="E54" s="53">
        <f t="shared" si="5"/>
        <v>6.206896551724138</v>
      </c>
    </row>
    <row r="55" spans="1:5" s="8" customFormat="1" ht="12.75">
      <c r="A55" s="51" t="s">
        <v>345</v>
      </c>
      <c r="B55" s="52">
        <v>1</v>
      </c>
      <c r="C55" s="53">
        <f t="shared" si="4"/>
        <v>1.5873015873015872</v>
      </c>
      <c r="D55" s="52">
        <v>1</v>
      </c>
      <c r="E55" s="53">
        <f t="shared" si="5"/>
        <v>0.6896551724137931</v>
      </c>
    </row>
    <row r="56" spans="1:5" s="8" customFormat="1" ht="12.75">
      <c r="A56" s="51" t="s">
        <v>202</v>
      </c>
      <c r="B56" s="52">
        <v>1</v>
      </c>
      <c r="C56" s="53">
        <f t="shared" si="4"/>
        <v>1.5873015873015872</v>
      </c>
      <c r="D56" s="52">
        <v>3</v>
      </c>
      <c r="E56" s="53">
        <f t="shared" si="5"/>
        <v>2.0689655172413794</v>
      </c>
    </row>
    <row r="57" spans="1:5" s="8" customFormat="1" ht="12.75">
      <c r="A57" s="51" t="s">
        <v>346</v>
      </c>
      <c r="B57" s="52">
        <v>1</v>
      </c>
      <c r="C57" s="53">
        <f t="shared" si="4"/>
        <v>1.5873015873015872</v>
      </c>
      <c r="D57" s="52">
        <v>2</v>
      </c>
      <c r="E57" s="53">
        <f t="shared" si="5"/>
        <v>1.3793103448275863</v>
      </c>
    </row>
    <row r="58" spans="1:5" s="8" customFormat="1" ht="12.75">
      <c r="A58" s="51" t="s">
        <v>347</v>
      </c>
      <c r="B58" s="52">
        <v>2</v>
      </c>
      <c r="C58" s="53">
        <f t="shared" si="4"/>
        <v>3.1746031746031744</v>
      </c>
      <c r="D58" s="52">
        <v>2</v>
      </c>
      <c r="E58" s="53">
        <f t="shared" si="5"/>
        <v>1.3793103448275863</v>
      </c>
    </row>
    <row r="59" spans="1:5" s="8" customFormat="1" ht="12.75">
      <c r="A59" s="51" t="s">
        <v>348</v>
      </c>
      <c r="B59" s="52">
        <v>1</v>
      </c>
      <c r="C59" s="53">
        <f t="shared" si="4"/>
        <v>1.5873015873015872</v>
      </c>
      <c r="D59" s="52">
        <v>2</v>
      </c>
      <c r="E59" s="53">
        <f t="shared" si="5"/>
        <v>1.3793103448275863</v>
      </c>
    </row>
    <row r="60" spans="1:5" s="8" customFormat="1" ht="12.75">
      <c r="A60" s="51" t="s">
        <v>349</v>
      </c>
      <c r="B60" s="52">
        <v>1</v>
      </c>
      <c r="C60" s="53">
        <f t="shared" si="4"/>
        <v>1.5873015873015872</v>
      </c>
      <c r="D60" s="52">
        <v>1</v>
      </c>
      <c r="E60" s="53">
        <f t="shared" si="5"/>
        <v>0.6896551724137931</v>
      </c>
    </row>
    <row r="61" spans="1:5" s="8" customFormat="1" ht="12.75">
      <c r="A61" s="51" t="s">
        <v>350</v>
      </c>
      <c r="B61" s="52">
        <v>1</v>
      </c>
      <c r="C61" s="53">
        <f t="shared" si="4"/>
        <v>1.5873015873015872</v>
      </c>
      <c r="D61" s="52">
        <v>1</v>
      </c>
      <c r="E61" s="53">
        <f t="shared" si="5"/>
        <v>0.6896551724137931</v>
      </c>
    </row>
    <row r="62" spans="1:5" s="8" customFormat="1" ht="12.75">
      <c r="A62" s="51" t="s">
        <v>351</v>
      </c>
      <c r="B62" s="52">
        <v>1</v>
      </c>
      <c r="C62" s="53">
        <f t="shared" si="4"/>
        <v>1.5873015873015872</v>
      </c>
      <c r="D62" s="52">
        <v>1</v>
      </c>
      <c r="E62" s="53">
        <f t="shared" si="5"/>
        <v>0.6896551724137931</v>
      </c>
    </row>
    <row r="63" spans="1:5" s="8" customFormat="1" ht="12.75">
      <c r="A63" s="51" t="s">
        <v>398</v>
      </c>
      <c r="B63" s="52">
        <v>19</v>
      </c>
      <c r="C63" s="53">
        <f t="shared" si="4"/>
        <v>30.158730158730158</v>
      </c>
      <c r="D63" s="52">
        <v>58</v>
      </c>
      <c r="E63" s="53">
        <f t="shared" si="5"/>
        <v>40</v>
      </c>
    </row>
    <row r="64" spans="1:5" s="8" customFormat="1" ht="12.75">
      <c r="A64" s="51" t="s">
        <v>352</v>
      </c>
      <c r="B64" s="52">
        <v>1</v>
      </c>
      <c r="C64" s="53">
        <f t="shared" si="4"/>
        <v>1.5873015873015872</v>
      </c>
      <c r="D64" s="52">
        <v>2</v>
      </c>
      <c r="E64" s="53">
        <f t="shared" si="5"/>
        <v>1.3793103448275863</v>
      </c>
    </row>
    <row r="65" spans="1:5" s="8" customFormat="1" ht="12.75">
      <c r="A65" s="51" t="s">
        <v>205</v>
      </c>
      <c r="B65" s="52">
        <v>1</v>
      </c>
      <c r="C65" s="53">
        <f t="shared" si="4"/>
        <v>1.5873015873015872</v>
      </c>
      <c r="D65" s="52">
        <v>4</v>
      </c>
      <c r="E65" s="53">
        <f t="shared" si="5"/>
        <v>2.7586206896551726</v>
      </c>
    </row>
    <row r="66" spans="1:5" s="8" customFormat="1" ht="12.75">
      <c r="A66" s="51" t="s">
        <v>206</v>
      </c>
      <c r="B66" s="52">
        <v>2</v>
      </c>
      <c r="C66" s="53">
        <f t="shared" si="4"/>
        <v>3.1746031746031744</v>
      </c>
      <c r="D66" s="52">
        <v>5</v>
      </c>
      <c r="E66" s="53">
        <f t="shared" si="5"/>
        <v>3.4482758620689653</v>
      </c>
    </row>
    <row r="67" spans="1:5" s="8" customFormat="1" ht="12.75">
      <c r="A67" s="51" t="s">
        <v>207</v>
      </c>
      <c r="B67" s="52">
        <v>2</v>
      </c>
      <c r="C67" s="53">
        <f t="shared" si="4"/>
        <v>3.1746031746031744</v>
      </c>
      <c r="D67" s="52">
        <v>7</v>
      </c>
      <c r="E67" s="53">
        <f t="shared" si="5"/>
        <v>4.827586206896552</v>
      </c>
    </row>
    <row r="68" spans="1:5" s="8" customFormat="1" ht="12.75">
      <c r="A68" s="51" t="s">
        <v>353</v>
      </c>
      <c r="B68" s="52">
        <v>1</v>
      </c>
      <c r="C68" s="53">
        <f t="shared" si="4"/>
        <v>1.5873015873015872</v>
      </c>
      <c r="D68" s="52">
        <v>1</v>
      </c>
      <c r="E68" s="53">
        <f t="shared" si="5"/>
        <v>0.6896551724137931</v>
      </c>
    </row>
    <row r="69" spans="1:5" s="8" customFormat="1" ht="12.75">
      <c r="A69" s="51" t="s">
        <v>354</v>
      </c>
      <c r="B69" s="52">
        <v>1</v>
      </c>
      <c r="C69" s="53">
        <f t="shared" si="4"/>
        <v>1.5873015873015872</v>
      </c>
      <c r="D69" s="52">
        <v>1</v>
      </c>
      <c r="E69" s="53">
        <f t="shared" si="5"/>
        <v>0.6896551724137931</v>
      </c>
    </row>
    <row r="70" spans="1:5" s="8" customFormat="1" ht="12.75">
      <c r="A70" s="51" t="s">
        <v>355</v>
      </c>
      <c r="B70" s="52">
        <v>1</v>
      </c>
      <c r="C70" s="53">
        <f t="shared" si="4"/>
        <v>1.5873015873015872</v>
      </c>
      <c r="D70" s="52">
        <v>2</v>
      </c>
      <c r="E70" s="53">
        <f t="shared" si="5"/>
        <v>1.3793103448275863</v>
      </c>
    </row>
    <row r="71" spans="1:5" s="8" customFormat="1" ht="12.75">
      <c r="A71" s="51" t="s">
        <v>356</v>
      </c>
      <c r="B71" s="52">
        <v>2</v>
      </c>
      <c r="C71" s="53">
        <f t="shared" si="4"/>
        <v>3.1746031746031744</v>
      </c>
      <c r="D71" s="52">
        <v>2</v>
      </c>
      <c r="E71" s="53">
        <f t="shared" si="5"/>
        <v>1.3793103448275863</v>
      </c>
    </row>
    <row r="72" spans="1:5" s="7" customFormat="1" ht="19.5" customHeight="1">
      <c r="A72" s="37" t="s">
        <v>188</v>
      </c>
      <c r="B72" s="54">
        <f>SUM(B39:B71)</f>
        <v>63</v>
      </c>
      <c r="C72" s="110">
        <f t="shared" si="4"/>
        <v>100</v>
      </c>
      <c r="D72" s="54">
        <f>SUM(D39:D71)</f>
        <v>145</v>
      </c>
      <c r="E72" s="110">
        <f t="shared" si="5"/>
        <v>100</v>
      </c>
    </row>
    <row r="73" spans="1:5" ht="12.75">
      <c r="A73" s="34"/>
      <c r="B73" s="34"/>
      <c r="C73" s="34"/>
      <c r="D73" s="34"/>
      <c r="E73" s="34"/>
    </row>
    <row r="74" spans="1:5" ht="12.75">
      <c r="A74" s="34"/>
      <c r="B74" s="34"/>
      <c r="C74" s="34"/>
      <c r="D74" s="34"/>
      <c r="E74" s="34"/>
    </row>
    <row r="75" spans="1:12" s="14" customFormat="1" ht="66.75" customHeight="1">
      <c r="A75" s="79" t="s">
        <v>280</v>
      </c>
      <c r="B75" s="131" t="s">
        <v>381</v>
      </c>
      <c r="C75" s="132"/>
      <c r="D75" s="132"/>
      <c r="E75" s="133"/>
      <c r="F75" s="5"/>
      <c r="G75" s="4"/>
      <c r="H75" s="10"/>
      <c r="I75" s="10"/>
      <c r="J75" s="4"/>
      <c r="K75" s="4"/>
      <c r="L75" s="4"/>
    </row>
    <row r="76" spans="1:9" s="12" customFormat="1" ht="25.5" customHeight="1">
      <c r="A76" s="153" t="s">
        <v>418</v>
      </c>
      <c r="B76" s="155" t="s">
        <v>316</v>
      </c>
      <c r="C76" s="156"/>
      <c r="D76" s="157" t="s">
        <v>333</v>
      </c>
      <c r="E76" s="158"/>
      <c r="H76" s="13"/>
      <c r="I76" s="13"/>
    </row>
    <row r="77" spans="1:5" s="13" customFormat="1" ht="37.5" customHeight="1">
      <c r="A77" s="154"/>
      <c r="B77" s="28" t="s">
        <v>313</v>
      </c>
      <c r="C77" s="28" t="s">
        <v>327</v>
      </c>
      <c r="D77" s="28" t="s">
        <v>313</v>
      </c>
      <c r="E77" s="28" t="s">
        <v>328</v>
      </c>
    </row>
    <row r="78" spans="1:5" s="8" customFormat="1" ht="12.75">
      <c r="A78" s="51" t="s">
        <v>208</v>
      </c>
      <c r="B78" s="52">
        <v>1</v>
      </c>
      <c r="C78" s="53">
        <f>B78/$B$115*100</f>
        <v>1.7543859649122806</v>
      </c>
      <c r="D78" s="52">
        <v>3</v>
      </c>
      <c r="E78" s="53">
        <f>D78/$D$115*100</f>
        <v>2.0408163265306123</v>
      </c>
    </row>
    <row r="79" spans="1:5" s="8" customFormat="1" ht="12.75">
      <c r="A79" s="51" t="s">
        <v>359</v>
      </c>
      <c r="B79" s="52">
        <v>1</v>
      </c>
      <c r="C79" s="53">
        <f aca="true" t="shared" si="6" ref="C79:C115">B79/$B$115*100</f>
        <v>1.7543859649122806</v>
      </c>
      <c r="D79" s="52">
        <v>1</v>
      </c>
      <c r="E79" s="53">
        <f aca="true" t="shared" si="7" ref="E79:E114">D79/$D$115*100</f>
        <v>0.6802721088435374</v>
      </c>
    </row>
    <row r="80" spans="1:5" s="8" customFormat="1" ht="12.75">
      <c r="A80" s="51" t="s">
        <v>46</v>
      </c>
      <c r="B80" s="52">
        <v>1</v>
      </c>
      <c r="C80" s="53">
        <f t="shared" si="6"/>
        <v>1.7543859649122806</v>
      </c>
      <c r="D80" s="52">
        <v>1</v>
      </c>
      <c r="E80" s="53">
        <f t="shared" si="7"/>
        <v>0.6802721088435374</v>
      </c>
    </row>
    <row r="81" spans="1:5" s="8" customFormat="1" ht="12.75">
      <c r="A81" s="51" t="s">
        <v>209</v>
      </c>
      <c r="B81" s="52">
        <v>1</v>
      </c>
      <c r="C81" s="53">
        <f t="shared" si="6"/>
        <v>1.7543859649122806</v>
      </c>
      <c r="D81" s="52">
        <v>3</v>
      </c>
      <c r="E81" s="53">
        <f t="shared" si="7"/>
        <v>2.0408163265306123</v>
      </c>
    </row>
    <row r="82" spans="1:5" s="8" customFormat="1" ht="12.75">
      <c r="A82" s="51" t="s">
        <v>211</v>
      </c>
      <c r="B82" s="52">
        <v>3</v>
      </c>
      <c r="C82" s="53">
        <f t="shared" si="6"/>
        <v>5.263157894736842</v>
      </c>
      <c r="D82" s="52">
        <v>9</v>
      </c>
      <c r="E82" s="53">
        <f t="shared" si="7"/>
        <v>6.122448979591836</v>
      </c>
    </row>
    <row r="83" spans="1:5" s="8" customFormat="1" ht="12.75">
      <c r="A83" s="51" t="s">
        <v>212</v>
      </c>
      <c r="B83" s="52">
        <v>1</v>
      </c>
      <c r="C83" s="53">
        <f t="shared" si="6"/>
        <v>1.7543859649122806</v>
      </c>
      <c r="D83" s="52">
        <v>7</v>
      </c>
      <c r="E83" s="53">
        <f t="shared" si="7"/>
        <v>4.761904761904762</v>
      </c>
    </row>
    <row r="84" spans="1:5" s="8" customFormat="1" ht="12.75">
      <c r="A84" s="51" t="s">
        <v>47</v>
      </c>
      <c r="B84" s="52">
        <v>1</v>
      </c>
      <c r="C84" s="53">
        <f t="shared" si="6"/>
        <v>1.7543859649122806</v>
      </c>
      <c r="D84" s="52">
        <v>1</v>
      </c>
      <c r="E84" s="53">
        <f t="shared" si="7"/>
        <v>0.6802721088435374</v>
      </c>
    </row>
    <row r="85" spans="1:5" s="8" customFormat="1" ht="12.75">
      <c r="A85" s="51" t="s">
        <v>361</v>
      </c>
      <c r="B85" s="52">
        <v>2</v>
      </c>
      <c r="C85" s="53">
        <f t="shared" si="6"/>
        <v>3.508771929824561</v>
      </c>
      <c r="D85" s="52">
        <v>1</v>
      </c>
      <c r="E85" s="53">
        <f t="shared" si="7"/>
        <v>0.6802721088435374</v>
      </c>
    </row>
    <row r="86" spans="1:5" s="8" customFormat="1" ht="12.75">
      <c r="A86" s="51" t="s">
        <v>213</v>
      </c>
      <c r="B86" s="52">
        <v>2</v>
      </c>
      <c r="C86" s="53">
        <f t="shared" si="6"/>
        <v>3.508771929824561</v>
      </c>
      <c r="D86" s="52">
        <v>7</v>
      </c>
      <c r="E86" s="53">
        <f t="shared" si="7"/>
        <v>4.761904761904762</v>
      </c>
    </row>
    <row r="87" spans="1:5" s="8" customFormat="1" ht="12.75">
      <c r="A87" s="51" t="s">
        <v>214</v>
      </c>
      <c r="B87" s="52">
        <v>3</v>
      </c>
      <c r="C87" s="53">
        <f t="shared" si="6"/>
        <v>5.263157894736842</v>
      </c>
      <c r="D87" s="52">
        <v>12</v>
      </c>
      <c r="E87" s="53">
        <f t="shared" si="7"/>
        <v>8.16326530612245</v>
      </c>
    </row>
    <row r="88" spans="1:5" s="8" customFormat="1" ht="12.75">
      <c r="A88" s="51" t="s">
        <v>48</v>
      </c>
      <c r="B88" s="52">
        <v>1</v>
      </c>
      <c r="C88" s="53">
        <f t="shared" si="6"/>
        <v>1.7543859649122806</v>
      </c>
      <c r="D88" s="52">
        <v>5</v>
      </c>
      <c r="E88" s="53">
        <f t="shared" si="7"/>
        <v>3.4013605442176873</v>
      </c>
    </row>
    <row r="89" spans="1:5" s="8" customFormat="1" ht="12.75">
      <c r="A89" s="51" t="s">
        <v>215</v>
      </c>
      <c r="B89" s="52">
        <v>1</v>
      </c>
      <c r="C89" s="53">
        <f t="shared" si="6"/>
        <v>1.7543859649122806</v>
      </c>
      <c r="D89" s="52">
        <v>2</v>
      </c>
      <c r="E89" s="53">
        <f t="shared" si="7"/>
        <v>1.3605442176870748</v>
      </c>
    </row>
    <row r="90" spans="1:5" s="8" customFormat="1" ht="12.75">
      <c r="A90" s="51" t="s">
        <v>216</v>
      </c>
      <c r="B90" s="52">
        <v>1</v>
      </c>
      <c r="C90" s="53">
        <f t="shared" si="6"/>
        <v>1.7543859649122806</v>
      </c>
      <c r="D90" s="52">
        <v>2</v>
      </c>
      <c r="E90" s="53">
        <f t="shared" si="7"/>
        <v>1.3605442176870748</v>
      </c>
    </row>
    <row r="91" spans="1:5" s="8" customFormat="1" ht="12.75">
      <c r="A91" s="51" t="s">
        <v>217</v>
      </c>
      <c r="B91" s="52">
        <v>2</v>
      </c>
      <c r="C91" s="53">
        <f t="shared" si="6"/>
        <v>3.508771929824561</v>
      </c>
      <c r="D91" s="52">
        <v>6</v>
      </c>
      <c r="E91" s="53">
        <f t="shared" si="7"/>
        <v>4.081632653061225</v>
      </c>
    </row>
    <row r="92" spans="1:5" s="8" customFormat="1" ht="12.75">
      <c r="A92" s="51" t="s">
        <v>218</v>
      </c>
      <c r="B92" s="52">
        <v>1</v>
      </c>
      <c r="C92" s="53">
        <f t="shared" si="6"/>
        <v>1.7543859649122806</v>
      </c>
      <c r="D92" s="52">
        <v>3</v>
      </c>
      <c r="E92" s="53">
        <f t="shared" si="7"/>
        <v>2.0408163265306123</v>
      </c>
    </row>
    <row r="93" spans="1:5" s="8" customFormat="1" ht="12.75">
      <c r="A93" s="51" t="s">
        <v>362</v>
      </c>
      <c r="B93" s="52">
        <v>2</v>
      </c>
      <c r="C93" s="53">
        <f t="shared" si="6"/>
        <v>3.508771929824561</v>
      </c>
      <c r="D93" s="52">
        <v>3</v>
      </c>
      <c r="E93" s="53">
        <f t="shared" si="7"/>
        <v>2.0408163265306123</v>
      </c>
    </row>
    <row r="94" spans="1:5" s="8" customFormat="1" ht="12.75">
      <c r="A94" s="51" t="s">
        <v>49</v>
      </c>
      <c r="B94" s="52">
        <v>1</v>
      </c>
      <c r="C94" s="53">
        <f t="shared" si="6"/>
        <v>1.7543859649122806</v>
      </c>
      <c r="D94" s="52">
        <v>1</v>
      </c>
      <c r="E94" s="53">
        <f t="shared" si="7"/>
        <v>0.6802721088435374</v>
      </c>
    </row>
    <row r="95" spans="1:5" s="8" customFormat="1" ht="12.75">
      <c r="A95" s="51" t="s">
        <v>219</v>
      </c>
      <c r="B95" s="52">
        <v>1</v>
      </c>
      <c r="C95" s="53">
        <f t="shared" si="6"/>
        <v>1.7543859649122806</v>
      </c>
      <c r="D95" s="52">
        <v>3</v>
      </c>
      <c r="E95" s="53">
        <f t="shared" si="7"/>
        <v>2.0408163265306123</v>
      </c>
    </row>
    <row r="96" spans="1:5" s="8" customFormat="1" ht="12.75">
      <c r="A96" s="51" t="s">
        <v>292</v>
      </c>
      <c r="B96" s="52">
        <v>2</v>
      </c>
      <c r="C96" s="53">
        <f t="shared" si="6"/>
        <v>3.508771929824561</v>
      </c>
      <c r="D96" s="52">
        <v>3</v>
      </c>
      <c r="E96" s="53">
        <f t="shared" si="7"/>
        <v>2.0408163265306123</v>
      </c>
    </row>
    <row r="97" spans="1:5" s="8" customFormat="1" ht="12.75">
      <c r="A97" s="51" t="s">
        <v>220</v>
      </c>
      <c r="B97" s="52">
        <v>1</v>
      </c>
      <c r="C97" s="53">
        <f t="shared" si="6"/>
        <v>1.7543859649122806</v>
      </c>
      <c r="D97" s="52">
        <v>4</v>
      </c>
      <c r="E97" s="53">
        <f t="shared" si="7"/>
        <v>2.7210884353741496</v>
      </c>
    </row>
    <row r="98" spans="1:5" s="8" customFormat="1" ht="12.75">
      <c r="A98" s="51" t="s">
        <v>399</v>
      </c>
      <c r="B98" s="52">
        <v>9</v>
      </c>
      <c r="C98" s="53">
        <f t="shared" si="6"/>
        <v>15.789473684210526</v>
      </c>
      <c r="D98" s="52">
        <v>23</v>
      </c>
      <c r="E98" s="53">
        <f t="shared" si="7"/>
        <v>15.646258503401361</v>
      </c>
    </row>
    <row r="99" spans="1:5" s="8" customFormat="1" ht="12.75">
      <c r="A99" s="51" t="s">
        <v>50</v>
      </c>
      <c r="B99" s="52">
        <v>1</v>
      </c>
      <c r="C99" s="53">
        <f t="shared" si="6"/>
        <v>1.7543859649122806</v>
      </c>
      <c r="D99" s="52">
        <v>1</v>
      </c>
      <c r="E99" s="53">
        <f t="shared" si="7"/>
        <v>0.6802721088435374</v>
      </c>
    </row>
    <row r="100" spans="1:5" s="8" customFormat="1" ht="12.75">
      <c r="A100" s="51" t="s">
        <v>51</v>
      </c>
      <c r="B100" s="52">
        <v>1</v>
      </c>
      <c r="C100" s="53">
        <f t="shared" si="6"/>
        <v>1.7543859649122806</v>
      </c>
      <c r="D100" s="52">
        <v>1</v>
      </c>
      <c r="E100" s="53">
        <f t="shared" si="7"/>
        <v>0.6802721088435374</v>
      </c>
    </row>
    <row r="101" spans="1:5" s="8" customFormat="1" ht="12.75">
      <c r="A101" s="51" t="s">
        <v>52</v>
      </c>
      <c r="B101" s="52">
        <v>1</v>
      </c>
      <c r="C101" s="53">
        <f t="shared" si="6"/>
        <v>1.7543859649122806</v>
      </c>
      <c r="D101" s="52">
        <v>3</v>
      </c>
      <c r="E101" s="53">
        <f t="shared" si="7"/>
        <v>2.0408163265306123</v>
      </c>
    </row>
    <row r="102" spans="1:5" s="8" customFormat="1" ht="12.75">
      <c r="A102" s="51" t="s">
        <v>221</v>
      </c>
      <c r="B102" s="52">
        <v>2</v>
      </c>
      <c r="C102" s="53">
        <f t="shared" si="6"/>
        <v>3.508771929824561</v>
      </c>
      <c r="D102" s="52">
        <v>9</v>
      </c>
      <c r="E102" s="53">
        <f t="shared" si="7"/>
        <v>6.122448979591836</v>
      </c>
    </row>
    <row r="103" spans="1:5" s="8" customFormat="1" ht="12.75">
      <c r="A103" s="51" t="s">
        <v>222</v>
      </c>
      <c r="B103" s="52">
        <v>1</v>
      </c>
      <c r="C103" s="53">
        <f t="shared" si="6"/>
        <v>1.7543859649122806</v>
      </c>
      <c r="D103" s="52">
        <v>4</v>
      </c>
      <c r="E103" s="53">
        <f t="shared" si="7"/>
        <v>2.7210884353741496</v>
      </c>
    </row>
    <row r="104" spans="1:5" s="8" customFormat="1" ht="12.75">
      <c r="A104" s="51" t="s">
        <v>53</v>
      </c>
      <c r="B104" s="52">
        <v>1</v>
      </c>
      <c r="C104" s="53">
        <f t="shared" si="6"/>
        <v>1.7543859649122806</v>
      </c>
      <c r="D104" s="52">
        <v>1</v>
      </c>
      <c r="E104" s="53">
        <f t="shared" si="7"/>
        <v>0.6802721088435374</v>
      </c>
    </row>
    <row r="105" spans="1:5" s="8" customFormat="1" ht="12.75">
      <c r="A105" s="51" t="s">
        <v>54</v>
      </c>
      <c r="B105" s="52">
        <v>1</v>
      </c>
      <c r="C105" s="53">
        <f t="shared" si="6"/>
        <v>1.7543859649122806</v>
      </c>
      <c r="D105" s="52">
        <v>4</v>
      </c>
      <c r="E105" s="53">
        <f t="shared" si="7"/>
        <v>2.7210884353741496</v>
      </c>
    </row>
    <row r="106" spans="1:5" s="8" customFormat="1" ht="12.75">
      <c r="A106" s="51" t="s">
        <v>223</v>
      </c>
      <c r="B106" s="52">
        <v>1</v>
      </c>
      <c r="C106" s="53">
        <f t="shared" si="6"/>
        <v>1.7543859649122806</v>
      </c>
      <c r="D106" s="52">
        <v>4</v>
      </c>
      <c r="E106" s="53">
        <f t="shared" si="7"/>
        <v>2.7210884353741496</v>
      </c>
    </row>
    <row r="107" spans="1:5" s="8" customFormat="1" ht="12.75">
      <c r="A107" s="51" t="s">
        <v>55</v>
      </c>
      <c r="B107" s="52">
        <v>2</v>
      </c>
      <c r="C107" s="53">
        <f t="shared" si="6"/>
        <v>3.508771929824561</v>
      </c>
      <c r="D107" s="52">
        <v>2</v>
      </c>
      <c r="E107" s="53">
        <f t="shared" si="7"/>
        <v>1.3605442176870748</v>
      </c>
    </row>
    <row r="108" spans="1:5" s="8" customFormat="1" ht="12.75">
      <c r="A108" s="51" t="s">
        <v>56</v>
      </c>
      <c r="B108" s="52">
        <v>2</v>
      </c>
      <c r="C108" s="53">
        <f t="shared" si="6"/>
        <v>3.508771929824561</v>
      </c>
      <c r="D108" s="52">
        <v>2</v>
      </c>
      <c r="E108" s="53">
        <f t="shared" si="7"/>
        <v>1.3605442176870748</v>
      </c>
    </row>
    <row r="109" spans="1:5" s="8" customFormat="1" ht="12.75">
      <c r="A109" s="51" t="s">
        <v>224</v>
      </c>
      <c r="B109" s="52">
        <v>1</v>
      </c>
      <c r="C109" s="53">
        <f t="shared" si="6"/>
        <v>1.7543859649122806</v>
      </c>
      <c r="D109" s="52">
        <v>7</v>
      </c>
      <c r="E109" s="53">
        <f t="shared" si="7"/>
        <v>4.761904761904762</v>
      </c>
    </row>
    <row r="110" spans="1:5" s="8" customFormat="1" ht="12.75">
      <c r="A110" s="51" t="s">
        <v>225</v>
      </c>
      <c r="B110" s="52">
        <v>1</v>
      </c>
      <c r="C110" s="53">
        <f t="shared" si="6"/>
        <v>1.7543859649122806</v>
      </c>
      <c r="D110" s="52">
        <v>3</v>
      </c>
      <c r="E110" s="53">
        <f t="shared" si="7"/>
        <v>2.0408163265306123</v>
      </c>
    </row>
    <row r="111" spans="1:5" s="8" customFormat="1" ht="12.75">
      <c r="A111" s="51" t="s">
        <v>367</v>
      </c>
      <c r="B111" s="52">
        <v>1</v>
      </c>
      <c r="C111" s="53">
        <f t="shared" si="6"/>
        <v>1.7543859649122806</v>
      </c>
      <c r="D111" s="52">
        <v>2</v>
      </c>
      <c r="E111" s="53">
        <f t="shared" si="7"/>
        <v>1.3605442176870748</v>
      </c>
    </row>
    <row r="112" spans="1:5" s="8" customFormat="1" ht="12.75">
      <c r="A112" s="51" t="s">
        <v>57</v>
      </c>
      <c r="B112" s="52">
        <v>1</v>
      </c>
      <c r="C112" s="53">
        <f t="shared" si="6"/>
        <v>1.7543859649122806</v>
      </c>
      <c r="D112" s="52">
        <v>2</v>
      </c>
      <c r="E112" s="53">
        <f t="shared" si="7"/>
        <v>1.3605442176870748</v>
      </c>
    </row>
    <row r="113" spans="1:5" s="8" customFormat="1" ht="12.75">
      <c r="A113" s="51" t="s">
        <v>58</v>
      </c>
      <c r="B113" s="52">
        <v>1</v>
      </c>
      <c r="C113" s="53">
        <f t="shared" si="6"/>
        <v>1.7543859649122806</v>
      </c>
      <c r="D113" s="52">
        <v>1</v>
      </c>
      <c r="E113" s="53">
        <f t="shared" si="7"/>
        <v>0.6802721088435374</v>
      </c>
    </row>
    <row r="114" spans="1:5" s="8" customFormat="1" ht="12.75">
      <c r="A114" s="51" t="s">
        <v>368</v>
      </c>
      <c r="B114" s="52">
        <v>1</v>
      </c>
      <c r="C114" s="53">
        <f t="shared" si="6"/>
        <v>1.7543859649122806</v>
      </c>
      <c r="D114" s="52">
        <v>1</v>
      </c>
      <c r="E114" s="53">
        <f t="shared" si="7"/>
        <v>0.6802721088435374</v>
      </c>
    </row>
    <row r="115" spans="1:5" s="7" customFormat="1" ht="19.5" customHeight="1">
      <c r="A115" s="37" t="s">
        <v>97</v>
      </c>
      <c r="B115" s="54">
        <f>SUM(B78:B114)</f>
        <v>57</v>
      </c>
      <c r="C115" s="110">
        <f t="shared" si="6"/>
        <v>100</v>
      </c>
      <c r="D115" s="54">
        <f>SUM(D78:D114)</f>
        <v>147</v>
      </c>
      <c r="E115" s="110">
        <f>D115/$D$115*100</f>
        <v>100</v>
      </c>
    </row>
    <row r="116" spans="1:5" ht="12.75">
      <c r="A116" s="34"/>
      <c r="B116" s="34"/>
      <c r="C116" s="34"/>
      <c r="D116" s="34"/>
      <c r="E116" s="34"/>
    </row>
    <row r="117" spans="1:5" ht="12.75">
      <c r="A117" s="34"/>
      <c r="B117" s="34"/>
      <c r="C117" s="34"/>
      <c r="D117" s="34"/>
      <c r="E117" s="34"/>
    </row>
    <row r="118" spans="1:5" ht="12.75">
      <c r="A118" s="34"/>
      <c r="B118" s="34"/>
      <c r="C118" s="34"/>
      <c r="D118" s="34"/>
      <c r="E118" s="34"/>
    </row>
    <row r="119" spans="1:12" s="14" customFormat="1" ht="66.75" customHeight="1">
      <c r="A119" s="79" t="s">
        <v>280</v>
      </c>
      <c r="B119" s="131" t="s">
        <v>382</v>
      </c>
      <c r="C119" s="132"/>
      <c r="D119" s="132"/>
      <c r="E119" s="133"/>
      <c r="F119" s="5"/>
      <c r="G119" s="4"/>
      <c r="H119" s="10"/>
      <c r="I119" s="10"/>
      <c r="J119" s="4"/>
      <c r="K119" s="4"/>
      <c r="L119" s="4"/>
    </row>
    <row r="120" spans="1:9" s="12" customFormat="1" ht="25.5" customHeight="1">
      <c r="A120" s="153" t="s">
        <v>418</v>
      </c>
      <c r="B120" s="155" t="s">
        <v>316</v>
      </c>
      <c r="C120" s="156"/>
      <c r="D120" s="157" t="s">
        <v>333</v>
      </c>
      <c r="E120" s="158"/>
      <c r="H120" s="13"/>
      <c r="I120" s="13"/>
    </row>
    <row r="121" spans="1:5" s="13" customFormat="1" ht="37.5" customHeight="1">
      <c r="A121" s="154"/>
      <c r="B121" s="28" t="s">
        <v>313</v>
      </c>
      <c r="C121" s="28" t="s">
        <v>327</v>
      </c>
      <c r="D121" s="28" t="s">
        <v>313</v>
      </c>
      <c r="E121" s="28" t="s">
        <v>328</v>
      </c>
    </row>
    <row r="122" spans="1:5" s="13" customFormat="1" ht="15" customHeight="1">
      <c r="A122" s="73" t="s">
        <v>112</v>
      </c>
      <c r="B122" s="55">
        <v>1</v>
      </c>
      <c r="C122" s="56">
        <f>B122/$B$152*100</f>
        <v>1.7241379310344827</v>
      </c>
      <c r="D122" s="55">
        <v>4</v>
      </c>
      <c r="E122" s="56">
        <f>D122/$D$152*100</f>
        <v>2.877697841726619</v>
      </c>
    </row>
    <row r="123" spans="1:5" s="13" customFormat="1" ht="15" customHeight="1">
      <c r="A123" s="73" t="s">
        <v>59</v>
      </c>
      <c r="B123" s="55">
        <v>3</v>
      </c>
      <c r="C123" s="56">
        <f aca="true" t="shared" si="8" ref="C123:C152">B123/$B$152*100</f>
        <v>5.172413793103448</v>
      </c>
      <c r="D123" s="55">
        <v>4</v>
      </c>
      <c r="E123" s="56">
        <f aca="true" t="shared" si="9" ref="E123:E152">D123/$D$152*100</f>
        <v>2.877697841726619</v>
      </c>
    </row>
    <row r="124" spans="1:5" s="13" customFormat="1" ht="15" customHeight="1">
      <c r="A124" s="73" t="s">
        <v>60</v>
      </c>
      <c r="B124" s="55">
        <v>1</v>
      </c>
      <c r="C124" s="56">
        <f t="shared" si="8"/>
        <v>1.7241379310344827</v>
      </c>
      <c r="D124" s="55">
        <v>2</v>
      </c>
      <c r="E124" s="56">
        <f t="shared" si="9"/>
        <v>1.4388489208633095</v>
      </c>
    </row>
    <row r="125" spans="1:5" s="13" customFormat="1" ht="15" customHeight="1">
      <c r="A125" s="73" t="s">
        <v>107</v>
      </c>
      <c r="B125" s="55">
        <v>1</v>
      </c>
      <c r="C125" s="56">
        <f t="shared" si="8"/>
        <v>1.7241379310344827</v>
      </c>
      <c r="D125" s="55">
        <v>1</v>
      </c>
      <c r="E125" s="56">
        <f t="shared" si="9"/>
        <v>0.7194244604316548</v>
      </c>
    </row>
    <row r="126" spans="1:5" s="13" customFormat="1" ht="15" customHeight="1">
      <c r="A126" s="73" t="s">
        <v>248</v>
      </c>
      <c r="B126" s="55">
        <v>2</v>
      </c>
      <c r="C126" s="56">
        <f t="shared" si="8"/>
        <v>3.4482758620689653</v>
      </c>
      <c r="D126" s="55">
        <v>3</v>
      </c>
      <c r="E126" s="56">
        <f t="shared" si="9"/>
        <v>2.158273381294964</v>
      </c>
    </row>
    <row r="127" spans="1:5" s="13" customFormat="1" ht="15" customHeight="1">
      <c r="A127" s="73" t="s">
        <v>106</v>
      </c>
      <c r="B127" s="55">
        <v>1</v>
      </c>
      <c r="C127" s="56">
        <f t="shared" si="8"/>
        <v>1.7241379310344827</v>
      </c>
      <c r="D127" s="55">
        <v>5</v>
      </c>
      <c r="E127" s="56">
        <f t="shared" si="9"/>
        <v>3.597122302158273</v>
      </c>
    </row>
    <row r="128" spans="1:5" s="13" customFormat="1" ht="15" customHeight="1">
      <c r="A128" s="73" t="s">
        <v>300</v>
      </c>
      <c r="B128" s="55">
        <v>3</v>
      </c>
      <c r="C128" s="56">
        <f t="shared" si="8"/>
        <v>5.172413793103448</v>
      </c>
      <c r="D128" s="55">
        <v>3</v>
      </c>
      <c r="E128" s="56">
        <f t="shared" si="9"/>
        <v>2.158273381294964</v>
      </c>
    </row>
    <row r="129" spans="1:5" s="13" customFormat="1" ht="15" customHeight="1">
      <c r="A129" s="73" t="s">
        <v>105</v>
      </c>
      <c r="B129" s="55">
        <v>1</v>
      </c>
      <c r="C129" s="56">
        <f t="shared" si="8"/>
        <v>1.7241379310344827</v>
      </c>
      <c r="D129" s="55">
        <v>9</v>
      </c>
      <c r="E129" s="56">
        <f t="shared" si="9"/>
        <v>6.474820143884892</v>
      </c>
    </row>
    <row r="130" spans="1:5" s="13" customFormat="1" ht="15" customHeight="1">
      <c r="A130" s="73" t="s">
        <v>238</v>
      </c>
      <c r="B130" s="55">
        <v>2</v>
      </c>
      <c r="C130" s="56">
        <f t="shared" si="8"/>
        <v>3.4482758620689653</v>
      </c>
      <c r="D130" s="55">
        <v>7</v>
      </c>
      <c r="E130" s="56">
        <f t="shared" si="9"/>
        <v>5.0359712230215825</v>
      </c>
    </row>
    <row r="131" spans="1:5" s="13" customFormat="1" ht="15" customHeight="1">
      <c r="A131" s="73" t="s">
        <v>61</v>
      </c>
      <c r="B131" s="55">
        <v>1</v>
      </c>
      <c r="C131" s="56">
        <f t="shared" si="8"/>
        <v>1.7241379310344827</v>
      </c>
      <c r="D131" s="55">
        <v>1</v>
      </c>
      <c r="E131" s="56">
        <f t="shared" si="9"/>
        <v>0.7194244604316548</v>
      </c>
    </row>
    <row r="132" spans="1:5" s="13" customFormat="1" ht="15" customHeight="1">
      <c r="A132" s="73" t="s">
        <v>237</v>
      </c>
      <c r="B132" s="55">
        <v>1</v>
      </c>
      <c r="C132" s="56">
        <f t="shared" si="8"/>
        <v>1.7241379310344827</v>
      </c>
      <c r="D132" s="55">
        <v>8</v>
      </c>
      <c r="E132" s="56">
        <f t="shared" si="9"/>
        <v>5.755395683453238</v>
      </c>
    </row>
    <row r="133" spans="1:5" s="13" customFormat="1" ht="15" customHeight="1">
      <c r="A133" s="73" t="s">
        <v>102</v>
      </c>
      <c r="B133" s="55">
        <v>1</v>
      </c>
      <c r="C133" s="56">
        <f t="shared" si="8"/>
        <v>1.7241379310344827</v>
      </c>
      <c r="D133" s="55">
        <v>2</v>
      </c>
      <c r="E133" s="56">
        <f t="shared" si="9"/>
        <v>1.4388489208633095</v>
      </c>
    </row>
    <row r="134" spans="1:5" s="13" customFormat="1" ht="15" customHeight="1">
      <c r="A134" s="73" t="s">
        <v>244</v>
      </c>
      <c r="B134" s="55">
        <v>2</v>
      </c>
      <c r="C134" s="56">
        <f t="shared" si="8"/>
        <v>3.4482758620689653</v>
      </c>
      <c r="D134" s="55">
        <v>3</v>
      </c>
      <c r="E134" s="56">
        <f t="shared" si="9"/>
        <v>2.158273381294964</v>
      </c>
    </row>
    <row r="135" spans="1:5" s="13" customFormat="1" ht="15" customHeight="1">
      <c r="A135" s="73" t="s">
        <v>62</v>
      </c>
      <c r="B135" s="55">
        <v>1</v>
      </c>
      <c r="C135" s="56">
        <f t="shared" si="8"/>
        <v>1.7241379310344827</v>
      </c>
      <c r="D135" s="55" t="s">
        <v>114</v>
      </c>
      <c r="E135" s="66">
        <v>0</v>
      </c>
    </row>
    <row r="136" spans="1:5" s="13" customFormat="1" ht="15" customHeight="1">
      <c r="A136" s="73" t="s">
        <v>242</v>
      </c>
      <c r="B136" s="55">
        <v>4</v>
      </c>
      <c r="C136" s="56">
        <f t="shared" si="8"/>
        <v>6.896551724137931</v>
      </c>
      <c r="D136" s="55">
        <v>6</v>
      </c>
      <c r="E136" s="56">
        <f t="shared" si="9"/>
        <v>4.316546762589928</v>
      </c>
    </row>
    <row r="137" spans="1:5" s="13" customFormat="1" ht="15" customHeight="1">
      <c r="A137" s="73" t="s">
        <v>241</v>
      </c>
      <c r="B137" s="55">
        <v>1</v>
      </c>
      <c r="C137" s="56">
        <f t="shared" si="8"/>
        <v>1.7241379310344827</v>
      </c>
      <c r="D137" s="55">
        <v>3</v>
      </c>
      <c r="E137" s="56">
        <f t="shared" si="9"/>
        <v>2.158273381294964</v>
      </c>
    </row>
    <row r="138" spans="1:5" s="13" customFormat="1" ht="15" customHeight="1">
      <c r="A138" s="73" t="s">
        <v>240</v>
      </c>
      <c r="B138" s="55">
        <v>1</v>
      </c>
      <c r="C138" s="56">
        <f t="shared" si="8"/>
        <v>1.7241379310344827</v>
      </c>
      <c r="D138" s="55">
        <v>4</v>
      </c>
      <c r="E138" s="56">
        <f t="shared" si="9"/>
        <v>2.877697841726619</v>
      </c>
    </row>
    <row r="139" spans="1:5" s="13" customFormat="1" ht="15" customHeight="1">
      <c r="A139" s="73" t="s">
        <v>236</v>
      </c>
      <c r="B139" s="55">
        <v>1</v>
      </c>
      <c r="C139" s="56">
        <f t="shared" si="8"/>
        <v>1.7241379310344827</v>
      </c>
      <c r="D139" s="55">
        <v>3</v>
      </c>
      <c r="E139" s="56">
        <f t="shared" si="9"/>
        <v>2.158273381294964</v>
      </c>
    </row>
    <row r="140" spans="1:5" s="13" customFormat="1" ht="15" customHeight="1">
      <c r="A140" s="73" t="s">
        <v>63</v>
      </c>
      <c r="B140" s="55">
        <v>1</v>
      </c>
      <c r="C140" s="56">
        <f t="shared" si="8"/>
        <v>1.7241379310344827</v>
      </c>
      <c r="D140" s="55">
        <v>1</v>
      </c>
      <c r="E140" s="56">
        <f t="shared" si="9"/>
        <v>0.7194244604316548</v>
      </c>
    </row>
    <row r="141" spans="1:5" s="13" customFormat="1" ht="15" customHeight="1">
      <c r="A141" s="73" t="s">
        <v>234</v>
      </c>
      <c r="B141" s="55">
        <v>2</v>
      </c>
      <c r="C141" s="56">
        <f t="shared" si="8"/>
        <v>3.4482758620689653</v>
      </c>
      <c r="D141" s="55">
        <v>6</v>
      </c>
      <c r="E141" s="56">
        <f t="shared" si="9"/>
        <v>4.316546762589928</v>
      </c>
    </row>
    <row r="142" spans="1:5" s="13" customFormat="1" ht="15" customHeight="1">
      <c r="A142" s="73" t="s">
        <v>235</v>
      </c>
      <c r="B142" s="55">
        <v>12</v>
      </c>
      <c r="C142" s="56">
        <f t="shared" si="8"/>
        <v>20.689655172413794</v>
      </c>
      <c r="D142" s="55">
        <v>30</v>
      </c>
      <c r="E142" s="56">
        <f t="shared" si="9"/>
        <v>21.58273381294964</v>
      </c>
    </row>
    <row r="143" spans="1:5" s="13" customFormat="1" ht="15" customHeight="1">
      <c r="A143" s="73" t="s">
        <v>233</v>
      </c>
      <c r="B143" s="55">
        <v>1</v>
      </c>
      <c r="C143" s="56">
        <f t="shared" si="8"/>
        <v>1.7241379310344827</v>
      </c>
      <c r="D143" s="55">
        <v>4</v>
      </c>
      <c r="E143" s="56">
        <f t="shared" si="9"/>
        <v>2.877697841726619</v>
      </c>
    </row>
    <row r="144" spans="1:5" s="13" customFormat="1" ht="15" customHeight="1">
      <c r="A144" s="73" t="s">
        <v>232</v>
      </c>
      <c r="B144" s="55">
        <v>1</v>
      </c>
      <c r="C144" s="56">
        <f t="shared" si="8"/>
        <v>1.7241379310344827</v>
      </c>
      <c r="D144" s="55">
        <v>2</v>
      </c>
      <c r="E144" s="56">
        <f t="shared" si="9"/>
        <v>1.4388489208633095</v>
      </c>
    </row>
    <row r="145" spans="1:5" s="13" customFormat="1" ht="15" customHeight="1">
      <c r="A145" s="73" t="s">
        <v>231</v>
      </c>
      <c r="B145" s="55">
        <v>3</v>
      </c>
      <c r="C145" s="56">
        <f t="shared" si="8"/>
        <v>5.172413793103448</v>
      </c>
      <c r="D145" s="55">
        <v>7</v>
      </c>
      <c r="E145" s="56">
        <f t="shared" si="9"/>
        <v>5.0359712230215825</v>
      </c>
    </row>
    <row r="146" spans="1:5" s="13" customFormat="1" ht="15" customHeight="1">
      <c r="A146" s="73" t="s">
        <v>299</v>
      </c>
      <c r="B146" s="55">
        <v>1</v>
      </c>
      <c r="C146" s="56">
        <f t="shared" si="8"/>
        <v>1.7241379310344827</v>
      </c>
      <c r="D146" s="55">
        <v>3</v>
      </c>
      <c r="E146" s="56">
        <f t="shared" si="9"/>
        <v>2.158273381294964</v>
      </c>
    </row>
    <row r="147" spans="1:5" s="13" customFormat="1" ht="15" customHeight="1">
      <c r="A147" s="73" t="s">
        <v>228</v>
      </c>
      <c r="B147" s="55">
        <v>2</v>
      </c>
      <c r="C147" s="56">
        <f t="shared" si="8"/>
        <v>3.4482758620689653</v>
      </c>
      <c r="D147" s="55">
        <v>7</v>
      </c>
      <c r="E147" s="56">
        <f t="shared" si="9"/>
        <v>5.0359712230215825</v>
      </c>
    </row>
    <row r="148" spans="1:5" s="13" customFormat="1" ht="15" customHeight="1">
      <c r="A148" s="73" t="s">
        <v>227</v>
      </c>
      <c r="B148" s="55">
        <v>3</v>
      </c>
      <c r="C148" s="56">
        <f t="shared" si="8"/>
        <v>5.172413793103448</v>
      </c>
      <c r="D148" s="55">
        <v>5</v>
      </c>
      <c r="E148" s="56">
        <f t="shared" si="9"/>
        <v>3.597122302158273</v>
      </c>
    </row>
    <row r="149" spans="1:5" s="13" customFormat="1" ht="15" customHeight="1">
      <c r="A149" s="73" t="s">
        <v>64</v>
      </c>
      <c r="B149" s="55">
        <v>1</v>
      </c>
      <c r="C149" s="56">
        <f t="shared" si="8"/>
        <v>1.7241379310344827</v>
      </c>
      <c r="D149" s="55">
        <v>2</v>
      </c>
      <c r="E149" s="56">
        <f t="shared" si="9"/>
        <v>1.4388489208633095</v>
      </c>
    </row>
    <row r="150" spans="1:5" s="13" customFormat="1" ht="15" customHeight="1">
      <c r="A150" s="73" t="s">
        <v>247</v>
      </c>
      <c r="B150" s="55">
        <v>1</v>
      </c>
      <c r="C150" s="56">
        <f t="shared" si="8"/>
        <v>1.7241379310344827</v>
      </c>
      <c r="D150" s="55">
        <v>2</v>
      </c>
      <c r="E150" s="56">
        <f t="shared" si="9"/>
        <v>1.4388489208633095</v>
      </c>
    </row>
    <row r="151" spans="1:5" s="13" customFormat="1" ht="15" customHeight="1">
      <c r="A151" s="73" t="s">
        <v>246</v>
      </c>
      <c r="B151" s="55">
        <v>2</v>
      </c>
      <c r="C151" s="56">
        <f t="shared" si="8"/>
        <v>3.4482758620689653</v>
      </c>
      <c r="D151" s="55">
        <v>2</v>
      </c>
      <c r="E151" s="56">
        <f t="shared" si="9"/>
        <v>1.4388489208633095</v>
      </c>
    </row>
    <row r="152" spans="1:5" s="10" customFormat="1" ht="12.75">
      <c r="A152" s="37" t="s">
        <v>190</v>
      </c>
      <c r="B152" s="43">
        <f>SUM(B122:B151)</f>
        <v>58</v>
      </c>
      <c r="C152" s="100">
        <f t="shared" si="8"/>
        <v>100</v>
      </c>
      <c r="D152" s="43">
        <f>SUM(D122:D151)</f>
        <v>139</v>
      </c>
      <c r="E152" s="100">
        <f t="shared" si="9"/>
        <v>100</v>
      </c>
    </row>
    <row r="153" spans="1:5" ht="12.75">
      <c r="A153" s="34"/>
      <c r="B153" s="34"/>
      <c r="C153" s="34"/>
      <c r="D153" s="34"/>
      <c r="E153" s="34"/>
    </row>
    <row r="154" spans="1:12" s="14" customFormat="1" ht="66.75" customHeight="1">
      <c r="A154" s="79" t="s">
        <v>280</v>
      </c>
      <c r="B154" s="131" t="s">
        <v>383</v>
      </c>
      <c r="C154" s="132"/>
      <c r="D154" s="132"/>
      <c r="E154" s="133"/>
      <c r="F154" s="5"/>
      <c r="G154" s="4"/>
      <c r="H154" s="10"/>
      <c r="I154" s="10"/>
      <c r="J154" s="4"/>
      <c r="K154" s="4"/>
      <c r="L154" s="4"/>
    </row>
    <row r="155" spans="1:9" s="12" customFormat="1" ht="25.5" customHeight="1">
      <c r="A155" s="153" t="s">
        <v>418</v>
      </c>
      <c r="B155" s="155" t="s">
        <v>316</v>
      </c>
      <c r="C155" s="156"/>
      <c r="D155" s="157" t="s">
        <v>333</v>
      </c>
      <c r="E155" s="158"/>
      <c r="H155" s="13"/>
      <c r="I155" s="13"/>
    </row>
    <row r="156" spans="1:5" s="13" customFormat="1" ht="37.5" customHeight="1">
      <c r="A156" s="154"/>
      <c r="B156" s="28" t="s">
        <v>313</v>
      </c>
      <c r="C156" s="28" t="s">
        <v>327</v>
      </c>
      <c r="D156" s="28" t="s">
        <v>313</v>
      </c>
      <c r="E156" s="28" t="s">
        <v>328</v>
      </c>
    </row>
    <row r="157" spans="1:5" s="13" customFormat="1" ht="15" customHeight="1">
      <c r="A157" s="73" t="s">
        <v>146</v>
      </c>
      <c r="B157" s="55">
        <v>1</v>
      </c>
      <c r="C157" s="56">
        <f>B157/$B$202*100</f>
        <v>0.8928571428571428</v>
      </c>
      <c r="D157" s="55">
        <v>3</v>
      </c>
      <c r="E157" s="56">
        <f>D157/$D$202*100</f>
        <v>0.8450704225352111</v>
      </c>
    </row>
    <row r="158" spans="1:5" s="13" customFormat="1" ht="15" customHeight="1">
      <c r="A158" s="73" t="s">
        <v>145</v>
      </c>
      <c r="B158" s="55">
        <v>1</v>
      </c>
      <c r="C158" s="56">
        <f aca="true" t="shared" si="10" ref="C158:C202">B158/$B$202*100</f>
        <v>0.8928571428571428</v>
      </c>
      <c r="D158" s="55">
        <v>3</v>
      </c>
      <c r="E158" s="56">
        <f aca="true" t="shared" si="11" ref="E158:E202">D158/$D$202*100</f>
        <v>0.8450704225352111</v>
      </c>
    </row>
    <row r="159" spans="1:5" s="13" customFormat="1" ht="15" customHeight="1">
      <c r="A159" s="73" t="s">
        <v>144</v>
      </c>
      <c r="B159" s="55">
        <v>1</v>
      </c>
      <c r="C159" s="56">
        <f t="shared" si="10"/>
        <v>0.8928571428571428</v>
      </c>
      <c r="D159" s="55">
        <v>4</v>
      </c>
      <c r="E159" s="56">
        <f t="shared" si="11"/>
        <v>1.1267605633802817</v>
      </c>
    </row>
    <row r="160" spans="1:5" s="13" customFormat="1" ht="15" customHeight="1">
      <c r="A160" s="73" t="s">
        <v>65</v>
      </c>
      <c r="B160" s="55">
        <v>1</v>
      </c>
      <c r="C160" s="56">
        <f t="shared" si="10"/>
        <v>0.8928571428571428</v>
      </c>
      <c r="D160" s="55">
        <v>4</v>
      </c>
      <c r="E160" s="56">
        <f t="shared" si="11"/>
        <v>1.1267605633802817</v>
      </c>
    </row>
    <row r="161" spans="1:5" s="13" customFormat="1" ht="15" customHeight="1">
      <c r="A161" s="73" t="s">
        <v>143</v>
      </c>
      <c r="B161" s="55">
        <v>9</v>
      </c>
      <c r="C161" s="56">
        <f t="shared" si="10"/>
        <v>8.035714285714286</v>
      </c>
      <c r="D161" s="55">
        <v>27</v>
      </c>
      <c r="E161" s="56">
        <f t="shared" si="11"/>
        <v>7.605633802816901</v>
      </c>
    </row>
    <row r="162" spans="1:5" s="13" customFormat="1" ht="15" customHeight="1">
      <c r="A162" s="73" t="s">
        <v>142</v>
      </c>
      <c r="B162" s="55">
        <v>5</v>
      </c>
      <c r="C162" s="56">
        <f t="shared" si="10"/>
        <v>4.464285714285714</v>
      </c>
      <c r="D162" s="55">
        <v>13</v>
      </c>
      <c r="E162" s="56">
        <f t="shared" si="11"/>
        <v>3.6619718309859155</v>
      </c>
    </row>
    <row r="163" spans="1:5" s="13" customFormat="1" ht="15" customHeight="1">
      <c r="A163" s="73" t="s">
        <v>141</v>
      </c>
      <c r="B163" s="55">
        <v>2</v>
      </c>
      <c r="C163" s="56">
        <f t="shared" si="10"/>
        <v>1.7857142857142856</v>
      </c>
      <c r="D163" s="55">
        <v>9</v>
      </c>
      <c r="E163" s="56">
        <f t="shared" si="11"/>
        <v>2.535211267605634</v>
      </c>
    </row>
    <row r="164" spans="1:5" s="13" customFormat="1" ht="15" customHeight="1">
      <c r="A164" s="73" t="s">
        <v>140</v>
      </c>
      <c r="B164" s="55">
        <v>2</v>
      </c>
      <c r="C164" s="56">
        <f t="shared" si="10"/>
        <v>1.7857142857142856</v>
      </c>
      <c r="D164" s="55">
        <v>8</v>
      </c>
      <c r="E164" s="56">
        <f t="shared" si="11"/>
        <v>2.2535211267605635</v>
      </c>
    </row>
    <row r="165" spans="1:5" s="13" customFormat="1" ht="15" customHeight="1">
      <c r="A165" s="73" t="s">
        <v>139</v>
      </c>
      <c r="B165" s="55">
        <v>1</v>
      </c>
      <c r="C165" s="56">
        <f t="shared" si="10"/>
        <v>0.8928571428571428</v>
      </c>
      <c r="D165" s="55">
        <v>4</v>
      </c>
      <c r="E165" s="56">
        <f t="shared" si="11"/>
        <v>1.1267605633802817</v>
      </c>
    </row>
    <row r="166" spans="1:5" s="13" customFormat="1" ht="15" customHeight="1">
      <c r="A166" s="73" t="s">
        <v>138</v>
      </c>
      <c r="B166" s="55">
        <v>1</v>
      </c>
      <c r="C166" s="56">
        <f t="shared" si="10"/>
        <v>0.8928571428571428</v>
      </c>
      <c r="D166" s="55">
        <v>3</v>
      </c>
      <c r="E166" s="56">
        <f t="shared" si="11"/>
        <v>0.8450704225352111</v>
      </c>
    </row>
    <row r="167" spans="1:5" s="13" customFormat="1" ht="15" customHeight="1">
      <c r="A167" s="73" t="s">
        <v>66</v>
      </c>
      <c r="B167" s="55">
        <v>1</v>
      </c>
      <c r="C167" s="56">
        <f t="shared" si="10"/>
        <v>0.8928571428571428</v>
      </c>
      <c r="D167" s="55">
        <v>3</v>
      </c>
      <c r="E167" s="56">
        <f t="shared" si="11"/>
        <v>0.8450704225352111</v>
      </c>
    </row>
    <row r="168" spans="1:5" s="13" customFormat="1" ht="15" customHeight="1">
      <c r="A168" s="73" t="s">
        <v>137</v>
      </c>
      <c r="B168" s="55">
        <v>2</v>
      </c>
      <c r="C168" s="56">
        <f t="shared" si="10"/>
        <v>1.7857142857142856</v>
      </c>
      <c r="D168" s="55">
        <v>9</v>
      </c>
      <c r="E168" s="56">
        <f t="shared" si="11"/>
        <v>2.535211267605634</v>
      </c>
    </row>
    <row r="169" spans="1:5" s="13" customFormat="1" ht="15" customHeight="1">
      <c r="A169" s="73" t="s">
        <v>136</v>
      </c>
      <c r="B169" s="55">
        <v>3</v>
      </c>
      <c r="C169" s="56">
        <f t="shared" si="10"/>
        <v>2.6785714285714284</v>
      </c>
      <c r="D169" s="55">
        <v>12</v>
      </c>
      <c r="E169" s="56">
        <f t="shared" si="11"/>
        <v>3.3802816901408446</v>
      </c>
    </row>
    <row r="170" spans="1:5" s="13" customFormat="1" ht="15" customHeight="1">
      <c r="A170" s="73" t="s">
        <v>135</v>
      </c>
      <c r="B170" s="55">
        <v>5</v>
      </c>
      <c r="C170" s="56">
        <f t="shared" si="10"/>
        <v>4.464285714285714</v>
      </c>
      <c r="D170" s="55">
        <v>21</v>
      </c>
      <c r="E170" s="56">
        <f t="shared" si="11"/>
        <v>5.915492957746479</v>
      </c>
    </row>
    <row r="171" spans="1:5" s="13" customFormat="1" ht="15" customHeight="1">
      <c r="A171" s="73" t="s">
        <v>134</v>
      </c>
      <c r="B171" s="55">
        <v>2</v>
      </c>
      <c r="C171" s="56">
        <f t="shared" si="10"/>
        <v>1.7857142857142856</v>
      </c>
      <c r="D171" s="55">
        <v>3</v>
      </c>
      <c r="E171" s="56">
        <f t="shared" si="11"/>
        <v>0.8450704225352111</v>
      </c>
    </row>
    <row r="172" spans="1:5" s="13" customFormat="1" ht="15" customHeight="1">
      <c r="A172" s="73" t="s">
        <v>133</v>
      </c>
      <c r="B172" s="55">
        <v>2</v>
      </c>
      <c r="C172" s="56">
        <f t="shared" si="10"/>
        <v>1.7857142857142856</v>
      </c>
      <c r="D172" s="55">
        <v>3</v>
      </c>
      <c r="E172" s="56">
        <f t="shared" si="11"/>
        <v>0.8450704225352111</v>
      </c>
    </row>
    <row r="173" spans="1:5" s="13" customFormat="1" ht="15" customHeight="1">
      <c r="A173" s="73" t="s">
        <v>67</v>
      </c>
      <c r="B173" s="55">
        <v>1</v>
      </c>
      <c r="C173" s="56">
        <f t="shared" si="10"/>
        <v>0.8928571428571428</v>
      </c>
      <c r="D173" s="55">
        <v>3</v>
      </c>
      <c r="E173" s="56">
        <f t="shared" si="11"/>
        <v>0.8450704225352111</v>
      </c>
    </row>
    <row r="174" spans="1:5" s="13" customFormat="1" ht="15" customHeight="1">
      <c r="A174" s="73" t="s">
        <v>132</v>
      </c>
      <c r="B174" s="55">
        <v>4</v>
      </c>
      <c r="C174" s="56">
        <f t="shared" si="10"/>
        <v>3.571428571428571</v>
      </c>
      <c r="D174" s="55">
        <v>16</v>
      </c>
      <c r="E174" s="56">
        <f t="shared" si="11"/>
        <v>4.507042253521127</v>
      </c>
    </row>
    <row r="175" spans="1:5" s="13" customFormat="1" ht="15" customHeight="1">
      <c r="A175" s="73" t="s">
        <v>131</v>
      </c>
      <c r="B175" s="55">
        <v>1</v>
      </c>
      <c r="C175" s="56">
        <f t="shared" si="10"/>
        <v>0.8928571428571428</v>
      </c>
      <c r="D175" s="55">
        <v>4</v>
      </c>
      <c r="E175" s="56">
        <f t="shared" si="11"/>
        <v>1.1267605633802817</v>
      </c>
    </row>
    <row r="176" spans="1:5" s="13" customFormat="1" ht="15" customHeight="1">
      <c r="A176" s="73" t="s">
        <v>129</v>
      </c>
      <c r="B176" s="55">
        <v>5</v>
      </c>
      <c r="C176" s="56">
        <f t="shared" si="10"/>
        <v>4.464285714285714</v>
      </c>
      <c r="D176" s="55">
        <v>14</v>
      </c>
      <c r="E176" s="56">
        <f t="shared" si="11"/>
        <v>3.943661971830986</v>
      </c>
    </row>
    <row r="177" spans="1:5" s="13" customFormat="1" ht="15" customHeight="1">
      <c r="A177" s="73" t="s">
        <v>400</v>
      </c>
      <c r="B177" s="55">
        <v>10</v>
      </c>
      <c r="C177" s="56">
        <f t="shared" si="10"/>
        <v>8.928571428571429</v>
      </c>
      <c r="D177" s="55">
        <v>32</v>
      </c>
      <c r="E177" s="56">
        <f t="shared" si="11"/>
        <v>9.014084507042254</v>
      </c>
    </row>
    <row r="178" spans="1:5" s="13" customFormat="1" ht="15" customHeight="1">
      <c r="A178" s="73" t="s">
        <v>68</v>
      </c>
      <c r="B178" s="55">
        <v>1</v>
      </c>
      <c r="C178" s="56">
        <f t="shared" si="10"/>
        <v>0.8928571428571428</v>
      </c>
      <c r="D178" s="55">
        <v>1</v>
      </c>
      <c r="E178" s="56">
        <f t="shared" si="11"/>
        <v>0.28169014084507044</v>
      </c>
    </row>
    <row r="179" spans="1:5" s="13" customFormat="1" ht="15" customHeight="1">
      <c r="A179" s="73" t="s">
        <v>69</v>
      </c>
      <c r="B179" s="55">
        <v>1</v>
      </c>
      <c r="C179" s="56">
        <f t="shared" si="10"/>
        <v>0.8928571428571428</v>
      </c>
      <c r="D179" s="55">
        <v>2</v>
      </c>
      <c r="E179" s="56">
        <f t="shared" si="11"/>
        <v>0.5633802816901409</v>
      </c>
    </row>
    <row r="180" spans="1:5" s="13" customFormat="1" ht="15" customHeight="1">
      <c r="A180" s="73" t="s">
        <v>70</v>
      </c>
      <c r="B180" s="55">
        <v>1</v>
      </c>
      <c r="C180" s="56">
        <f t="shared" si="10"/>
        <v>0.8928571428571428</v>
      </c>
      <c r="D180" s="55">
        <v>3</v>
      </c>
      <c r="E180" s="56">
        <f t="shared" si="11"/>
        <v>0.8450704225352111</v>
      </c>
    </row>
    <row r="181" spans="1:5" s="13" customFormat="1" ht="15" customHeight="1">
      <c r="A181" s="73" t="s">
        <v>128</v>
      </c>
      <c r="B181" s="55">
        <v>2</v>
      </c>
      <c r="C181" s="56">
        <f t="shared" si="10"/>
        <v>1.7857142857142856</v>
      </c>
      <c r="D181" s="55">
        <v>8</v>
      </c>
      <c r="E181" s="56">
        <f t="shared" si="11"/>
        <v>2.2535211267605635</v>
      </c>
    </row>
    <row r="182" spans="1:5" s="13" customFormat="1" ht="15" customHeight="1">
      <c r="A182" s="73" t="s">
        <v>127</v>
      </c>
      <c r="B182" s="55">
        <v>2</v>
      </c>
      <c r="C182" s="56">
        <f t="shared" si="10"/>
        <v>1.7857142857142856</v>
      </c>
      <c r="D182" s="55">
        <v>8</v>
      </c>
      <c r="E182" s="56">
        <f t="shared" si="11"/>
        <v>2.2535211267605635</v>
      </c>
    </row>
    <row r="183" spans="1:5" s="13" customFormat="1" ht="15" customHeight="1">
      <c r="A183" s="73" t="s">
        <v>71</v>
      </c>
      <c r="B183" s="55">
        <v>2</v>
      </c>
      <c r="C183" s="56">
        <f t="shared" si="10"/>
        <v>1.7857142857142856</v>
      </c>
      <c r="D183" s="55">
        <v>3</v>
      </c>
      <c r="E183" s="56">
        <f t="shared" si="11"/>
        <v>0.8450704225352111</v>
      </c>
    </row>
    <row r="184" spans="1:5" s="13" customFormat="1" ht="15" customHeight="1">
      <c r="A184" s="73" t="s">
        <v>126</v>
      </c>
      <c r="B184" s="55">
        <v>4</v>
      </c>
      <c r="C184" s="56">
        <f t="shared" si="10"/>
        <v>3.571428571428571</v>
      </c>
      <c r="D184" s="55">
        <v>12</v>
      </c>
      <c r="E184" s="56">
        <f t="shared" si="11"/>
        <v>3.3802816901408446</v>
      </c>
    </row>
    <row r="185" spans="1:5" s="13" customFormat="1" ht="15" customHeight="1">
      <c r="A185" s="73" t="s">
        <v>72</v>
      </c>
      <c r="B185" s="55">
        <v>1</v>
      </c>
      <c r="C185" s="56">
        <f t="shared" si="10"/>
        <v>0.8928571428571428</v>
      </c>
      <c r="D185" s="55">
        <v>2</v>
      </c>
      <c r="E185" s="56">
        <f t="shared" si="11"/>
        <v>0.5633802816901409</v>
      </c>
    </row>
    <row r="186" spans="1:5" s="13" customFormat="1" ht="15" customHeight="1">
      <c r="A186" s="73" t="s">
        <v>73</v>
      </c>
      <c r="B186" s="55">
        <v>1</v>
      </c>
      <c r="C186" s="56">
        <f t="shared" si="10"/>
        <v>0.8928571428571428</v>
      </c>
      <c r="D186" s="55">
        <v>2</v>
      </c>
      <c r="E186" s="56">
        <f t="shared" si="11"/>
        <v>0.5633802816901409</v>
      </c>
    </row>
    <row r="187" spans="1:5" s="13" customFormat="1" ht="15" customHeight="1">
      <c r="A187" s="73" t="s">
        <v>74</v>
      </c>
      <c r="B187" s="55">
        <v>4</v>
      </c>
      <c r="C187" s="56">
        <f t="shared" si="10"/>
        <v>3.571428571428571</v>
      </c>
      <c r="D187" s="55">
        <v>6</v>
      </c>
      <c r="E187" s="56">
        <f t="shared" si="11"/>
        <v>1.6901408450704223</v>
      </c>
    </row>
    <row r="188" spans="1:5" s="13" customFormat="1" ht="15" customHeight="1">
      <c r="A188" s="73" t="s">
        <v>125</v>
      </c>
      <c r="B188" s="55">
        <v>1</v>
      </c>
      <c r="C188" s="56">
        <f t="shared" si="10"/>
        <v>0.8928571428571428</v>
      </c>
      <c r="D188" s="55">
        <v>5</v>
      </c>
      <c r="E188" s="56">
        <f t="shared" si="11"/>
        <v>1.4084507042253522</v>
      </c>
    </row>
    <row r="189" spans="1:5" s="13" customFormat="1" ht="15" customHeight="1">
      <c r="A189" s="73" t="s">
        <v>75</v>
      </c>
      <c r="B189" s="55">
        <v>1</v>
      </c>
      <c r="C189" s="56">
        <f t="shared" si="10"/>
        <v>0.8928571428571428</v>
      </c>
      <c r="D189" s="55">
        <v>1</v>
      </c>
      <c r="E189" s="56">
        <f t="shared" si="11"/>
        <v>0.28169014084507044</v>
      </c>
    </row>
    <row r="190" spans="1:5" s="13" customFormat="1" ht="15" customHeight="1">
      <c r="A190" s="73" t="s">
        <v>124</v>
      </c>
      <c r="B190" s="55">
        <v>1</v>
      </c>
      <c r="C190" s="56">
        <f t="shared" si="10"/>
        <v>0.8928571428571428</v>
      </c>
      <c r="D190" s="55">
        <v>3</v>
      </c>
      <c r="E190" s="56">
        <f t="shared" si="11"/>
        <v>0.8450704225352111</v>
      </c>
    </row>
    <row r="191" spans="1:5" s="13" customFormat="1" ht="15" customHeight="1">
      <c r="A191" s="73" t="s">
        <v>123</v>
      </c>
      <c r="B191" s="55">
        <v>2</v>
      </c>
      <c r="C191" s="56">
        <f t="shared" si="10"/>
        <v>1.7857142857142856</v>
      </c>
      <c r="D191" s="55">
        <v>6</v>
      </c>
      <c r="E191" s="56">
        <f t="shared" si="11"/>
        <v>1.6901408450704223</v>
      </c>
    </row>
    <row r="192" spans="1:5" s="13" customFormat="1" ht="15" customHeight="1">
      <c r="A192" s="73" t="s">
        <v>122</v>
      </c>
      <c r="B192" s="55">
        <v>1</v>
      </c>
      <c r="C192" s="56">
        <f t="shared" si="10"/>
        <v>0.8928571428571428</v>
      </c>
      <c r="D192" s="55">
        <v>3</v>
      </c>
      <c r="E192" s="56">
        <f t="shared" si="11"/>
        <v>0.8450704225352111</v>
      </c>
    </row>
    <row r="193" spans="1:5" s="13" customFormat="1" ht="15" customHeight="1">
      <c r="A193" s="73" t="s">
        <v>121</v>
      </c>
      <c r="B193" s="55">
        <v>1</v>
      </c>
      <c r="C193" s="56">
        <f t="shared" si="10"/>
        <v>0.8928571428571428</v>
      </c>
      <c r="D193" s="55">
        <v>2</v>
      </c>
      <c r="E193" s="56">
        <f t="shared" si="11"/>
        <v>0.5633802816901409</v>
      </c>
    </row>
    <row r="194" spans="1:5" s="13" customFormat="1" ht="15" customHeight="1">
      <c r="A194" s="73" t="s">
        <v>120</v>
      </c>
      <c r="B194" s="55">
        <v>9</v>
      </c>
      <c r="C194" s="56">
        <f t="shared" si="10"/>
        <v>8.035714285714286</v>
      </c>
      <c r="D194" s="55">
        <v>34</v>
      </c>
      <c r="E194" s="56">
        <f t="shared" si="11"/>
        <v>9.577464788732394</v>
      </c>
    </row>
    <row r="195" spans="1:5" s="13" customFormat="1" ht="15" customHeight="1">
      <c r="A195" s="73" t="s">
        <v>119</v>
      </c>
      <c r="B195" s="55">
        <v>3</v>
      </c>
      <c r="C195" s="56">
        <f t="shared" si="10"/>
        <v>2.6785714285714284</v>
      </c>
      <c r="D195" s="55">
        <v>9</v>
      </c>
      <c r="E195" s="56">
        <f t="shared" si="11"/>
        <v>2.535211267605634</v>
      </c>
    </row>
    <row r="196" spans="1:5" s="13" customFormat="1" ht="15" customHeight="1">
      <c r="A196" s="73" t="s">
        <v>76</v>
      </c>
      <c r="B196" s="55">
        <v>2</v>
      </c>
      <c r="C196" s="56">
        <f t="shared" si="10"/>
        <v>1.7857142857142856</v>
      </c>
      <c r="D196" s="55">
        <v>7</v>
      </c>
      <c r="E196" s="56">
        <f t="shared" si="11"/>
        <v>1.971830985915493</v>
      </c>
    </row>
    <row r="197" spans="1:5" s="13" customFormat="1" ht="15" customHeight="1">
      <c r="A197" s="73" t="s">
        <v>250</v>
      </c>
      <c r="B197" s="55">
        <v>1</v>
      </c>
      <c r="C197" s="56">
        <f t="shared" si="10"/>
        <v>0.8928571428571428</v>
      </c>
      <c r="D197" s="55">
        <v>1</v>
      </c>
      <c r="E197" s="56">
        <f t="shared" si="11"/>
        <v>0.28169014084507044</v>
      </c>
    </row>
    <row r="198" spans="1:5" s="13" customFormat="1" ht="15" customHeight="1">
      <c r="A198" s="73" t="s">
        <v>118</v>
      </c>
      <c r="B198" s="55">
        <v>2</v>
      </c>
      <c r="C198" s="56">
        <f t="shared" si="10"/>
        <v>1.7857142857142856</v>
      </c>
      <c r="D198" s="55">
        <v>9</v>
      </c>
      <c r="E198" s="56">
        <f t="shared" si="11"/>
        <v>2.535211267605634</v>
      </c>
    </row>
    <row r="199" spans="1:5" s="13" customFormat="1" ht="15" customHeight="1">
      <c r="A199" s="73" t="s">
        <v>117</v>
      </c>
      <c r="B199" s="55">
        <v>2</v>
      </c>
      <c r="C199" s="56">
        <f t="shared" si="10"/>
        <v>1.7857142857142856</v>
      </c>
      <c r="D199" s="55">
        <v>7</v>
      </c>
      <c r="E199" s="56">
        <f t="shared" si="11"/>
        <v>1.971830985915493</v>
      </c>
    </row>
    <row r="200" spans="1:5" s="13" customFormat="1" ht="15" customHeight="1">
      <c r="A200" s="73" t="s">
        <v>116</v>
      </c>
      <c r="B200" s="55">
        <v>5</v>
      </c>
      <c r="C200" s="56">
        <f t="shared" si="10"/>
        <v>4.464285714285714</v>
      </c>
      <c r="D200" s="55">
        <v>19</v>
      </c>
      <c r="E200" s="56">
        <f t="shared" si="11"/>
        <v>5.352112676056338</v>
      </c>
    </row>
    <row r="201" spans="1:5" s="13" customFormat="1" ht="15" customHeight="1">
      <c r="A201" s="73" t="s">
        <v>293</v>
      </c>
      <c r="B201" s="55">
        <v>2</v>
      </c>
      <c r="C201" s="56">
        <f t="shared" si="10"/>
        <v>1.7857142857142856</v>
      </c>
      <c r="D201" s="55">
        <v>4</v>
      </c>
      <c r="E201" s="56">
        <f t="shared" si="11"/>
        <v>1.1267605633802817</v>
      </c>
    </row>
    <row r="202" spans="1:5" s="11" customFormat="1" ht="15" customHeight="1">
      <c r="A202" s="60" t="s">
        <v>191</v>
      </c>
      <c r="B202" s="65">
        <f>SUM(B157:B201)</f>
        <v>112</v>
      </c>
      <c r="C202" s="89">
        <f t="shared" si="10"/>
        <v>100</v>
      </c>
      <c r="D202" s="65">
        <f>SUM(D157:D201)</f>
        <v>355</v>
      </c>
      <c r="E202" s="90">
        <f t="shared" si="11"/>
        <v>100</v>
      </c>
    </row>
    <row r="203" spans="1:5" ht="12.75">
      <c r="A203" s="34"/>
      <c r="B203" s="34"/>
      <c r="C203" s="34"/>
      <c r="D203" s="34"/>
      <c r="E203" s="34"/>
    </row>
    <row r="204" spans="1:12" s="14" customFormat="1" ht="75" customHeight="1">
      <c r="A204" s="79" t="s">
        <v>280</v>
      </c>
      <c r="B204" s="131" t="s">
        <v>384</v>
      </c>
      <c r="C204" s="132"/>
      <c r="D204" s="132"/>
      <c r="E204" s="133"/>
      <c r="F204" s="5"/>
      <c r="G204" s="4"/>
      <c r="H204" s="10"/>
      <c r="I204" s="10"/>
      <c r="J204" s="4"/>
      <c r="K204" s="4"/>
      <c r="L204" s="4"/>
    </row>
    <row r="205" spans="1:9" s="12" customFormat="1" ht="25.5" customHeight="1">
      <c r="A205" s="153" t="s">
        <v>418</v>
      </c>
      <c r="B205" s="155" t="s">
        <v>316</v>
      </c>
      <c r="C205" s="156"/>
      <c r="D205" s="157" t="s">
        <v>333</v>
      </c>
      <c r="E205" s="158"/>
      <c r="H205" s="13"/>
      <c r="I205" s="13"/>
    </row>
    <row r="206" spans="1:5" s="13" customFormat="1" ht="37.5" customHeight="1">
      <c r="A206" s="154"/>
      <c r="B206" s="28" t="s">
        <v>313</v>
      </c>
      <c r="C206" s="28" t="s">
        <v>327</v>
      </c>
      <c r="D206" s="28" t="s">
        <v>313</v>
      </c>
      <c r="E206" s="28" t="s">
        <v>328</v>
      </c>
    </row>
    <row r="207" spans="1:5" s="13" customFormat="1" ht="15" customHeight="1">
      <c r="A207" s="73" t="s">
        <v>426</v>
      </c>
      <c r="B207" s="55">
        <v>3</v>
      </c>
      <c r="C207" s="56">
        <f>B207/$B$262*100</f>
        <v>2.097902097902098</v>
      </c>
      <c r="D207" s="55">
        <v>6</v>
      </c>
      <c r="E207" s="56">
        <f>D207/$D$262*100</f>
        <v>1.488833746898263</v>
      </c>
    </row>
    <row r="208" spans="1:5" s="13" customFormat="1" ht="15" customHeight="1">
      <c r="A208" s="73" t="s">
        <v>45</v>
      </c>
      <c r="B208" s="55">
        <v>2</v>
      </c>
      <c r="C208" s="56">
        <f aca="true" t="shared" si="12" ref="C208:C262">B208/$B$262*100</f>
        <v>1.3986013986013985</v>
      </c>
      <c r="D208" s="55">
        <v>7</v>
      </c>
      <c r="E208" s="56">
        <f aca="true" t="shared" si="13" ref="E208:E262">D208/$D$262*100</f>
        <v>1.7369727047146404</v>
      </c>
    </row>
    <row r="209" spans="1:5" s="13" customFormat="1" ht="15" customHeight="1">
      <c r="A209" s="73" t="s">
        <v>44</v>
      </c>
      <c r="B209" s="55">
        <v>1</v>
      </c>
      <c r="C209" s="56">
        <f t="shared" si="12"/>
        <v>0.6993006993006993</v>
      </c>
      <c r="D209" s="55">
        <v>1</v>
      </c>
      <c r="E209" s="56">
        <f t="shared" si="13"/>
        <v>0.24813895781637718</v>
      </c>
    </row>
    <row r="210" spans="1:5" s="13" customFormat="1" ht="15" customHeight="1">
      <c r="A210" s="73" t="s">
        <v>43</v>
      </c>
      <c r="B210" s="55">
        <v>1</v>
      </c>
      <c r="C210" s="56">
        <f t="shared" si="12"/>
        <v>0.6993006993006993</v>
      </c>
      <c r="D210" s="55">
        <v>4</v>
      </c>
      <c r="E210" s="56">
        <f t="shared" si="13"/>
        <v>0.9925558312655087</v>
      </c>
    </row>
    <row r="211" spans="1:5" s="13" customFormat="1" ht="15" customHeight="1">
      <c r="A211" s="73" t="s">
        <v>42</v>
      </c>
      <c r="B211" s="55">
        <v>2</v>
      </c>
      <c r="C211" s="56">
        <f t="shared" si="12"/>
        <v>1.3986013986013985</v>
      </c>
      <c r="D211" s="55">
        <v>5</v>
      </c>
      <c r="E211" s="56">
        <f t="shared" si="13"/>
        <v>1.240694789081886</v>
      </c>
    </row>
    <row r="212" spans="1:5" s="13" customFormat="1" ht="15" customHeight="1">
      <c r="A212" s="73" t="s">
        <v>401</v>
      </c>
      <c r="B212" s="55">
        <v>17</v>
      </c>
      <c r="C212" s="56">
        <f t="shared" si="12"/>
        <v>11.888111888111888</v>
      </c>
      <c r="D212" s="55">
        <v>42</v>
      </c>
      <c r="E212" s="56">
        <f t="shared" si="13"/>
        <v>10.421836228287841</v>
      </c>
    </row>
    <row r="213" spans="1:5" s="13" customFormat="1" ht="15" customHeight="1">
      <c r="A213" s="73" t="s">
        <v>40</v>
      </c>
      <c r="B213" s="55">
        <v>5</v>
      </c>
      <c r="C213" s="56">
        <f t="shared" si="12"/>
        <v>3.4965034965034967</v>
      </c>
      <c r="D213" s="55">
        <v>11</v>
      </c>
      <c r="E213" s="56">
        <f t="shared" si="13"/>
        <v>2.729528535980149</v>
      </c>
    </row>
    <row r="214" spans="1:5" s="13" customFormat="1" ht="15" customHeight="1">
      <c r="A214" s="73" t="s">
        <v>39</v>
      </c>
      <c r="B214" s="55">
        <v>2</v>
      </c>
      <c r="C214" s="56">
        <f t="shared" si="12"/>
        <v>1.3986013986013985</v>
      </c>
      <c r="D214" s="55">
        <v>5</v>
      </c>
      <c r="E214" s="56">
        <f t="shared" si="13"/>
        <v>1.240694789081886</v>
      </c>
    </row>
    <row r="215" spans="1:5" s="13" customFormat="1" ht="15" customHeight="1">
      <c r="A215" s="73" t="s">
        <v>77</v>
      </c>
      <c r="B215" s="55">
        <v>1</v>
      </c>
      <c r="C215" s="56">
        <f t="shared" si="12"/>
        <v>0.6993006993006993</v>
      </c>
      <c r="D215" s="55">
        <v>2</v>
      </c>
      <c r="E215" s="56">
        <f t="shared" si="13"/>
        <v>0.49627791563275436</v>
      </c>
    </row>
    <row r="216" spans="1:5" s="13" customFormat="1" ht="15" customHeight="1">
      <c r="A216" s="73" t="s">
        <v>38</v>
      </c>
      <c r="B216" s="55">
        <v>7</v>
      </c>
      <c r="C216" s="56">
        <f t="shared" si="12"/>
        <v>4.895104895104895</v>
      </c>
      <c r="D216" s="55">
        <v>29</v>
      </c>
      <c r="E216" s="56">
        <f t="shared" si="13"/>
        <v>7.196029776674938</v>
      </c>
    </row>
    <row r="217" spans="1:5" s="13" customFormat="1" ht="15" customHeight="1">
      <c r="A217" s="73" t="s">
        <v>37</v>
      </c>
      <c r="B217" s="55">
        <v>2</v>
      </c>
      <c r="C217" s="56">
        <f t="shared" si="12"/>
        <v>1.3986013986013985</v>
      </c>
      <c r="D217" s="55">
        <v>2</v>
      </c>
      <c r="E217" s="56">
        <f t="shared" si="13"/>
        <v>0.49627791563275436</v>
      </c>
    </row>
    <row r="218" spans="1:5" s="13" customFormat="1" ht="15" customHeight="1">
      <c r="A218" s="73" t="s">
        <v>78</v>
      </c>
      <c r="B218" s="55">
        <v>1</v>
      </c>
      <c r="C218" s="56">
        <f t="shared" si="12"/>
        <v>0.6993006993006993</v>
      </c>
      <c r="D218" s="55">
        <v>2</v>
      </c>
      <c r="E218" s="56">
        <f t="shared" si="13"/>
        <v>0.49627791563275436</v>
      </c>
    </row>
    <row r="219" spans="1:5" s="13" customFormat="1" ht="15" customHeight="1">
      <c r="A219" s="73" t="s">
        <v>79</v>
      </c>
      <c r="B219" s="55">
        <v>2</v>
      </c>
      <c r="C219" s="56">
        <f t="shared" si="12"/>
        <v>1.3986013986013985</v>
      </c>
      <c r="D219" s="55">
        <v>3</v>
      </c>
      <c r="E219" s="56">
        <f t="shared" si="13"/>
        <v>0.7444168734491315</v>
      </c>
    </row>
    <row r="220" spans="1:5" s="13" customFormat="1" ht="15" customHeight="1">
      <c r="A220" s="73" t="s">
        <v>36</v>
      </c>
      <c r="B220" s="55">
        <v>4</v>
      </c>
      <c r="C220" s="56">
        <f t="shared" si="12"/>
        <v>2.797202797202797</v>
      </c>
      <c r="D220" s="55">
        <v>10</v>
      </c>
      <c r="E220" s="56">
        <f t="shared" si="13"/>
        <v>2.481389578163772</v>
      </c>
    </row>
    <row r="221" spans="1:5" s="13" customFormat="1" ht="15" customHeight="1">
      <c r="A221" s="73" t="s">
        <v>35</v>
      </c>
      <c r="B221" s="55">
        <v>2</v>
      </c>
      <c r="C221" s="56">
        <f t="shared" si="12"/>
        <v>1.3986013986013985</v>
      </c>
      <c r="D221" s="55">
        <v>15</v>
      </c>
      <c r="E221" s="56">
        <f t="shared" si="13"/>
        <v>3.722084367245657</v>
      </c>
    </row>
    <row r="222" spans="1:5" s="13" customFormat="1" ht="15" customHeight="1">
      <c r="A222" s="73" t="s">
        <v>33</v>
      </c>
      <c r="B222" s="55">
        <v>1</v>
      </c>
      <c r="C222" s="56">
        <f t="shared" si="12"/>
        <v>0.6993006993006993</v>
      </c>
      <c r="D222" s="55">
        <v>4</v>
      </c>
      <c r="E222" s="56">
        <f t="shared" si="13"/>
        <v>0.9925558312655087</v>
      </c>
    </row>
    <row r="223" spans="1:5" s="13" customFormat="1" ht="15" customHeight="1">
      <c r="A223" s="73" t="s">
        <v>32</v>
      </c>
      <c r="B223" s="55">
        <v>4</v>
      </c>
      <c r="C223" s="56">
        <f t="shared" si="12"/>
        <v>2.797202797202797</v>
      </c>
      <c r="D223" s="55">
        <v>13</v>
      </c>
      <c r="E223" s="56">
        <f t="shared" si="13"/>
        <v>3.225806451612903</v>
      </c>
    </row>
    <row r="224" spans="1:5" s="13" customFormat="1" ht="15" customHeight="1">
      <c r="A224" s="73" t="s">
        <v>304</v>
      </c>
      <c r="B224" s="55">
        <v>3</v>
      </c>
      <c r="C224" s="56">
        <f t="shared" si="12"/>
        <v>2.097902097902098</v>
      </c>
      <c r="D224" s="55">
        <v>7</v>
      </c>
      <c r="E224" s="56">
        <f t="shared" si="13"/>
        <v>1.7369727047146404</v>
      </c>
    </row>
    <row r="225" spans="1:5" s="13" customFormat="1" ht="15" customHeight="1">
      <c r="A225" s="73" t="s">
        <v>31</v>
      </c>
      <c r="B225" s="55">
        <v>1</v>
      </c>
      <c r="C225" s="56">
        <f t="shared" si="12"/>
        <v>0.6993006993006993</v>
      </c>
      <c r="D225" s="55">
        <v>6</v>
      </c>
      <c r="E225" s="56">
        <f t="shared" si="13"/>
        <v>1.488833746898263</v>
      </c>
    </row>
    <row r="226" spans="1:5" s="13" customFormat="1" ht="15" customHeight="1">
      <c r="A226" s="73" t="s">
        <v>30</v>
      </c>
      <c r="B226" s="55">
        <v>3</v>
      </c>
      <c r="C226" s="56">
        <f t="shared" si="12"/>
        <v>2.097902097902098</v>
      </c>
      <c r="D226" s="55">
        <v>8</v>
      </c>
      <c r="E226" s="56">
        <f t="shared" si="13"/>
        <v>1.9851116625310175</v>
      </c>
    </row>
    <row r="227" spans="1:5" s="13" customFormat="1" ht="15" customHeight="1">
      <c r="A227" s="73" t="s">
        <v>29</v>
      </c>
      <c r="B227" s="55">
        <v>2</v>
      </c>
      <c r="C227" s="56">
        <f t="shared" si="12"/>
        <v>1.3986013986013985</v>
      </c>
      <c r="D227" s="55">
        <v>4</v>
      </c>
      <c r="E227" s="56">
        <f t="shared" si="13"/>
        <v>0.9925558312655087</v>
      </c>
    </row>
    <row r="228" spans="1:5" s="13" customFormat="1" ht="15" customHeight="1">
      <c r="A228" s="73" t="s">
        <v>80</v>
      </c>
      <c r="B228" s="55">
        <v>1</v>
      </c>
      <c r="C228" s="56">
        <f t="shared" si="12"/>
        <v>0.6993006993006993</v>
      </c>
      <c r="D228" s="55">
        <v>2</v>
      </c>
      <c r="E228" s="56">
        <f t="shared" si="13"/>
        <v>0.49627791563275436</v>
      </c>
    </row>
    <row r="229" spans="1:5" s="13" customFormat="1" ht="15" customHeight="1">
      <c r="A229" s="73" t="s">
        <v>81</v>
      </c>
      <c r="B229" s="55">
        <v>2</v>
      </c>
      <c r="C229" s="56">
        <f t="shared" si="12"/>
        <v>1.3986013986013985</v>
      </c>
      <c r="D229" s="55">
        <v>5</v>
      </c>
      <c r="E229" s="56">
        <f t="shared" si="13"/>
        <v>1.240694789081886</v>
      </c>
    </row>
    <row r="230" spans="1:5" s="13" customFormat="1" ht="15" customHeight="1">
      <c r="A230" s="73" t="s">
        <v>82</v>
      </c>
      <c r="B230" s="55">
        <v>1</v>
      </c>
      <c r="C230" s="56">
        <f t="shared" si="12"/>
        <v>0.6993006993006993</v>
      </c>
      <c r="D230" s="55">
        <v>1</v>
      </c>
      <c r="E230" s="56">
        <f t="shared" si="13"/>
        <v>0.24813895781637718</v>
      </c>
    </row>
    <row r="231" spans="1:5" s="13" customFormat="1" ht="15" customHeight="1">
      <c r="A231" s="73" t="s">
        <v>27</v>
      </c>
      <c r="B231" s="55">
        <v>2</v>
      </c>
      <c r="C231" s="56">
        <f t="shared" si="12"/>
        <v>1.3986013986013985</v>
      </c>
      <c r="D231" s="55">
        <v>6</v>
      </c>
      <c r="E231" s="56">
        <f t="shared" si="13"/>
        <v>1.488833746898263</v>
      </c>
    </row>
    <row r="232" spans="1:5" s="13" customFormat="1" ht="15" customHeight="1">
      <c r="A232" s="73" t="s">
        <v>26</v>
      </c>
      <c r="B232" s="55">
        <v>3</v>
      </c>
      <c r="C232" s="56">
        <f t="shared" si="12"/>
        <v>2.097902097902098</v>
      </c>
      <c r="D232" s="55">
        <v>5</v>
      </c>
      <c r="E232" s="56">
        <f t="shared" si="13"/>
        <v>1.240694789081886</v>
      </c>
    </row>
    <row r="233" spans="1:5" s="13" customFormat="1" ht="15" customHeight="1">
      <c r="A233" s="73" t="s">
        <v>25</v>
      </c>
      <c r="B233" s="55">
        <v>8</v>
      </c>
      <c r="C233" s="56">
        <f t="shared" si="12"/>
        <v>5.594405594405594</v>
      </c>
      <c r="D233" s="55">
        <v>24</v>
      </c>
      <c r="E233" s="56">
        <f t="shared" si="13"/>
        <v>5.955334987593052</v>
      </c>
    </row>
    <row r="234" spans="1:5" s="13" customFormat="1" ht="15" customHeight="1">
      <c r="A234" s="73" t="s">
        <v>318</v>
      </c>
      <c r="B234" s="55">
        <v>1</v>
      </c>
      <c r="C234" s="56">
        <f t="shared" si="12"/>
        <v>0.6993006993006993</v>
      </c>
      <c r="D234" s="55">
        <v>1</v>
      </c>
      <c r="E234" s="56">
        <f t="shared" si="13"/>
        <v>0.24813895781637718</v>
      </c>
    </row>
    <row r="235" spans="1:5" s="13" customFormat="1" ht="15" customHeight="1">
      <c r="A235" s="73" t="s">
        <v>83</v>
      </c>
      <c r="B235" s="55">
        <v>1</v>
      </c>
      <c r="C235" s="56">
        <f t="shared" si="12"/>
        <v>0.6993006993006993</v>
      </c>
      <c r="D235" s="55">
        <v>4</v>
      </c>
      <c r="E235" s="56">
        <f t="shared" si="13"/>
        <v>0.9925558312655087</v>
      </c>
    </row>
    <row r="236" spans="1:5" s="13" customFormat="1" ht="15" customHeight="1">
      <c r="A236" s="73" t="s">
        <v>24</v>
      </c>
      <c r="B236" s="55">
        <v>2</v>
      </c>
      <c r="C236" s="56">
        <f t="shared" si="12"/>
        <v>1.3986013986013985</v>
      </c>
      <c r="D236" s="55">
        <v>5</v>
      </c>
      <c r="E236" s="56">
        <f t="shared" si="13"/>
        <v>1.240694789081886</v>
      </c>
    </row>
    <row r="237" spans="1:5" s="13" customFormat="1" ht="15" customHeight="1">
      <c r="A237" s="73" t="s">
        <v>23</v>
      </c>
      <c r="B237" s="55">
        <v>3</v>
      </c>
      <c r="C237" s="56">
        <f t="shared" si="12"/>
        <v>2.097902097902098</v>
      </c>
      <c r="D237" s="55">
        <v>6</v>
      </c>
      <c r="E237" s="56">
        <f t="shared" si="13"/>
        <v>1.488833746898263</v>
      </c>
    </row>
    <row r="238" spans="1:5" s="13" customFormat="1" ht="15" customHeight="1">
      <c r="A238" s="73" t="s">
        <v>22</v>
      </c>
      <c r="B238" s="55">
        <v>2</v>
      </c>
      <c r="C238" s="56">
        <f t="shared" si="12"/>
        <v>1.3986013986013985</v>
      </c>
      <c r="D238" s="55">
        <v>8</v>
      </c>
      <c r="E238" s="56">
        <f t="shared" si="13"/>
        <v>1.9851116625310175</v>
      </c>
    </row>
    <row r="239" spans="1:5" s="13" customFormat="1" ht="15" customHeight="1">
      <c r="A239" s="73" t="s">
        <v>21</v>
      </c>
      <c r="B239" s="55">
        <v>2</v>
      </c>
      <c r="C239" s="56">
        <f t="shared" si="12"/>
        <v>1.3986013986013985</v>
      </c>
      <c r="D239" s="55">
        <v>6</v>
      </c>
      <c r="E239" s="56">
        <f t="shared" si="13"/>
        <v>1.488833746898263</v>
      </c>
    </row>
    <row r="240" spans="1:5" s="13" customFormat="1" ht="15" customHeight="1">
      <c r="A240" s="73" t="s">
        <v>20</v>
      </c>
      <c r="B240" s="55">
        <v>5</v>
      </c>
      <c r="C240" s="56">
        <f t="shared" si="12"/>
        <v>3.4965034965034967</v>
      </c>
      <c r="D240" s="55">
        <v>13</v>
      </c>
      <c r="E240" s="56">
        <f t="shared" si="13"/>
        <v>3.225806451612903</v>
      </c>
    </row>
    <row r="241" spans="1:5" s="13" customFormat="1" ht="15" customHeight="1">
      <c r="A241" s="73" t="s">
        <v>84</v>
      </c>
      <c r="B241" s="55">
        <v>1</v>
      </c>
      <c r="C241" s="56">
        <f t="shared" si="12"/>
        <v>0.6993006993006993</v>
      </c>
      <c r="D241" s="55">
        <v>4</v>
      </c>
      <c r="E241" s="56">
        <f t="shared" si="13"/>
        <v>0.9925558312655087</v>
      </c>
    </row>
    <row r="242" spans="1:5" s="13" customFormat="1" ht="15" customHeight="1">
      <c r="A242" s="73" t="s">
        <v>19</v>
      </c>
      <c r="B242" s="55">
        <v>3</v>
      </c>
      <c r="C242" s="56">
        <f t="shared" si="12"/>
        <v>2.097902097902098</v>
      </c>
      <c r="D242" s="55">
        <v>6</v>
      </c>
      <c r="E242" s="56">
        <f t="shared" si="13"/>
        <v>1.488833746898263</v>
      </c>
    </row>
    <row r="243" spans="1:5" s="13" customFormat="1" ht="15" customHeight="1">
      <c r="A243" s="73" t="s">
        <v>18</v>
      </c>
      <c r="B243" s="55">
        <v>2</v>
      </c>
      <c r="C243" s="56">
        <f t="shared" si="12"/>
        <v>1.3986013986013985</v>
      </c>
      <c r="D243" s="55">
        <v>5</v>
      </c>
      <c r="E243" s="56">
        <f t="shared" si="13"/>
        <v>1.240694789081886</v>
      </c>
    </row>
    <row r="244" spans="1:5" s="13" customFormat="1" ht="15" customHeight="1">
      <c r="A244" s="73" t="s">
        <v>17</v>
      </c>
      <c r="B244" s="55">
        <v>1</v>
      </c>
      <c r="C244" s="56">
        <f t="shared" si="12"/>
        <v>0.6993006993006993</v>
      </c>
      <c r="D244" s="55">
        <v>5</v>
      </c>
      <c r="E244" s="56">
        <f t="shared" si="13"/>
        <v>1.240694789081886</v>
      </c>
    </row>
    <row r="245" spans="1:9" s="12" customFormat="1" ht="25.5" customHeight="1">
      <c r="A245" s="153" t="s">
        <v>418</v>
      </c>
      <c r="B245" s="155" t="s">
        <v>316</v>
      </c>
      <c r="C245" s="156"/>
      <c r="D245" s="157" t="s">
        <v>333</v>
      </c>
      <c r="E245" s="158"/>
      <c r="H245" s="13"/>
      <c r="I245" s="13"/>
    </row>
    <row r="246" spans="1:5" s="13" customFormat="1" ht="37.5" customHeight="1">
      <c r="A246" s="154"/>
      <c r="B246" s="28" t="s">
        <v>313</v>
      </c>
      <c r="C246" s="28" t="s">
        <v>327</v>
      </c>
      <c r="D246" s="28" t="s">
        <v>313</v>
      </c>
      <c r="E246" s="28" t="s">
        <v>328</v>
      </c>
    </row>
    <row r="247" spans="1:5" s="13" customFormat="1" ht="15" customHeight="1">
      <c r="A247" s="73" t="s">
        <v>16</v>
      </c>
      <c r="B247" s="55">
        <v>2</v>
      </c>
      <c r="C247" s="56">
        <f t="shared" si="12"/>
        <v>1.3986013986013985</v>
      </c>
      <c r="D247" s="55">
        <v>4</v>
      </c>
      <c r="E247" s="56">
        <f t="shared" si="13"/>
        <v>0.9925558312655087</v>
      </c>
    </row>
    <row r="248" spans="1:5" s="13" customFormat="1" ht="15" customHeight="1">
      <c r="A248" s="73" t="s">
        <v>14</v>
      </c>
      <c r="B248" s="55">
        <v>2</v>
      </c>
      <c r="C248" s="56">
        <f t="shared" si="12"/>
        <v>1.3986013986013985</v>
      </c>
      <c r="D248" s="55">
        <v>6</v>
      </c>
      <c r="E248" s="56">
        <f t="shared" si="13"/>
        <v>1.488833746898263</v>
      </c>
    </row>
    <row r="249" spans="1:5" s="13" customFormat="1" ht="15" customHeight="1">
      <c r="A249" s="73" t="s">
        <v>13</v>
      </c>
      <c r="B249" s="55">
        <v>4</v>
      </c>
      <c r="C249" s="56">
        <f t="shared" si="12"/>
        <v>2.797202797202797</v>
      </c>
      <c r="D249" s="55">
        <v>13</v>
      </c>
      <c r="E249" s="56">
        <f t="shared" si="13"/>
        <v>3.225806451612903</v>
      </c>
    </row>
    <row r="250" spans="1:5" s="13" customFormat="1" ht="15" customHeight="1">
      <c r="A250" s="73" t="s">
        <v>12</v>
      </c>
      <c r="B250" s="55">
        <v>1</v>
      </c>
      <c r="C250" s="56">
        <f t="shared" si="12"/>
        <v>0.6993006993006993</v>
      </c>
      <c r="D250" s="55">
        <v>7</v>
      </c>
      <c r="E250" s="56">
        <f t="shared" si="13"/>
        <v>1.7369727047146404</v>
      </c>
    </row>
    <row r="251" spans="1:5" s="13" customFormat="1" ht="15" customHeight="1">
      <c r="A251" s="73" t="s">
        <v>11</v>
      </c>
      <c r="B251" s="55">
        <v>1</v>
      </c>
      <c r="C251" s="56">
        <f t="shared" si="12"/>
        <v>0.6993006993006993</v>
      </c>
      <c r="D251" s="55">
        <v>2</v>
      </c>
      <c r="E251" s="56">
        <f t="shared" si="13"/>
        <v>0.49627791563275436</v>
      </c>
    </row>
    <row r="252" spans="1:5" s="13" customFormat="1" ht="15" customHeight="1">
      <c r="A252" s="73" t="s">
        <v>10</v>
      </c>
      <c r="B252" s="55">
        <v>3</v>
      </c>
      <c r="C252" s="56">
        <f t="shared" si="12"/>
        <v>2.097902097902098</v>
      </c>
      <c r="D252" s="55">
        <v>7</v>
      </c>
      <c r="E252" s="56">
        <f t="shared" si="13"/>
        <v>1.7369727047146404</v>
      </c>
    </row>
    <row r="253" spans="1:5" s="13" customFormat="1" ht="15" customHeight="1">
      <c r="A253" s="73" t="s">
        <v>253</v>
      </c>
      <c r="B253" s="55">
        <v>3</v>
      </c>
      <c r="C253" s="56">
        <f t="shared" si="12"/>
        <v>2.097902097902098</v>
      </c>
      <c r="D253" s="55">
        <v>4</v>
      </c>
      <c r="E253" s="56">
        <f t="shared" si="13"/>
        <v>0.9925558312655087</v>
      </c>
    </row>
    <row r="254" spans="1:5" s="13" customFormat="1" ht="15" customHeight="1">
      <c r="A254" s="73" t="s">
        <v>8</v>
      </c>
      <c r="B254" s="55">
        <v>3</v>
      </c>
      <c r="C254" s="56">
        <f t="shared" si="12"/>
        <v>2.097902097902098</v>
      </c>
      <c r="D254" s="55">
        <v>12</v>
      </c>
      <c r="E254" s="56">
        <f t="shared" si="13"/>
        <v>2.977667493796526</v>
      </c>
    </row>
    <row r="255" spans="1:5" s="13" customFormat="1" ht="15" customHeight="1">
      <c r="A255" s="73" t="s">
        <v>7</v>
      </c>
      <c r="B255" s="55">
        <v>7</v>
      </c>
      <c r="C255" s="56">
        <f t="shared" si="12"/>
        <v>4.895104895104895</v>
      </c>
      <c r="D255" s="55">
        <v>19</v>
      </c>
      <c r="E255" s="56">
        <f t="shared" si="13"/>
        <v>4.714640198511166</v>
      </c>
    </row>
    <row r="256" spans="1:5" s="13" customFormat="1" ht="15" customHeight="1">
      <c r="A256" s="73" t="s">
        <v>6</v>
      </c>
      <c r="B256" s="55">
        <v>1</v>
      </c>
      <c r="C256" s="56">
        <f t="shared" si="12"/>
        <v>0.6993006993006993</v>
      </c>
      <c r="D256" s="55">
        <v>1</v>
      </c>
      <c r="E256" s="56">
        <f t="shared" si="13"/>
        <v>0.24813895781637718</v>
      </c>
    </row>
    <row r="257" spans="1:5" s="13" customFormat="1" ht="15" customHeight="1">
      <c r="A257" s="73" t="s">
        <v>374</v>
      </c>
      <c r="B257" s="55">
        <v>1</v>
      </c>
      <c r="C257" s="56">
        <f t="shared" si="12"/>
        <v>0.6993006993006993</v>
      </c>
      <c r="D257" s="55">
        <v>6</v>
      </c>
      <c r="E257" s="56">
        <f t="shared" si="13"/>
        <v>1.488833746898263</v>
      </c>
    </row>
    <row r="258" spans="1:5" s="13" customFormat="1" ht="15" customHeight="1">
      <c r="A258" s="73" t="s">
        <v>5</v>
      </c>
      <c r="B258" s="55">
        <v>3</v>
      </c>
      <c r="C258" s="56">
        <f t="shared" si="12"/>
        <v>2.097902097902098</v>
      </c>
      <c r="D258" s="55">
        <v>12</v>
      </c>
      <c r="E258" s="56">
        <f t="shared" si="13"/>
        <v>2.977667493796526</v>
      </c>
    </row>
    <row r="259" spans="1:5" s="13" customFormat="1" ht="15" customHeight="1">
      <c r="A259" s="73" t="s">
        <v>252</v>
      </c>
      <c r="B259" s="55">
        <v>1</v>
      </c>
      <c r="C259" s="56">
        <f t="shared" si="12"/>
        <v>0.6993006993006993</v>
      </c>
      <c r="D259" s="55">
        <v>2</v>
      </c>
      <c r="E259" s="56">
        <f t="shared" si="13"/>
        <v>0.49627791563275436</v>
      </c>
    </row>
    <row r="260" spans="1:5" s="13" customFormat="1" ht="15" customHeight="1">
      <c r="A260" s="73" t="s">
        <v>4</v>
      </c>
      <c r="B260" s="55">
        <v>1</v>
      </c>
      <c r="C260" s="56">
        <f t="shared" si="12"/>
        <v>0.6993006993006993</v>
      </c>
      <c r="D260" s="55">
        <v>3</v>
      </c>
      <c r="E260" s="56">
        <f t="shared" si="13"/>
        <v>0.7444168734491315</v>
      </c>
    </row>
    <row r="261" spans="1:5" s="13" customFormat="1" ht="15" customHeight="1">
      <c r="A261" s="73" t="s">
        <v>3</v>
      </c>
      <c r="B261" s="55">
        <v>4</v>
      </c>
      <c r="C261" s="56">
        <f t="shared" si="12"/>
        <v>2.797202797202797</v>
      </c>
      <c r="D261" s="55">
        <v>13</v>
      </c>
      <c r="E261" s="56">
        <f t="shared" si="13"/>
        <v>3.225806451612903</v>
      </c>
    </row>
    <row r="262" spans="1:5" s="11" customFormat="1" ht="15" customHeight="1">
      <c r="A262" s="60" t="s">
        <v>187</v>
      </c>
      <c r="B262" s="65">
        <f>SUM(B207:B261)</f>
        <v>143</v>
      </c>
      <c r="C262" s="89">
        <f t="shared" si="12"/>
        <v>100</v>
      </c>
      <c r="D262" s="65">
        <f>SUM(D207:D261)</f>
        <v>403</v>
      </c>
      <c r="E262" s="90">
        <f t="shared" si="13"/>
        <v>100</v>
      </c>
    </row>
    <row r="263" spans="1:5" ht="12.75">
      <c r="A263" s="34"/>
      <c r="B263" s="34"/>
      <c r="C263" s="34"/>
      <c r="D263" s="34"/>
      <c r="E263" s="34"/>
    </row>
    <row r="264" spans="1:5" ht="12.75">
      <c r="A264" s="34"/>
      <c r="B264" s="34"/>
      <c r="C264" s="34"/>
      <c r="D264" s="34"/>
      <c r="E264" s="34"/>
    </row>
    <row r="265" spans="1:12" s="14" customFormat="1" ht="73.5" customHeight="1">
      <c r="A265" s="79" t="s">
        <v>280</v>
      </c>
      <c r="B265" s="131" t="s">
        <v>385</v>
      </c>
      <c r="C265" s="132"/>
      <c r="D265" s="132"/>
      <c r="E265" s="133"/>
      <c r="F265" s="5"/>
      <c r="G265" s="4"/>
      <c r="H265" s="10"/>
      <c r="I265" s="10"/>
      <c r="J265" s="4"/>
      <c r="K265" s="4"/>
      <c r="L265" s="4"/>
    </row>
    <row r="266" spans="1:9" s="12" customFormat="1" ht="25.5" customHeight="1">
      <c r="A266" s="153" t="s">
        <v>418</v>
      </c>
      <c r="B266" s="155" t="s">
        <v>316</v>
      </c>
      <c r="C266" s="156"/>
      <c r="D266" s="157" t="s">
        <v>333</v>
      </c>
      <c r="E266" s="158"/>
      <c r="H266" s="13"/>
      <c r="I266" s="13"/>
    </row>
    <row r="267" spans="1:5" s="13" customFormat="1" ht="37.5" customHeight="1">
      <c r="A267" s="154"/>
      <c r="B267" s="28" t="s">
        <v>313</v>
      </c>
      <c r="C267" s="28" t="s">
        <v>327</v>
      </c>
      <c r="D267" s="28" t="s">
        <v>313</v>
      </c>
      <c r="E267" s="28" t="s">
        <v>328</v>
      </c>
    </row>
    <row r="268" spans="1:5" s="13" customFormat="1" ht="15" customHeight="1">
      <c r="A268" s="73" t="s">
        <v>402</v>
      </c>
      <c r="B268" s="55">
        <v>4</v>
      </c>
      <c r="C268" s="56">
        <f>B268/$B$289*100</f>
        <v>9.090909090909092</v>
      </c>
      <c r="D268" s="55">
        <v>10</v>
      </c>
      <c r="E268" s="56">
        <f>D268/$D$289*100</f>
        <v>10.526315789473683</v>
      </c>
    </row>
    <row r="269" spans="1:5" s="13" customFormat="1" ht="15" customHeight="1">
      <c r="A269" s="73" t="s">
        <v>403</v>
      </c>
      <c r="B269" s="55">
        <v>2</v>
      </c>
      <c r="C269" s="56">
        <f aca="true" t="shared" si="14" ref="C269:C289">B269/$B$289*100</f>
        <v>4.545454545454546</v>
      </c>
      <c r="D269" s="55">
        <v>3</v>
      </c>
      <c r="E269" s="56">
        <f aca="true" t="shared" si="15" ref="E269:E289">D269/$D$289*100</f>
        <v>3.1578947368421053</v>
      </c>
    </row>
    <row r="270" spans="1:5" s="13" customFormat="1" ht="15" customHeight="1">
      <c r="A270" s="73" t="s">
        <v>404</v>
      </c>
      <c r="B270" s="55">
        <v>2</v>
      </c>
      <c r="C270" s="56">
        <f t="shared" si="14"/>
        <v>4.545454545454546</v>
      </c>
      <c r="D270" s="55">
        <v>5</v>
      </c>
      <c r="E270" s="56">
        <f t="shared" si="15"/>
        <v>5.263157894736842</v>
      </c>
    </row>
    <row r="271" spans="1:5" s="13" customFormat="1" ht="15" customHeight="1">
      <c r="A271" s="73" t="s">
        <v>419</v>
      </c>
      <c r="B271" s="55">
        <v>11</v>
      </c>
      <c r="C271" s="56">
        <f t="shared" si="14"/>
        <v>25</v>
      </c>
      <c r="D271" s="55">
        <v>21</v>
      </c>
      <c r="E271" s="56">
        <f t="shared" si="15"/>
        <v>22.105263157894736</v>
      </c>
    </row>
    <row r="272" spans="1:5" s="13" customFormat="1" ht="15" customHeight="1">
      <c r="A272" s="73" t="s">
        <v>405</v>
      </c>
      <c r="B272" s="55">
        <v>2</v>
      </c>
      <c r="C272" s="56">
        <f t="shared" si="14"/>
        <v>4.545454545454546</v>
      </c>
      <c r="D272" s="55">
        <v>5</v>
      </c>
      <c r="E272" s="56">
        <f t="shared" si="15"/>
        <v>5.263157894736842</v>
      </c>
    </row>
    <row r="273" spans="1:5" s="13" customFormat="1" ht="15" customHeight="1">
      <c r="A273" s="73" t="s">
        <v>295</v>
      </c>
      <c r="B273" s="55">
        <v>2</v>
      </c>
      <c r="C273" s="56">
        <f t="shared" si="14"/>
        <v>4.545454545454546</v>
      </c>
      <c r="D273" s="55">
        <v>5</v>
      </c>
      <c r="E273" s="56">
        <f t="shared" si="15"/>
        <v>5.263157894736842</v>
      </c>
    </row>
    <row r="274" spans="1:5" s="13" customFormat="1" ht="15" customHeight="1">
      <c r="A274" s="73" t="s">
        <v>406</v>
      </c>
      <c r="B274" s="55">
        <v>2</v>
      </c>
      <c r="C274" s="56">
        <f t="shared" si="14"/>
        <v>4.545454545454546</v>
      </c>
      <c r="D274" s="55">
        <v>3</v>
      </c>
      <c r="E274" s="56">
        <f t="shared" si="15"/>
        <v>3.1578947368421053</v>
      </c>
    </row>
    <row r="275" spans="1:5" s="13" customFormat="1" ht="15" customHeight="1">
      <c r="A275" s="73" t="s">
        <v>407</v>
      </c>
      <c r="B275" s="55">
        <v>2</v>
      </c>
      <c r="C275" s="56">
        <f t="shared" si="14"/>
        <v>4.545454545454546</v>
      </c>
      <c r="D275" s="55">
        <v>5</v>
      </c>
      <c r="E275" s="56">
        <f t="shared" si="15"/>
        <v>5.263157894736842</v>
      </c>
    </row>
    <row r="276" spans="1:5" s="13" customFormat="1" ht="15" customHeight="1">
      <c r="A276" s="73" t="s">
        <v>409</v>
      </c>
      <c r="B276" s="55">
        <v>1</v>
      </c>
      <c r="C276" s="56">
        <f t="shared" si="14"/>
        <v>2.272727272727273</v>
      </c>
      <c r="D276" s="55">
        <v>2</v>
      </c>
      <c r="E276" s="56">
        <f t="shared" si="15"/>
        <v>2.1052631578947367</v>
      </c>
    </row>
    <row r="277" spans="1:5" s="13" customFormat="1" ht="15" customHeight="1">
      <c r="A277" s="73" t="s">
        <v>323</v>
      </c>
      <c r="B277" s="55">
        <v>1</v>
      </c>
      <c r="C277" s="56">
        <f t="shared" si="14"/>
        <v>2.272727272727273</v>
      </c>
      <c r="D277" s="55">
        <v>1</v>
      </c>
      <c r="E277" s="56">
        <f t="shared" si="15"/>
        <v>1.0526315789473684</v>
      </c>
    </row>
    <row r="278" spans="1:5" s="13" customFormat="1" ht="15" customHeight="1">
      <c r="A278" s="73" t="s">
        <v>322</v>
      </c>
      <c r="B278" s="55">
        <v>1</v>
      </c>
      <c r="C278" s="56">
        <f t="shared" si="14"/>
        <v>2.272727272727273</v>
      </c>
      <c r="D278" s="55">
        <v>3</v>
      </c>
      <c r="E278" s="56">
        <f t="shared" si="15"/>
        <v>3.1578947368421053</v>
      </c>
    </row>
    <row r="279" spans="1:5" s="13" customFormat="1" ht="15" customHeight="1">
      <c r="A279" s="73" t="s">
        <v>410</v>
      </c>
      <c r="B279" s="55">
        <v>1</v>
      </c>
      <c r="C279" s="56">
        <f t="shared" si="14"/>
        <v>2.272727272727273</v>
      </c>
      <c r="D279" s="55">
        <v>3</v>
      </c>
      <c r="E279" s="56">
        <f t="shared" si="15"/>
        <v>3.1578947368421053</v>
      </c>
    </row>
    <row r="280" spans="1:5" s="13" customFormat="1" ht="15" customHeight="1">
      <c r="A280" s="73" t="s">
        <v>411</v>
      </c>
      <c r="B280" s="55">
        <v>2</v>
      </c>
      <c r="C280" s="56">
        <f t="shared" si="14"/>
        <v>4.545454545454546</v>
      </c>
      <c r="D280" s="55">
        <v>3</v>
      </c>
      <c r="E280" s="56">
        <f t="shared" si="15"/>
        <v>3.1578947368421053</v>
      </c>
    </row>
    <row r="281" spans="1:5" s="13" customFormat="1" ht="15" customHeight="1">
      <c r="A281" s="73" t="s">
        <v>172</v>
      </c>
      <c r="B281" s="55">
        <v>2</v>
      </c>
      <c r="C281" s="56">
        <f t="shared" si="14"/>
        <v>4.545454545454546</v>
      </c>
      <c r="D281" s="55">
        <v>4</v>
      </c>
      <c r="E281" s="56">
        <f t="shared" si="15"/>
        <v>4.2105263157894735</v>
      </c>
    </row>
    <row r="282" spans="1:5" s="13" customFormat="1" ht="15" customHeight="1">
      <c r="A282" s="73" t="s">
        <v>321</v>
      </c>
      <c r="B282" s="55">
        <v>1</v>
      </c>
      <c r="C282" s="56">
        <f t="shared" si="14"/>
        <v>2.272727272727273</v>
      </c>
      <c r="D282" s="55">
        <v>2</v>
      </c>
      <c r="E282" s="56">
        <f t="shared" si="15"/>
        <v>2.1052631578947367</v>
      </c>
    </row>
    <row r="283" spans="1:5" s="13" customFormat="1" ht="15" customHeight="1">
      <c r="A283" s="73" t="s">
        <v>412</v>
      </c>
      <c r="B283" s="55">
        <v>1</v>
      </c>
      <c r="C283" s="56">
        <f t="shared" si="14"/>
        <v>2.272727272727273</v>
      </c>
      <c r="D283" s="55">
        <v>1</v>
      </c>
      <c r="E283" s="56">
        <f t="shared" si="15"/>
        <v>1.0526315789473684</v>
      </c>
    </row>
    <row r="284" spans="1:5" s="13" customFormat="1" ht="15" customHeight="1">
      <c r="A284" s="73" t="s">
        <v>0</v>
      </c>
      <c r="B284" s="55">
        <v>2</v>
      </c>
      <c r="C284" s="56">
        <f t="shared" si="14"/>
        <v>4.545454545454546</v>
      </c>
      <c r="D284" s="55">
        <v>6</v>
      </c>
      <c r="E284" s="56">
        <f t="shared" si="15"/>
        <v>6.315789473684211</v>
      </c>
    </row>
    <row r="285" spans="1:5" s="13" customFormat="1" ht="15" customHeight="1">
      <c r="A285" s="73" t="s">
        <v>413</v>
      </c>
      <c r="B285" s="55">
        <v>2</v>
      </c>
      <c r="C285" s="56">
        <f t="shared" si="14"/>
        <v>4.545454545454546</v>
      </c>
      <c r="D285" s="55">
        <v>6</v>
      </c>
      <c r="E285" s="56">
        <f t="shared" si="15"/>
        <v>6.315789473684211</v>
      </c>
    </row>
    <row r="286" spans="1:5" s="13" customFormat="1" ht="15" customHeight="1">
      <c r="A286" s="73" t="s">
        <v>302</v>
      </c>
      <c r="B286" s="55">
        <v>1</v>
      </c>
      <c r="C286" s="56">
        <f t="shared" si="14"/>
        <v>2.272727272727273</v>
      </c>
      <c r="D286" s="55">
        <v>2</v>
      </c>
      <c r="E286" s="56">
        <f t="shared" si="15"/>
        <v>2.1052631578947367</v>
      </c>
    </row>
    <row r="287" spans="1:5" s="13" customFormat="1" ht="15" customHeight="1">
      <c r="A287" s="73" t="s">
        <v>415</v>
      </c>
      <c r="B287" s="55">
        <v>1</v>
      </c>
      <c r="C287" s="56">
        <f t="shared" si="14"/>
        <v>2.272727272727273</v>
      </c>
      <c r="D287" s="55">
        <v>2</v>
      </c>
      <c r="E287" s="56">
        <f t="shared" si="15"/>
        <v>2.1052631578947367</v>
      </c>
    </row>
    <row r="288" spans="1:5" s="13" customFormat="1" ht="15" customHeight="1">
      <c r="A288" s="73" t="s">
        <v>320</v>
      </c>
      <c r="B288" s="55">
        <v>1</v>
      </c>
      <c r="C288" s="56">
        <f t="shared" si="14"/>
        <v>2.272727272727273</v>
      </c>
      <c r="D288" s="55">
        <v>3</v>
      </c>
      <c r="E288" s="56">
        <f t="shared" si="15"/>
        <v>3.1578947368421053</v>
      </c>
    </row>
    <row r="289" spans="1:5" s="11" customFormat="1" ht="15" customHeight="1">
      <c r="A289" s="60" t="s">
        <v>1</v>
      </c>
      <c r="B289" s="65">
        <f>SUM(B268:B288)</f>
        <v>44</v>
      </c>
      <c r="C289" s="89">
        <f t="shared" si="14"/>
        <v>100</v>
      </c>
      <c r="D289" s="65">
        <f>SUM(D268:D288)</f>
        <v>95</v>
      </c>
      <c r="E289" s="90">
        <f t="shared" si="15"/>
        <v>100</v>
      </c>
    </row>
    <row r="290" spans="1:5" ht="15">
      <c r="A290" s="111"/>
      <c r="B290" s="112"/>
      <c r="C290" s="34"/>
      <c r="D290" s="112"/>
      <c r="E290" s="34"/>
    </row>
    <row r="291" spans="1:5" ht="15">
      <c r="A291" s="111"/>
      <c r="B291" s="112"/>
      <c r="C291" s="34"/>
      <c r="D291" s="112"/>
      <c r="E291" s="34"/>
    </row>
    <row r="292" spans="1:5" ht="15">
      <c r="A292" s="111"/>
      <c r="B292" s="112"/>
      <c r="C292" s="34"/>
      <c r="D292" s="34"/>
      <c r="E292" s="34"/>
    </row>
    <row r="293" spans="1:12" s="14" customFormat="1" ht="81" customHeight="1">
      <c r="A293" s="79" t="s">
        <v>280</v>
      </c>
      <c r="B293" s="131" t="s">
        <v>386</v>
      </c>
      <c r="C293" s="132"/>
      <c r="D293" s="132"/>
      <c r="E293" s="133"/>
      <c r="F293" s="5"/>
      <c r="G293" s="4"/>
      <c r="H293" s="10"/>
      <c r="I293" s="10"/>
      <c r="J293" s="4"/>
      <c r="K293" s="4"/>
      <c r="L293" s="4"/>
    </row>
    <row r="294" spans="1:9" s="12" customFormat="1" ht="25.5" customHeight="1">
      <c r="A294" s="153" t="s">
        <v>418</v>
      </c>
      <c r="B294" s="155" t="s">
        <v>316</v>
      </c>
      <c r="C294" s="156"/>
      <c r="D294" s="157" t="s">
        <v>333</v>
      </c>
      <c r="E294" s="158"/>
      <c r="H294" s="13"/>
      <c r="I294" s="13"/>
    </row>
    <row r="295" spans="1:5" s="13" customFormat="1" ht="37.5" customHeight="1">
      <c r="A295" s="154"/>
      <c r="B295" s="28" t="s">
        <v>313</v>
      </c>
      <c r="C295" s="28" t="s">
        <v>327</v>
      </c>
      <c r="D295" s="28" t="s">
        <v>313</v>
      </c>
      <c r="E295" s="28" t="s">
        <v>328</v>
      </c>
    </row>
    <row r="296" spans="1:5" s="13" customFormat="1" ht="15" customHeight="1">
      <c r="A296" s="73" t="s">
        <v>162</v>
      </c>
      <c r="B296" s="55">
        <v>2</v>
      </c>
      <c r="C296" s="56">
        <f>B296/$B$311*100</f>
        <v>4.545454545454546</v>
      </c>
      <c r="D296" s="55">
        <v>6</v>
      </c>
      <c r="E296" s="56">
        <f>D296/$D$311*100</f>
        <v>4.054054054054054</v>
      </c>
    </row>
    <row r="297" spans="1:5" s="13" customFormat="1" ht="15" customHeight="1">
      <c r="A297" s="73" t="s">
        <v>161</v>
      </c>
      <c r="B297" s="55">
        <v>1</v>
      </c>
      <c r="C297" s="56">
        <f aca="true" t="shared" si="16" ref="C297:C311">B297/$B$311*100</f>
        <v>2.272727272727273</v>
      </c>
      <c r="D297" s="55">
        <v>9</v>
      </c>
      <c r="E297" s="56">
        <f aca="true" t="shared" si="17" ref="E297:E311">D297/$D$311*100</f>
        <v>6.081081081081082</v>
      </c>
    </row>
    <row r="298" spans="1:5" s="13" customFormat="1" ht="15" customHeight="1">
      <c r="A298" s="73" t="s">
        <v>159</v>
      </c>
      <c r="B298" s="55">
        <v>3</v>
      </c>
      <c r="C298" s="56">
        <f t="shared" si="16"/>
        <v>6.8181818181818175</v>
      </c>
      <c r="D298" s="55">
        <v>5</v>
      </c>
      <c r="E298" s="56">
        <f t="shared" si="17"/>
        <v>3.3783783783783785</v>
      </c>
    </row>
    <row r="299" spans="1:5" s="13" customFormat="1" ht="15" customHeight="1">
      <c r="A299" s="73" t="s">
        <v>158</v>
      </c>
      <c r="B299" s="55">
        <v>1</v>
      </c>
      <c r="C299" s="56">
        <f t="shared" si="16"/>
        <v>2.272727272727273</v>
      </c>
      <c r="D299" s="55">
        <v>2</v>
      </c>
      <c r="E299" s="56">
        <f t="shared" si="17"/>
        <v>1.3513513513513513</v>
      </c>
    </row>
    <row r="300" spans="1:5" s="13" customFormat="1" ht="15" customHeight="1">
      <c r="A300" s="73" t="s">
        <v>157</v>
      </c>
      <c r="B300" s="55">
        <v>1</v>
      </c>
      <c r="C300" s="56">
        <f t="shared" si="16"/>
        <v>2.272727272727273</v>
      </c>
      <c r="D300" s="55">
        <v>6</v>
      </c>
      <c r="E300" s="56">
        <f t="shared" si="17"/>
        <v>4.054054054054054</v>
      </c>
    </row>
    <row r="301" spans="1:5" s="13" customFormat="1" ht="15" customHeight="1">
      <c r="A301" s="73" t="s">
        <v>156</v>
      </c>
      <c r="B301" s="55">
        <v>7</v>
      </c>
      <c r="C301" s="56">
        <f t="shared" si="16"/>
        <v>15.909090909090908</v>
      </c>
      <c r="D301" s="55">
        <v>22</v>
      </c>
      <c r="E301" s="56">
        <f t="shared" si="17"/>
        <v>14.864864864864865</v>
      </c>
    </row>
    <row r="302" spans="1:5" s="13" customFormat="1" ht="15" customHeight="1">
      <c r="A302" s="73" t="s">
        <v>155</v>
      </c>
      <c r="B302" s="55">
        <v>2</v>
      </c>
      <c r="C302" s="56">
        <f t="shared" si="16"/>
        <v>4.545454545454546</v>
      </c>
      <c r="D302" s="55">
        <v>8</v>
      </c>
      <c r="E302" s="56">
        <f t="shared" si="17"/>
        <v>5.405405405405405</v>
      </c>
    </row>
    <row r="303" spans="1:5" s="13" customFormat="1" ht="15" customHeight="1">
      <c r="A303" s="73" t="s">
        <v>154</v>
      </c>
      <c r="B303" s="55">
        <v>2</v>
      </c>
      <c r="C303" s="56">
        <f t="shared" si="16"/>
        <v>4.545454545454546</v>
      </c>
      <c r="D303" s="55">
        <v>6</v>
      </c>
      <c r="E303" s="56">
        <f t="shared" si="17"/>
        <v>4.054054054054054</v>
      </c>
    </row>
    <row r="304" spans="1:5" s="13" customFormat="1" ht="15" customHeight="1">
      <c r="A304" s="73" t="s">
        <v>153</v>
      </c>
      <c r="B304" s="55">
        <v>7</v>
      </c>
      <c r="C304" s="56">
        <f t="shared" si="16"/>
        <v>15.909090909090908</v>
      </c>
      <c r="D304" s="55">
        <v>33</v>
      </c>
      <c r="E304" s="56">
        <f t="shared" si="17"/>
        <v>22.2972972972973</v>
      </c>
    </row>
    <row r="305" spans="1:5" s="13" customFormat="1" ht="15" customHeight="1">
      <c r="A305" s="73" t="s">
        <v>152</v>
      </c>
      <c r="B305" s="55">
        <v>1</v>
      </c>
      <c r="C305" s="56">
        <f t="shared" si="16"/>
        <v>2.272727272727273</v>
      </c>
      <c r="D305" s="55">
        <v>4</v>
      </c>
      <c r="E305" s="56">
        <f t="shared" si="17"/>
        <v>2.7027027027027026</v>
      </c>
    </row>
    <row r="306" spans="1:5" s="13" customFormat="1" ht="15" customHeight="1">
      <c r="A306" s="73" t="s">
        <v>375</v>
      </c>
      <c r="B306" s="55">
        <v>5</v>
      </c>
      <c r="C306" s="56">
        <f t="shared" si="16"/>
        <v>11.363636363636363</v>
      </c>
      <c r="D306" s="55">
        <v>11</v>
      </c>
      <c r="E306" s="56">
        <f t="shared" si="17"/>
        <v>7.4324324324324325</v>
      </c>
    </row>
    <row r="307" spans="1:5" s="13" customFormat="1" ht="15" customHeight="1">
      <c r="A307" s="73" t="s">
        <v>416</v>
      </c>
      <c r="B307" s="55">
        <v>9</v>
      </c>
      <c r="C307" s="56">
        <f t="shared" si="16"/>
        <v>20.454545454545457</v>
      </c>
      <c r="D307" s="55">
        <v>26</v>
      </c>
      <c r="E307" s="56">
        <f t="shared" si="17"/>
        <v>17.56756756756757</v>
      </c>
    </row>
    <row r="308" spans="1:5" s="13" customFormat="1" ht="15" customHeight="1">
      <c r="A308" s="73" t="s">
        <v>150</v>
      </c>
      <c r="B308" s="55">
        <v>1</v>
      </c>
      <c r="C308" s="56">
        <f t="shared" si="16"/>
        <v>2.272727272727273</v>
      </c>
      <c r="D308" s="55">
        <v>4</v>
      </c>
      <c r="E308" s="56">
        <f t="shared" si="17"/>
        <v>2.7027027027027026</v>
      </c>
    </row>
    <row r="309" spans="1:5" s="13" customFormat="1" ht="15" customHeight="1">
      <c r="A309" s="73" t="s">
        <v>149</v>
      </c>
      <c r="B309" s="55">
        <v>1</v>
      </c>
      <c r="C309" s="56">
        <f t="shared" si="16"/>
        <v>2.272727272727273</v>
      </c>
      <c r="D309" s="55">
        <v>3</v>
      </c>
      <c r="E309" s="56">
        <f t="shared" si="17"/>
        <v>2.027027027027027</v>
      </c>
    </row>
    <row r="310" spans="1:5" s="13" customFormat="1" ht="15" customHeight="1">
      <c r="A310" s="73" t="s">
        <v>147</v>
      </c>
      <c r="B310" s="55">
        <v>1</v>
      </c>
      <c r="C310" s="56">
        <f t="shared" si="16"/>
        <v>2.272727272727273</v>
      </c>
      <c r="D310" s="55">
        <v>3</v>
      </c>
      <c r="E310" s="56">
        <f t="shared" si="17"/>
        <v>2.027027027027027</v>
      </c>
    </row>
    <row r="311" spans="1:5" s="11" customFormat="1" ht="15" customHeight="1">
      <c r="A311" s="60" t="s">
        <v>192</v>
      </c>
      <c r="B311" s="65">
        <f>SUM(B296:B310)</f>
        <v>44</v>
      </c>
      <c r="C311" s="89">
        <f t="shared" si="16"/>
        <v>100</v>
      </c>
      <c r="D311" s="65">
        <f>SUM(D296:D310)</f>
        <v>148</v>
      </c>
      <c r="E311" s="90">
        <f t="shared" si="17"/>
        <v>100</v>
      </c>
    </row>
    <row r="312" spans="1:5" ht="12.75">
      <c r="A312" s="31"/>
      <c r="B312" s="15"/>
      <c r="C312" s="34"/>
      <c r="D312" s="15"/>
      <c r="E312" s="113"/>
    </row>
    <row r="313" spans="1:5" ht="12.75">
      <c r="A313" s="34"/>
      <c r="B313" s="34"/>
      <c r="C313" s="34"/>
      <c r="D313" s="34"/>
      <c r="E313" s="34"/>
    </row>
    <row r="314" spans="1:12" s="14" customFormat="1" ht="72" customHeight="1">
      <c r="A314" s="79" t="s">
        <v>280</v>
      </c>
      <c r="B314" s="131" t="s">
        <v>387</v>
      </c>
      <c r="C314" s="132"/>
      <c r="D314" s="132"/>
      <c r="E314" s="133"/>
      <c r="F314" s="5"/>
      <c r="G314" s="4"/>
      <c r="H314" s="10"/>
      <c r="I314" s="10"/>
      <c r="J314" s="4"/>
      <c r="K314" s="4"/>
      <c r="L314" s="4"/>
    </row>
    <row r="315" spans="1:9" s="12" customFormat="1" ht="25.5" customHeight="1">
      <c r="A315" s="159" t="s">
        <v>418</v>
      </c>
      <c r="B315" s="139" t="s">
        <v>316</v>
      </c>
      <c r="C315" s="139"/>
      <c r="D315" s="160" t="s">
        <v>333</v>
      </c>
      <c r="E315" s="160"/>
      <c r="H315" s="13"/>
      <c r="I315" s="13"/>
    </row>
    <row r="316" spans="1:5" s="13" customFormat="1" ht="37.5" customHeight="1">
      <c r="A316" s="159"/>
      <c r="B316" s="28" t="s">
        <v>313</v>
      </c>
      <c r="C316" s="28" t="s">
        <v>327</v>
      </c>
      <c r="D316" s="28" t="s">
        <v>313</v>
      </c>
      <c r="E316" s="28" t="s">
        <v>328</v>
      </c>
    </row>
    <row r="317" spans="1:5" s="13" customFormat="1" ht="15" customHeight="1">
      <c r="A317" s="73" t="s">
        <v>307</v>
      </c>
      <c r="B317" s="55">
        <v>3</v>
      </c>
      <c r="C317" s="56">
        <f>B317/$B$347*100</f>
        <v>3.225806451612903</v>
      </c>
      <c r="D317" s="55">
        <v>4</v>
      </c>
      <c r="E317" s="56">
        <f>D317/$D$347*100</f>
        <v>1.8018018018018018</v>
      </c>
    </row>
    <row r="318" spans="1:5" s="13" customFormat="1" ht="15" customHeight="1">
      <c r="A318" s="73" t="s">
        <v>308</v>
      </c>
      <c r="B318" s="55">
        <v>3</v>
      </c>
      <c r="C318" s="56">
        <f aca="true" t="shared" si="18" ref="C318:C347">B318/$B$347*100</f>
        <v>3.225806451612903</v>
      </c>
      <c r="D318" s="55">
        <v>8</v>
      </c>
      <c r="E318" s="56">
        <f aca="true" t="shared" si="19" ref="E318:E347">D318/$D$347*100</f>
        <v>3.6036036036036037</v>
      </c>
    </row>
    <row r="319" spans="1:5" s="13" customFormat="1" ht="15" customHeight="1">
      <c r="A319" s="73" t="s">
        <v>89</v>
      </c>
      <c r="B319" s="55">
        <v>1</v>
      </c>
      <c r="C319" s="56">
        <f t="shared" si="18"/>
        <v>1.0752688172043012</v>
      </c>
      <c r="D319" s="55">
        <v>3</v>
      </c>
      <c r="E319" s="56">
        <f t="shared" si="19"/>
        <v>1.3513513513513513</v>
      </c>
    </row>
    <row r="320" spans="1:5" s="13" customFormat="1" ht="26.25" customHeight="1">
      <c r="A320" s="74" t="s">
        <v>309</v>
      </c>
      <c r="B320" s="55">
        <v>1</v>
      </c>
      <c r="C320" s="56">
        <f t="shared" si="18"/>
        <v>1.0752688172043012</v>
      </c>
      <c r="D320" s="55">
        <v>3</v>
      </c>
      <c r="E320" s="56">
        <f t="shared" si="19"/>
        <v>1.3513513513513513</v>
      </c>
    </row>
    <row r="321" spans="1:5" s="13" customFormat="1" ht="15" customHeight="1">
      <c r="A321" s="73" t="s">
        <v>310</v>
      </c>
      <c r="B321" s="55">
        <v>18</v>
      </c>
      <c r="C321" s="56">
        <f t="shared" si="18"/>
        <v>19.35483870967742</v>
      </c>
      <c r="D321" s="55">
        <v>48</v>
      </c>
      <c r="E321" s="56">
        <f t="shared" si="19"/>
        <v>21.62162162162162</v>
      </c>
    </row>
    <row r="322" spans="1:5" s="13" customFormat="1" ht="15" customHeight="1">
      <c r="A322" s="73" t="s">
        <v>311</v>
      </c>
      <c r="B322" s="55">
        <v>6</v>
      </c>
      <c r="C322" s="56">
        <f t="shared" si="18"/>
        <v>6.451612903225806</v>
      </c>
      <c r="D322" s="55">
        <v>21</v>
      </c>
      <c r="E322" s="56">
        <f t="shared" si="19"/>
        <v>9.45945945945946</v>
      </c>
    </row>
    <row r="323" spans="1:5" s="13" customFormat="1" ht="15" customHeight="1">
      <c r="A323" s="73" t="s">
        <v>305</v>
      </c>
      <c r="B323" s="55">
        <v>1</v>
      </c>
      <c r="C323" s="56">
        <f t="shared" si="18"/>
        <v>1.0752688172043012</v>
      </c>
      <c r="D323" s="55">
        <v>1</v>
      </c>
      <c r="E323" s="56">
        <f t="shared" si="19"/>
        <v>0.45045045045045046</v>
      </c>
    </row>
    <row r="324" spans="1:5" s="13" customFormat="1" ht="15" customHeight="1">
      <c r="A324" s="73" t="s">
        <v>88</v>
      </c>
      <c r="B324" s="55">
        <v>1</v>
      </c>
      <c r="C324" s="56">
        <f t="shared" si="18"/>
        <v>1.0752688172043012</v>
      </c>
      <c r="D324" s="55">
        <v>2</v>
      </c>
      <c r="E324" s="56">
        <f t="shared" si="19"/>
        <v>0.9009009009009009</v>
      </c>
    </row>
    <row r="325" spans="1:5" s="13" customFormat="1" ht="15" customHeight="1">
      <c r="A325" s="73" t="s">
        <v>376</v>
      </c>
      <c r="B325" s="55">
        <v>13</v>
      </c>
      <c r="C325" s="56">
        <f t="shared" si="18"/>
        <v>13.978494623655912</v>
      </c>
      <c r="D325" s="55">
        <v>35</v>
      </c>
      <c r="E325" s="56">
        <f t="shared" si="19"/>
        <v>15.765765765765765</v>
      </c>
    </row>
    <row r="326" spans="1:5" s="13" customFormat="1" ht="15" customHeight="1">
      <c r="A326" s="73" t="s">
        <v>173</v>
      </c>
      <c r="B326" s="55">
        <v>3</v>
      </c>
      <c r="C326" s="56">
        <f t="shared" si="18"/>
        <v>3.225806451612903</v>
      </c>
      <c r="D326" s="55">
        <v>9</v>
      </c>
      <c r="E326" s="56">
        <f t="shared" si="19"/>
        <v>4.054054054054054</v>
      </c>
    </row>
    <row r="327" spans="1:5" s="13" customFormat="1" ht="15" customHeight="1">
      <c r="A327" s="73" t="s">
        <v>87</v>
      </c>
      <c r="B327" s="55">
        <v>1</v>
      </c>
      <c r="C327" s="56">
        <f t="shared" si="18"/>
        <v>1.0752688172043012</v>
      </c>
      <c r="D327" s="55">
        <v>2</v>
      </c>
      <c r="E327" s="56">
        <f t="shared" si="19"/>
        <v>0.9009009009009009</v>
      </c>
    </row>
    <row r="328" spans="1:5" s="13" customFormat="1" ht="15" customHeight="1">
      <c r="A328" s="73" t="s">
        <v>174</v>
      </c>
      <c r="B328" s="55">
        <v>3</v>
      </c>
      <c r="C328" s="56">
        <f t="shared" si="18"/>
        <v>3.225806451612903</v>
      </c>
      <c r="D328" s="55">
        <v>10</v>
      </c>
      <c r="E328" s="56">
        <f t="shared" si="19"/>
        <v>4.504504504504505</v>
      </c>
    </row>
    <row r="329" spans="1:5" s="13" customFormat="1" ht="15" customHeight="1">
      <c r="A329" s="73" t="s">
        <v>175</v>
      </c>
      <c r="B329" s="55">
        <v>3</v>
      </c>
      <c r="C329" s="56">
        <f t="shared" si="18"/>
        <v>3.225806451612903</v>
      </c>
      <c r="D329" s="55">
        <v>4</v>
      </c>
      <c r="E329" s="56">
        <f t="shared" si="19"/>
        <v>1.8018018018018018</v>
      </c>
    </row>
    <row r="330" spans="1:5" s="13" customFormat="1" ht="15" customHeight="1">
      <c r="A330" s="73" t="s">
        <v>176</v>
      </c>
      <c r="B330" s="55">
        <v>3</v>
      </c>
      <c r="C330" s="56">
        <f t="shared" si="18"/>
        <v>3.225806451612903</v>
      </c>
      <c r="D330" s="55">
        <v>7</v>
      </c>
      <c r="E330" s="56">
        <f t="shared" si="19"/>
        <v>3.153153153153153</v>
      </c>
    </row>
    <row r="331" spans="1:5" s="13" customFormat="1" ht="15" customHeight="1">
      <c r="A331" s="73" t="s">
        <v>177</v>
      </c>
      <c r="B331" s="55">
        <v>1</v>
      </c>
      <c r="C331" s="56">
        <f t="shared" si="18"/>
        <v>1.0752688172043012</v>
      </c>
      <c r="D331" s="55">
        <v>7</v>
      </c>
      <c r="E331" s="56">
        <f t="shared" si="19"/>
        <v>3.153153153153153</v>
      </c>
    </row>
    <row r="332" spans="1:5" s="13" customFormat="1" ht="15" customHeight="1">
      <c r="A332" s="73" t="s">
        <v>178</v>
      </c>
      <c r="B332" s="55">
        <v>4</v>
      </c>
      <c r="C332" s="56">
        <f t="shared" si="18"/>
        <v>4.301075268817205</v>
      </c>
      <c r="D332" s="55">
        <v>7</v>
      </c>
      <c r="E332" s="56">
        <f t="shared" si="19"/>
        <v>3.153153153153153</v>
      </c>
    </row>
    <row r="333" spans="1:5" s="13" customFormat="1" ht="15" customHeight="1">
      <c r="A333" s="73" t="s">
        <v>179</v>
      </c>
      <c r="B333" s="55">
        <v>1</v>
      </c>
      <c r="C333" s="56">
        <f t="shared" si="18"/>
        <v>1.0752688172043012</v>
      </c>
      <c r="D333" s="55">
        <v>4</v>
      </c>
      <c r="E333" s="56">
        <f t="shared" si="19"/>
        <v>1.8018018018018018</v>
      </c>
    </row>
    <row r="334" spans="1:5" s="13" customFormat="1" ht="15" customHeight="1">
      <c r="A334" s="73" t="s">
        <v>180</v>
      </c>
      <c r="B334" s="55">
        <v>1</v>
      </c>
      <c r="C334" s="56">
        <f t="shared" si="18"/>
        <v>1.0752688172043012</v>
      </c>
      <c r="D334" s="55">
        <v>2</v>
      </c>
      <c r="E334" s="56">
        <f t="shared" si="19"/>
        <v>0.9009009009009009</v>
      </c>
    </row>
    <row r="335" spans="1:5" s="13" customFormat="1" ht="15" customHeight="1">
      <c r="A335" s="73" t="s">
        <v>86</v>
      </c>
      <c r="B335" s="55">
        <v>1</v>
      </c>
      <c r="C335" s="56">
        <f t="shared" si="18"/>
        <v>1.0752688172043012</v>
      </c>
      <c r="D335" s="55">
        <v>1</v>
      </c>
      <c r="E335" s="56">
        <f t="shared" si="19"/>
        <v>0.45045045045045046</v>
      </c>
    </row>
    <row r="336" spans="1:5" s="13" customFormat="1" ht="15" customHeight="1">
      <c r="A336" s="73" t="s">
        <v>181</v>
      </c>
      <c r="B336" s="55">
        <v>3</v>
      </c>
      <c r="C336" s="56">
        <f t="shared" si="18"/>
        <v>3.225806451612903</v>
      </c>
      <c r="D336" s="55">
        <v>5</v>
      </c>
      <c r="E336" s="56">
        <f t="shared" si="19"/>
        <v>2.2522522522522523</v>
      </c>
    </row>
    <row r="337" spans="1:5" s="13" customFormat="1" ht="15" customHeight="1">
      <c r="A337" s="73" t="s">
        <v>85</v>
      </c>
      <c r="B337" s="55">
        <v>1</v>
      </c>
      <c r="C337" s="56">
        <f t="shared" si="18"/>
        <v>1.0752688172043012</v>
      </c>
      <c r="D337" s="55">
        <v>1</v>
      </c>
      <c r="E337" s="56">
        <f t="shared" si="19"/>
        <v>0.45045045045045046</v>
      </c>
    </row>
    <row r="338" spans="1:5" s="13" customFormat="1" ht="15" customHeight="1">
      <c r="A338" s="73" t="s">
        <v>182</v>
      </c>
      <c r="B338" s="55">
        <v>1</v>
      </c>
      <c r="C338" s="56">
        <f t="shared" si="18"/>
        <v>1.0752688172043012</v>
      </c>
      <c r="D338" s="55">
        <v>1</v>
      </c>
      <c r="E338" s="56">
        <f t="shared" si="19"/>
        <v>0.45045045045045046</v>
      </c>
    </row>
    <row r="339" spans="1:5" s="13" customFormat="1" ht="15" customHeight="1">
      <c r="A339" s="73" t="s">
        <v>296</v>
      </c>
      <c r="B339" s="55">
        <v>2</v>
      </c>
      <c r="C339" s="56">
        <f t="shared" si="18"/>
        <v>2.1505376344086025</v>
      </c>
      <c r="D339" s="55">
        <v>2</v>
      </c>
      <c r="E339" s="56">
        <f t="shared" si="19"/>
        <v>0.9009009009009009</v>
      </c>
    </row>
    <row r="340" spans="1:5" s="13" customFormat="1" ht="15" customHeight="1">
      <c r="A340" s="73" t="s">
        <v>183</v>
      </c>
      <c r="B340" s="55">
        <v>4</v>
      </c>
      <c r="C340" s="56">
        <f t="shared" si="18"/>
        <v>4.301075268817205</v>
      </c>
      <c r="D340" s="55">
        <v>8</v>
      </c>
      <c r="E340" s="56">
        <f t="shared" si="19"/>
        <v>3.6036036036036037</v>
      </c>
    </row>
    <row r="341" spans="1:5" s="13" customFormat="1" ht="15" customHeight="1">
      <c r="A341" s="73" t="s">
        <v>184</v>
      </c>
      <c r="B341" s="55">
        <v>2</v>
      </c>
      <c r="C341" s="56">
        <f t="shared" si="18"/>
        <v>2.1505376344086025</v>
      </c>
      <c r="D341" s="55">
        <v>4</v>
      </c>
      <c r="E341" s="56">
        <f t="shared" si="19"/>
        <v>1.8018018018018018</v>
      </c>
    </row>
    <row r="342" spans="1:5" s="13" customFormat="1" ht="15" customHeight="1">
      <c r="A342" s="73" t="s">
        <v>185</v>
      </c>
      <c r="B342" s="55">
        <v>3</v>
      </c>
      <c r="C342" s="56">
        <f t="shared" si="18"/>
        <v>3.225806451612903</v>
      </c>
      <c r="D342" s="55">
        <v>4</v>
      </c>
      <c r="E342" s="56">
        <f t="shared" si="19"/>
        <v>1.8018018018018018</v>
      </c>
    </row>
    <row r="343" spans="1:5" s="13" customFormat="1" ht="15" customHeight="1">
      <c r="A343" s="73" t="s">
        <v>186</v>
      </c>
      <c r="B343" s="55">
        <v>3</v>
      </c>
      <c r="C343" s="56">
        <f t="shared" si="18"/>
        <v>3.225806451612903</v>
      </c>
      <c r="D343" s="55">
        <v>13</v>
      </c>
      <c r="E343" s="56">
        <f t="shared" si="19"/>
        <v>5.8558558558558556</v>
      </c>
    </row>
    <row r="344" spans="1:5" s="13" customFormat="1" ht="15" customHeight="1">
      <c r="A344" s="73" t="s">
        <v>303</v>
      </c>
      <c r="B344" s="55">
        <v>3</v>
      </c>
      <c r="C344" s="56">
        <f t="shared" si="18"/>
        <v>3.225806451612903</v>
      </c>
      <c r="D344" s="55">
        <v>3</v>
      </c>
      <c r="E344" s="56">
        <f t="shared" si="19"/>
        <v>1.3513513513513513</v>
      </c>
    </row>
    <row r="345" spans="1:5" s="13" customFormat="1" ht="15" customHeight="1">
      <c r="A345" s="73" t="s">
        <v>297</v>
      </c>
      <c r="B345" s="55">
        <v>1</v>
      </c>
      <c r="C345" s="56">
        <f t="shared" si="18"/>
        <v>1.0752688172043012</v>
      </c>
      <c r="D345" s="55">
        <v>1</v>
      </c>
      <c r="E345" s="56">
        <f t="shared" si="19"/>
        <v>0.45045045045045046</v>
      </c>
    </row>
    <row r="346" spans="1:5" s="13" customFormat="1" ht="15" customHeight="1">
      <c r="A346" s="73" t="s">
        <v>334</v>
      </c>
      <c r="B346" s="55">
        <v>2</v>
      </c>
      <c r="C346" s="56">
        <f t="shared" si="18"/>
        <v>2.1505376344086025</v>
      </c>
      <c r="D346" s="55">
        <v>2</v>
      </c>
      <c r="E346" s="56">
        <f t="shared" si="19"/>
        <v>0.9009009009009009</v>
      </c>
    </row>
    <row r="347" spans="1:5" s="11" customFormat="1" ht="15" customHeight="1">
      <c r="A347" s="60" t="s">
        <v>193</v>
      </c>
      <c r="B347" s="65">
        <f>SUM(B317:B346)</f>
        <v>93</v>
      </c>
      <c r="C347" s="89">
        <f t="shared" si="18"/>
        <v>100</v>
      </c>
      <c r="D347" s="65">
        <f>SUM(D317:D346)</f>
        <v>222</v>
      </c>
      <c r="E347" s="90">
        <f t="shared" si="19"/>
        <v>100</v>
      </c>
    </row>
    <row r="348" spans="1:5" ht="12.75">
      <c r="A348" s="71"/>
      <c r="B348" s="34"/>
      <c r="C348" s="34"/>
      <c r="D348" s="34"/>
      <c r="E348" s="34"/>
    </row>
    <row r="349" spans="1:12" s="14" customFormat="1" ht="81" customHeight="1">
      <c r="A349" s="79" t="s">
        <v>280</v>
      </c>
      <c r="B349" s="131" t="s">
        <v>388</v>
      </c>
      <c r="C349" s="132"/>
      <c r="D349" s="132"/>
      <c r="E349" s="133"/>
      <c r="F349" s="5"/>
      <c r="G349" s="4"/>
      <c r="H349" s="10"/>
      <c r="I349" s="10"/>
      <c r="J349" s="4"/>
      <c r="K349" s="4"/>
      <c r="L349" s="4"/>
    </row>
    <row r="350" spans="1:9" s="12" customFormat="1" ht="25.5" customHeight="1">
      <c r="A350" s="159" t="s">
        <v>418</v>
      </c>
      <c r="B350" s="139" t="s">
        <v>316</v>
      </c>
      <c r="C350" s="139"/>
      <c r="D350" s="160" t="s">
        <v>333</v>
      </c>
      <c r="E350" s="160"/>
      <c r="H350" s="13"/>
      <c r="I350" s="13"/>
    </row>
    <row r="351" spans="1:5" s="13" customFormat="1" ht="37.5" customHeight="1">
      <c r="A351" s="159"/>
      <c r="B351" s="28" t="s">
        <v>313</v>
      </c>
      <c r="C351" s="28" t="s">
        <v>327</v>
      </c>
      <c r="D351" s="28" t="s">
        <v>313</v>
      </c>
      <c r="E351" s="28" t="s">
        <v>328</v>
      </c>
    </row>
    <row r="352" spans="1:5" s="13" customFormat="1" ht="15" customHeight="1">
      <c r="A352" s="73" t="s">
        <v>171</v>
      </c>
      <c r="B352" s="55">
        <v>4</v>
      </c>
      <c r="C352" s="56">
        <f>B352/$B$372*100</f>
        <v>8.695652173913043</v>
      </c>
      <c r="D352" s="55">
        <v>14</v>
      </c>
      <c r="E352" s="56">
        <f>D352/$D$372*100</f>
        <v>11.11111111111111</v>
      </c>
    </row>
    <row r="353" spans="1:5" s="13" customFormat="1" ht="15" customHeight="1">
      <c r="A353" s="73" t="s">
        <v>170</v>
      </c>
      <c r="B353" s="55">
        <v>2</v>
      </c>
      <c r="C353" s="56">
        <f aca="true" t="shared" si="20" ref="C353:C372">B353/$B$372*100</f>
        <v>4.3478260869565215</v>
      </c>
      <c r="D353" s="55">
        <v>7</v>
      </c>
      <c r="E353" s="56">
        <f aca="true" t="shared" si="21" ref="E353:E372">D353/$D$372*100</f>
        <v>5.555555555555555</v>
      </c>
    </row>
    <row r="354" spans="1:5" s="13" customFormat="1" ht="15" customHeight="1">
      <c r="A354" s="73" t="s">
        <v>169</v>
      </c>
      <c r="B354" s="55">
        <v>5</v>
      </c>
      <c r="C354" s="56">
        <f t="shared" si="20"/>
        <v>10.869565217391305</v>
      </c>
      <c r="D354" s="55">
        <v>11</v>
      </c>
      <c r="E354" s="56">
        <f t="shared" si="21"/>
        <v>8.73015873015873</v>
      </c>
    </row>
    <row r="355" spans="1:5" s="13" customFormat="1" ht="15" customHeight="1">
      <c r="A355" s="73" t="s">
        <v>96</v>
      </c>
      <c r="B355" s="55">
        <v>1</v>
      </c>
      <c r="C355" s="56">
        <f t="shared" si="20"/>
        <v>2.1739130434782608</v>
      </c>
      <c r="D355" s="55">
        <v>1</v>
      </c>
      <c r="E355" s="56">
        <f t="shared" si="21"/>
        <v>0.7936507936507936</v>
      </c>
    </row>
    <row r="356" spans="1:5" s="13" customFormat="1" ht="15" customHeight="1">
      <c r="A356" s="73" t="s">
        <v>168</v>
      </c>
      <c r="B356" s="55">
        <v>1</v>
      </c>
      <c r="C356" s="56">
        <f t="shared" si="20"/>
        <v>2.1739130434782608</v>
      </c>
      <c r="D356" s="55">
        <v>2</v>
      </c>
      <c r="E356" s="56">
        <f t="shared" si="21"/>
        <v>1.5873015873015872</v>
      </c>
    </row>
    <row r="357" spans="1:5" s="13" customFormat="1" ht="15" customHeight="1">
      <c r="A357" s="73" t="s">
        <v>95</v>
      </c>
      <c r="B357" s="55">
        <v>1</v>
      </c>
      <c r="C357" s="56">
        <f t="shared" si="20"/>
        <v>2.1739130434782608</v>
      </c>
      <c r="D357" s="55">
        <v>2</v>
      </c>
      <c r="E357" s="56">
        <f t="shared" si="21"/>
        <v>1.5873015873015872</v>
      </c>
    </row>
    <row r="358" spans="1:5" s="13" customFormat="1" ht="15" customHeight="1">
      <c r="A358" s="73" t="s">
        <v>335</v>
      </c>
      <c r="B358" s="55">
        <v>1</v>
      </c>
      <c r="C358" s="56">
        <f t="shared" si="20"/>
        <v>2.1739130434782608</v>
      </c>
      <c r="D358" s="55">
        <v>3</v>
      </c>
      <c r="E358" s="56">
        <f t="shared" si="21"/>
        <v>2.380952380952381</v>
      </c>
    </row>
    <row r="359" spans="1:5" s="13" customFormat="1" ht="15" customHeight="1">
      <c r="A359" s="73" t="s">
        <v>94</v>
      </c>
      <c r="B359" s="55">
        <v>1</v>
      </c>
      <c r="C359" s="56">
        <f t="shared" si="20"/>
        <v>2.1739130434782608</v>
      </c>
      <c r="D359" s="55">
        <v>2</v>
      </c>
      <c r="E359" s="56">
        <f t="shared" si="21"/>
        <v>1.5873015873015872</v>
      </c>
    </row>
    <row r="360" spans="1:5" s="13" customFormat="1" ht="15" customHeight="1">
      <c r="A360" s="73" t="s">
        <v>93</v>
      </c>
      <c r="B360" s="55">
        <v>1</v>
      </c>
      <c r="C360" s="56">
        <f t="shared" si="20"/>
        <v>2.1739130434782608</v>
      </c>
      <c r="D360" s="55">
        <v>3</v>
      </c>
      <c r="E360" s="56">
        <f t="shared" si="21"/>
        <v>2.380952380952381</v>
      </c>
    </row>
    <row r="361" spans="1:5" s="13" customFormat="1" ht="15" customHeight="1">
      <c r="A361" s="73" t="s">
        <v>167</v>
      </c>
      <c r="B361" s="55">
        <v>1</v>
      </c>
      <c r="C361" s="56">
        <f t="shared" si="20"/>
        <v>2.1739130434782608</v>
      </c>
      <c r="D361" s="55">
        <v>4</v>
      </c>
      <c r="E361" s="56">
        <f t="shared" si="21"/>
        <v>3.1746031746031744</v>
      </c>
    </row>
    <row r="362" spans="1:5" s="13" customFormat="1" ht="15" customHeight="1">
      <c r="A362" s="73" t="s">
        <v>166</v>
      </c>
      <c r="B362" s="55">
        <v>1</v>
      </c>
      <c r="C362" s="56">
        <f t="shared" si="20"/>
        <v>2.1739130434782608</v>
      </c>
      <c r="D362" s="55">
        <v>5</v>
      </c>
      <c r="E362" s="56">
        <f t="shared" si="21"/>
        <v>3.968253968253968</v>
      </c>
    </row>
    <row r="363" spans="1:5" s="13" customFormat="1" ht="15" customHeight="1">
      <c r="A363" s="73" t="s">
        <v>298</v>
      </c>
      <c r="B363" s="55">
        <v>1</v>
      </c>
      <c r="C363" s="56">
        <f t="shared" si="20"/>
        <v>2.1739130434782608</v>
      </c>
      <c r="D363" s="55">
        <v>4</v>
      </c>
      <c r="E363" s="56">
        <f t="shared" si="21"/>
        <v>3.1746031746031744</v>
      </c>
    </row>
    <row r="364" spans="1:5" s="13" customFormat="1" ht="15" customHeight="1">
      <c r="A364" s="73" t="s">
        <v>165</v>
      </c>
      <c r="B364" s="55">
        <v>2</v>
      </c>
      <c r="C364" s="56">
        <f t="shared" si="20"/>
        <v>4.3478260869565215</v>
      </c>
      <c r="D364" s="55">
        <v>7</v>
      </c>
      <c r="E364" s="56">
        <f t="shared" si="21"/>
        <v>5.555555555555555</v>
      </c>
    </row>
    <row r="365" spans="1:5" s="13" customFormat="1" ht="15" customHeight="1">
      <c r="A365" s="73" t="s">
        <v>417</v>
      </c>
      <c r="B365" s="55">
        <v>10</v>
      </c>
      <c r="C365" s="56">
        <f t="shared" si="20"/>
        <v>21.73913043478261</v>
      </c>
      <c r="D365" s="55">
        <v>22</v>
      </c>
      <c r="E365" s="56">
        <f t="shared" si="21"/>
        <v>17.46031746031746</v>
      </c>
    </row>
    <row r="366" spans="1:5" s="13" customFormat="1" ht="15" customHeight="1">
      <c r="A366" s="73" t="s">
        <v>92</v>
      </c>
      <c r="B366" s="55">
        <v>1</v>
      </c>
      <c r="C366" s="56">
        <f t="shared" si="20"/>
        <v>2.1739130434782608</v>
      </c>
      <c r="D366" s="55">
        <v>2</v>
      </c>
      <c r="E366" s="56">
        <f t="shared" si="21"/>
        <v>1.5873015873015872</v>
      </c>
    </row>
    <row r="367" spans="1:5" s="13" customFormat="1" ht="15" customHeight="1">
      <c r="A367" s="73" t="s">
        <v>91</v>
      </c>
      <c r="B367" s="55">
        <v>1</v>
      </c>
      <c r="C367" s="56">
        <f t="shared" si="20"/>
        <v>2.1739130434782608</v>
      </c>
      <c r="D367" s="55">
        <v>4</v>
      </c>
      <c r="E367" s="56">
        <f t="shared" si="21"/>
        <v>3.1746031746031744</v>
      </c>
    </row>
    <row r="368" spans="1:5" s="13" customFormat="1" ht="15" customHeight="1">
      <c r="A368" s="73" t="s">
        <v>306</v>
      </c>
      <c r="B368" s="55">
        <v>3</v>
      </c>
      <c r="C368" s="56">
        <f t="shared" si="20"/>
        <v>6.521739130434782</v>
      </c>
      <c r="D368" s="55">
        <v>6</v>
      </c>
      <c r="E368" s="56">
        <f t="shared" si="21"/>
        <v>4.761904761904762</v>
      </c>
    </row>
    <row r="369" spans="1:5" s="13" customFormat="1" ht="15" customHeight="1">
      <c r="A369" s="73" t="s">
        <v>164</v>
      </c>
      <c r="B369" s="55">
        <v>6</v>
      </c>
      <c r="C369" s="56">
        <f t="shared" si="20"/>
        <v>13.043478260869565</v>
      </c>
      <c r="D369" s="55">
        <v>17</v>
      </c>
      <c r="E369" s="56">
        <f t="shared" si="21"/>
        <v>13.492063492063492</v>
      </c>
    </row>
    <row r="370" spans="1:5" s="13" customFormat="1" ht="15" customHeight="1">
      <c r="A370" s="73" t="s">
        <v>90</v>
      </c>
      <c r="B370" s="55">
        <v>1</v>
      </c>
      <c r="C370" s="56">
        <f t="shared" si="20"/>
        <v>2.1739130434782608</v>
      </c>
      <c r="D370" s="55">
        <v>3</v>
      </c>
      <c r="E370" s="56">
        <f t="shared" si="21"/>
        <v>2.380952380952381</v>
      </c>
    </row>
    <row r="371" spans="1:5" s="13" customFormat="1" ht="15" customHeight="1">
      <c r="A371" s="73" t="s">
        <v>163</v>
      </c>
      <c r="B371" s="55">
        <v>2</v>
      </c>
      <c r="C371" s="56">
        <f t="shared" si="20"/>
        <v>4.3478260869565215</v>
      </c>
      <c r="D371" s="55">
        <v>7</v>
      </c>
      <c r="E371" s="56">
        <f t="shared" si="21"/>
        <v>5.555555555555555</v>
      </c>
    </row>
    <row r="372" spans="1:5" s="11" customFormat="1" ht="15" customHeight="1">
      <c r="A372" s="60" t="s">
        <v>194</v>
      </c>
      <c r="B372" s="65">
        <f>SUM(B352:B371)</f>
        <v>46</v>
      </c>
      <c r="C372" s="89">
        <f t="shared" si="20"/>
        <v>100</v>
      </c>
      <c r="D372" s="65">
        <f>SUM(D352:D371)</f>
        <v>126</v>
      </c>
      <c r="E372" s="90">
        <f t="shared" si="21"/>
        <v>100</v>
      </c>
    </row>
    <row r="374" ht="12.75">
      <c r="A374" s="50"/>
    </row>
    <row r="375" ht="12.75">
      <c r="A375" s="50"/>
    </row>
    <row r="376" ht="12.75">
      <c r="A376" s="50"/>
    </row>
    <row r="377" ht="12.75">
      <c r="A377" s="50"/>
    </row>
    <row r="378" ht="12.75">
      <c r="A378" s="50"/>
    </row>
    <row r="379" ht="12.75">
      <c r="A379" s="50"/>
    </row>
    <row r="380" ht="12.75">
      <c r="A380" s="50"/>
    </row>
    <row r="381" ht="12.75">
      <c r="A381" s="50"/>
    </row>
    <row r="382" ht="12.75">
      <c r="A382" s="50"/>
    </row>
    <row r="383" ht="12.75">
      <c r="A383" s="50"/>
    </row>
    <row r="384" ht="12.75">
      <c r="A384" s="50"/>
    </row>
    <row r="385" ht="12.75">
      <c r="A385" s="50"/>
    </row>
    <row r="386" ht="12.75">
      <c r="A386" s="50"/>
    </row>
    <row r="387" ht="12.75">
      <c r="A387" s="50"/>
    </row>
    <row r="388" ht="12.75">
      <c r="A388" s="50"/>
    </row>
    <row r="389" ht="12.75">
      <c r="A389" s="50"/>
    </row>
    <row r="390" ht="12.75">
      <c r="A390" s="50"/>
    </row>
  </sheetData>
  <mergeCells count="49">
    <mergeCell ref="A245:A246"/>
    <mergeCell ref="B245:C245"/>
    <mergeCell ref="D245:E245"/>
    <mergeCell ref="A120:A121"/>
    <mergeCell ref="B120:C120"/>
    <mergeCell ref="D120:E120"/>
    <mergeCell ref="B119:E119"/>
    <mergeCell ref="A155:A156"/>
    <mergeCell ref="B155:C155"/>
    <mergeCell ref="D155:E155"/>
    <mergeCell ref="B154:E154"/>
    <mergeCell ref="A205:A206"/>
    <mergeCell ref="B205:C205"/>
    <mergeCell ref="D205:E205"/>
    <mergeCell ref="B204:E204"/>
    <mergeCell ref="A266:A267"/>
    <mergeCell ref="B266:C266"/>
    <mergeCell ref="D266:E266"/>
    <mergeCell ref="B265:E265"/>
    <mergeCell ref="A294:A295"/>
    <mergeCell ref="B294:C294"/>
    <mergeCell ref="D294:E294"/>
    <mergeCell ref="B293:E293"/>
    <mergeCell ref="B314:E314"/>
    <mergeCell ref="A315:A316"/>
    <mergeCell ref="B315:C315"/>
    <mergeCell ref="D315:E315"/>
    <mergeCell ref="B349:E349"/>
    <mergeCell ref="A350:A351"/>
    <mergeCell ref="B350:C350"/>
    <mergeCell ref="D350:E350"/>
    <mergeCell ref="A33:E33"/>
    <mergeCell ref="A76:A77"/>
    <mergeCell ref="A37:A38"/>
    <mergeCell ref="B37:C37"/>
    <mergeCell ref="D37:E37"/>
    <mergeCell ref="B76:C76"/>
    <mergeCell ref="D76:E76"/>
    <mergeCell ref="B75:E75"/>
    <mergeCell ref="B36:E36"/>
    <mergeCell ref="A20:A21"/>
    <mergeCell ref="B20:C20"/>
    <mergeCell ref="D20:E20"/>
    <mergeCell ref="B18:E18"/>
    <mergeCell ref="D3:E3"/>
    <mergeCell ref="B1:E1"/>
    <mergeCell ref="A16:E16"/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  <rowBreaks count="10" manualBreakCount="10">
    <brk id="15" max="255" man="1"/>
    <brk id="35" max="255" man="1"/>
    <brk id="74" max="255" man="1"/>
    <brk id="118" max="255" man="1"/>
    <brk id="153" max="255" man="1"/>
    <brk id="203" max="255" man="1"/>
    <brk id="264" max="255" man="1"/>
    <brk id="292" max="255" man="1"/>
    <brk id="313" max="255" man="1"/>
    <brk id="3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zoomScale="75" zoomScaleNormal="75" workbookViewId="0" topLeftCell="A1">
      <selection activeCell="I1" sqref="I1"/>
    </sheetView>
  </sheetViews>
  <sheetFormatPr defaultColWidth="9.140625" defaultRowHeight="12.75"/>
  <cols>
    <col min="1" max="1" width="27.7109375" style="10" customWidth="1"/>
    <col min="2" max="2" width="14.00390625" style="10" customWidth="1"/>
    <col min="3" max="3" width="15.8515625" style="10" bestFit="1" customWidth="1"/>
    <col min="4" max="4" width="13.57421875" style="10" customWidth="1"/>
    <col min="5" max="5" width="10.00390625" style="10" bestFit="1" customWidth="1"/>
    <col min="6" max="16384" width="9.140625" style="10" customWidth="1"/>
  </cols>
  <sheetData>
    <row r="1" spans="1:12" s="14" customFormat="1" ht="66.75" customHeight="1">
      <c r="A1" s="79" t="s">
        <v>281</v>
      </c>
      <c r="B1" s="131" t="s">
        <v>336</v>
      </c>
      <c r="C1" s="132"/>
      <c r="D1" s="132"/>
      <c r="E1" s="133"/>
      <c r="F1" s="5"/>
      <c r="G1" s="4"/>
      <c r="H1" s="10"/>
      <c r="I1" s="10"/>
      <c r="J1" s="4"/>
      <c r="K1" s="4"/>
      <c r="L1" s="4"/>
    </row>
    <row r="2" spans="8:9" s="17" customFormat="1" ht="12.75">
      <c r="H2" s="10"/>
      <c r="I2" s="10"/>
    </row>
    <row r="3" spans="1:9" s="17" customFormat="1" ht="43.5" customHeight="1">
      <c r="A3" s="163" t="s">
        <v>420</v>
      </c>
      <c r="B3" s="161" t="s">
        <v>245</v>
      </c>
      <c r="C3" s="161"/>
      <c r="D3" s="162" t="s">
        <v>333</v>
      </c>
      <c r="E3" s="162"/>
      <c r="H3" s="10"/>
      <c r="I3" s="10"/>
    </row>
    <row r="4" spans="1:5" ht="33.75">
      <c r="A4" s="163"/>
      <c r="B4" s="44" t="s">
        <v>313</v>
      </c>
      <c r="C4" s="44" t="s">
        <v>327</v>
      </c>
      <c r="D4" s="44" t="s">
        <v>313</v>
      </c>
      <c r="E4" s="44" t="s">
        <v>328</v>
      </c>
    </row>
    <row r="5" spans="1:5" ht="12.75">
      <c r="A5" s="36" t="s">
        <v>389</v>
      </c>
      <c r="B5" s="40">
        <v>0</v>
      </c>
      <c r="C5" s="46">
        <v>0</v>
      </c>
      <c r="D5" s="40">
        <v>0</v>
      </c>
      <c r="E5" s="46">
        <v>0</v>
      </c>
    </row>
    <row r="6" spans="1:5" ht="12.75">
      <c r="A6" s="91" t="s">
        <v>399</v>
      </c>
      <c r="B6" s="41">
        <f>B23</f>
        <v>16</v>
      </c>
      <c r="C6" s="47">
        <f>B6/$B$14*100</f>
        <v>6.0606060606060606</v>
      </c>
      <c r="D6" s="41">
        <f>D23</f>
        <v>66</v>
      </c>
      <c r="E6" s="47">
        <f>D6/$D$14*100</f>
        <v>7.971014492753622</v>
      </c>
    </row>
    <row r="7" spans="1:5" ht="12.75">
      <c r="A7" s="91" t="s">
        <v>277</v>
      </c>
      <c r="B7" s="41">
        <f>B47</f>
        <v>42</v>
      </c>
      <c r="C7" s="47">
        <f aca="true" t="shared" si="0" ref="C7:C13">B7/$B$14*100</f>
        <v>15.909090909090908</v>
      </c>
      <c r="D7" s="41">
        <f>D47</f>
        <v>134</v>
      </c>
      <c r="E7" s="47">
        <f aca="true" t="shared" si="1" ref="E7:E14">D7/$D$14*100</f>
        <v>16.183574879227052</v>
      </c>
    </row>
    <row r="8" spans="1:5" ht="12.75">
      <c r="A8" s="91" t="s">
        <v>400</v>
      </c>
      <c r="B8" s="41">
        <f>B56</f>
        <v>32</v>
      </c>
      <c r="C8" s="47">
        <f t="shared" si="0"/>
        <v>12.121212121212121</v>
      </c>
      <c r="D8" s="41">
        <f>D56</f>
        <v>99</v>
      </c>
      <c r="E8" s="47">
        <f t="shared" si="1"/>
        <v>11.956521739130435</v>
      </c>
    </row>
    <row r="9" spans="1:5" ht="12.75">
      <c r="A9" s="91" t="s">
        <v>401</v>
      </c>
      <c r="B9" s="41">
        <f>B71</f>
        <v>86</v>
      </c>
      <c r="C9" s="47">
        <f t="shared" si="0"/>
        <v>32.57575757575758</v>
      </c>
      <c r="D9" s="41">
        <f>D71</f>
        <v>257</v>
      </c>
      <c r="E9" s="47">
        <f t="shared" si="1"/>
        <v>31.03864734299517</v>
      </c>
    </row>
    <row r="10" spans="1:5" ht="12.75">
      <c r="A10" s="91" t="s">
        <v>407</v>
      </c>
      <c r="B10" s="41">
        <f>B79</f>
        <v>17</v>
      </c>
      <c r="C10" s="47">
        <f t="shared" si="0"/>
        <v>6.4393939393939394</v>
      </c>
      <c r="D10" s="41">
        <f>D79</f>
        <v>45</v>
      </c>
      <c r="E10" s="47">
        <f t="shared" si="1"/>
        <v>5.434782608695652</v>
      </c>
    </row>
    <row r="11" spans="1:5" ht="12.75">
      <c r="A11" s="91" t="s">
        <v>416</v>
      </c>
      <c r="B11" s="41">
        <f>B87</f>
        <v>25</v>
      </c>
      <c r="C11" s="47">
        <f t="shared" si="0"/>
        <v>9.469696969696969</v>
      </c>
      <c r="D11" s="41">
        <f>D87</f>
        <v>81</v>
      </c>
      <c r="E11" s="47">
        <f t="shared" si="1"/>
        <v>9.782608695652174</v>
      </c>
    </row>
    <row r="12" spans="1:5" ht="12.75">
      <c r="A12" s="91" t="s">
        <v>312</v>
      </c>
      <c r="B12" s="41">
        <f>B96</f>
        <v>19</v>
      </c>
      <c r="C12" s="47">
        <f t="shared" si="0"/>
        <v>7.196969696969697</v>
      </c>
      <c r="D12" s="41">
        <f>D96</f>
        <v>62</v>
      </c>
      <c r="E12" s="47">
        <f t="shared" si="1"/>
        <v>7.487922705314009</v>
      </c>
    </row>
    <row r="13" spans="1:5" ht="12.75">
      <c r="A13" s="92" t="s">
        <v>417</v>
      </c>
      <c r="B13" s="42">
        <f>B107</f>
        <v>27</v>
      </c>
      <c r="C13" s="49">
        <f t="shared" si="0"/>
        <v>10.227272727272728</v>
      </c>
      <c r="D13" s="42">
        <f>D107</f>
        <v>84</v>
      </c>
      <c r="E13" s="49">
        <f t="shared" si="1"/>
        <v>10.144927536231885</v>
      </c>
    </row>
    <row r="14" spans="1:9" ht="23.25" customHeight="1">
      <c r="A14" s="19" t="s">
        <v>397</v>
      </c>
      <c r="B14" s="43">
        <f>SUM(B5:B13)</f>
        <v>264</v>
      </c>
      <c r="C14" s="100">
        <f>B14/$B$14*100</f>
        <v>100</v>
      </c>
      <c r="D14" s="43">
        <f>SUM(D5:D13)</f>
        <v>828</v>
      </c>
      <c r="E14" s="100">
        <f t="shared" si="1"/>
        <v>100</v>
      </c>
      <c r="I14" s="39"/>
    </row>
    <row r="16" ht="12.75">
      <c r="A16" s="13" t="s">
        <v>390</v>
      </c>
    </row>
    <row r="17" ht="12.75">
      <c r="A17" s="13"/>
    </row>
    <row r="18" spans="1:5" s="72" customFormat="1" ht="37.5" customHeight="1">
      <c r="A18" s="136" t="s">
        <v>378</v>
      </c>
      <c r="B18" s="147"/>
      <c r="C18" s="147"/>
      <c r="D18" s="147"/>
      <c r="E18" s="147"/>
    </row>
    <row r="19" spans="1:3" s="13" customFormat="1" ht="12.75">
      <c r="A19" s="33"/>
      <c r="B19" s="12"/>
      <c r="C19" s="12"/>
    </row>
    <row r="20" spans="1:12" s="14" customFormat="1" ht="66.75" customHeight="1">
      <c r="A20" s="79" t="s">
        <v>281</v>
      </c>
      <c r="B20" s="131" t="s">
        <v>391</v>
      </c>
      <c r="C20" s="132"/>
      <c r="D20" s="132"/>
      <c r="E20" s="133"/>
      <c r="F20" s="5"/>
      <c r="G20" s="4"/>
      <c r="H20" s="10"/>
      <c r="I20" s="10"/>
      <c r="J20" s="4"/>
      <c r="K20" s="4"/>
      <c r="L20" s="4"/>
    </row>
    <row r="21" spans="1:9" s="12" customFormat="1" ht="43.5" customHeight="1">
      <c r="A21" s="159" t="s">
        <v>418</v>
      </c>
      <c r="B21" s="139" t="s">
        <v>245</v>
      </c>
      <c r="C21" s="139"/>
      <c r="D21" s="160" t="s">
        <v>333</v>
      </c>
      <c r="E21" s="160"/>
      <c r="H21" s="13"/>
      <c r="I21" s="13"/>
    </row>
    <row r="22" spans="1:5" s="13" customFormat="1" ht="33.75">
      <c r="A22" s="159"/>
      <c r="B22" s="28" t="s">
        <v>313</v>
      </c>
      <c r="C22" s="28" t="s">
        <v>327</v>
      </c>
      <c r="D22" s="28" t="s">
        <v>313</v>
      </c>
      <c r="E22" s="28" t="s">
        <v>328</v>
      </c>
    </row>
    <row r="23" spans="1:5" ht="20.25" customHeight="1">
      <c r="A23" s="37" t="s">
        <v>399</v>
      </c>
      <c r="B23" s="43">
        <v>16</v>
      </c>
      <c r="C23" s="100">
        <v>100</v>
      </c>
      <c r="D23" s="43">
        <v>66</v>
      </c>
      <c r="E23" s="100">
        <v>100</v>
      </c>
    </row>
    <row r="24" spans="1:3" s="13" customFormat="1" ht="12.75">
      <c r="A24" s="33"/>
      <c r="B24" s="12"/>
      <c r="C24" s="12"/>
    </row>
    <row r="25" spans="1:3" s="13" customFormat="1" ht="12.75">
      <c r="A25" s="33"/>
      <c r="B25" s="12"/>
      <c r="C25" s="12"/>
    </row>
    <row r="26" spans="1:12" s="14" customFormat="1" ht="66.75" customHeight="1">
      <c r="A26" s="79" t="s">
        <v>281</v>
      </c>
      <c r="B26" s="131" t="s">
        <v>392</v>
      </c>
      <c r="C26" s="132"/>
      <c r="D26" s="132"/>
      <c r="E26" s="133"/>
      <c r="F26" s="5"/>
      <c r="G26" s="4"/>
      <c r="H26" s="10"/>
      <c r="I26" s="10"/>
      <c r="J26" s="4"/>
      <c r="K26" s="4"/>
      <c r="L26" s="4"/>
    </row>
    <row r="27" spans="1:9" s="12" customFormat="1" ht="43.5" customHeight="1">
      <c r="A27" s="159" t="s">
        <v>418</v>
      </c>
      <c r="B27" s="139" t="s">
        <v>245</v>
      </c>
      <c r="C27" s="139"/>
      <c r="D27" s="160" t="s">
        <v>333</v>
      </c>
      <c r="E27" s="160"/>
      <c r="H27" s="13"/>
      <c r="I27" s="13"/>
    </row>
    <row r="28" spans="1:5" s="13" customFormat="1" ht="33.75">
      <c r="A28" s="159"/>
      <c r="B28" s="28" t="s">
        <v>313</v>
      </c>
      <c r="C28" s="28" t="s">
        <v>327</v>
      </c>
      <c r="D28" s="28" t="s">
        <v>313</v>
      </c>
      <c r="E28" s="28" t="s">
        <v>328</v>
      </c>
    </row>
    <row r="29" spans="1:5" s="13" customFormat="1" ht="15" customHeight="1">
      <c r="A29" s="73" t="s">
        <v>113</v>
      </c>
      <c r="B29" s="55">
        <v>1</v>
      </c>
      <c r="C29" s="56">
        <f>B29/$B$47*100</f>
        <v>2.380952380952381</v>
      </c>
      <c r="D29" s="55">
        <v>6</v>
      </c>
      <c r="E29" s="56">
        <f>D29/$D$47*100</f>
        <v>4.477611940298507</v>
      </c>
    </row>
    <row r="30" spans="1:5" s="13" customFormat="1" ht="15" customHeight="1">
      <c r="A30" s="73" t="s">
        <v>111</v>
      </c>
      <c r="B30" s="55">
        <v>1</v>
      </c>
      <c r="C30" s="56">
        <f aca="true" t="shared" si="2" ref="C30:C47">B30/$B$47*100</f>
        <v>2.380952380952381</v>
      </c>
      <c r="D30" s="55">
        <v>4</v>
      </c>
      <c r="E30" s="56">
        <f aca="true" t="shared" si="3" ref="E30:E47">D30/$D$47*100</f>
        <v>2.9850746268656714</v>
      </c>
    </row>
    <row r="31" spans="1:5" s="13" customFormat="1" ht="15" customHeight="1">
      <c r="A31" s="73" t="s">
        <v>110</v>
      </c>
      <c r="B31" s="55">
        <v>2</v>
      </c>
      <c r="C31" s="56">
        <f t="shared" si="2"/>
        <v>4.761904761904762</v>
      </c>
      <c r="D31" s="55">
        <v>7</v>
      </c>
      <c r="E31" s="56">
        <f t="shared" si="3"/>
        <v>5.223880597014925</v>
      </c>
    </row>
    <row r="32" spans="1:5" s="13" customFormat="1" ht="15" customHeight="1">
      <c r="A32" s="73" t="s">
        <v>108</v>
      </c>
      <c r="B32" s="55">
        <v>1</v>
      </c>
      <c r="C32" s="56">
        <f t="shared" si="2"/>
        <v>2.380952380952381</v>
      </c>
      <c r="D32" s="55">
        <v>3</v>
      </c>
      <c r="E32" s="56">
        <f t="shared" si="3"/>
        <v>2.2388059701492535</v>
      </c>
    </row>
    <row r="33" spans="1:5" s="13" customFormat="1" ht="15" customHeight="1">
      <c r="A33" s="73" t="s">
        <v>106</v>
      </c>
      <c r="B33" s="55">
        <v>1</v>
      </c>
      <c r="C33" s="56">
        <f t="shared" si="2"/>
        <v>2.380952380952381</v>
      </c>
      <c r="D33" s="55">
        <v>4</v>
      </c>
      <c r="E33" s="56">
        <f t="shared" si="3"/>
        <v>2.9850746268656714</v>
      </c>
    </row>
    <row r="34" spans="1:5" s="13" customFormat="1" ht="15" customHeight="1">
      <c r="A34" s="73" t="s">
        <v>104</v>
      </c>
      <c r="B34" s="55">
        <v>1</v>
      </c>
      <c r="C34" s="56">
        <f t="shared" si="2"/>
        <v>2.380952380952381</v>
      </c>
      <c r="D34" s="55">
        <v>7</v>
      </c>
      <c r="E34" s="56">
        <f t="shared" si="3"/>
        <v>5.223880597014925</v>
      </c>
    </row>
    <row r="35" spans="1:5" s="13" customFormat="1" ht="15" customHeight="1">
      <c r="A35" s="73" t="s">
        <v>103</v>
      </c>
      <c r="B35" s="55">
        <v>2</v>
      </c>
      <c r="C35" s="56">
        <f t="shared" si="2"/>
        <v>4.761904761904762</v>
      </c>
      <c r="D35" s="55">
        <v>7</v>
      </c>
      <c r="E35" s="56">
        <f t="shared" si="3"/>
        <v>5.223880597014925</v>
      </c>
    </row>
    <row r="36" spans="1:5" s="13" customFormat="1" ht="15" customHeight="1">
      <c r="A36" s="73" t="s">
        <v>237</v>
      </c>
      <c r="B36" s="55">
        <v>3</v>
      </c>
      <c r="C36" s="56">
        <f t="shared" si="2"/>
        <v>7.142857142857142</v>
      </c>
      <c r="D36" s="55">
        <v>6</v>
      </c>
      <c r="E36" s="56">
        <f t="shared" si="3"/>
        <v>4.477611940298507</v>
      </c>
    </row>
    <row r="37" spans="1:5" s="13" customFormat="1" ht="15" customHeight="1">
      <c r="A37" s="73" t="s">
        <v>102</v>
      </c>
      <c r="B37" s="55">
        <v>1</v>
      </c>
      <c r="C37" s="56">
        <f t="shared" si="2"/>
        <v>2.380952380952381</v>
      </c>
      <c r="D37" s="55">
        <v>1</v>
      </c>
      <c r="E37" s="56">
        <f t="shared" si="3"/>
        <v>0.7462686567164178</v>
      </c>
    </row>
    <row r="38" spans="1:5" s="13" customFormat="1" ht="15" customHeight="1">
      <c r="A38" s="73" t="s">
        <v>101</v>
      </c>
      <c r="B38" s="55">
        <v>1</v>
      </c>
      <c r="C38" s="56">
        <f t="shared" si="2"/>
        <v>2.380952380952381</v>
      </c>
      <c r="D38" s="55">
        <v>4</v>
      </c>
      <c r="E38" s="56">
        <f t="shared" si="3"/>
        <v>2.9850746268656714</v>
      </c>
    </row>
    <row r="39" spans="1:5" s="13" customFormat="1" ht="15" customHeight="1">
      <c r="A39" s="73" t="s">
        <v>243</v>
      </c>
      <c r="B39" s="55">
        <v>1</v>
      </c>
      <c r="C39" s="56">
        <f t="shared" si="2"/>
        <v>2.380952380952381</v>
      </c>
      <c r="D39" s="55">
        <v>3</v>
      </c>
      <c r="E39" s="56">
        <f t="shared" si="3"/>
        <v>2.2388059701492535</v>
      </c>
    </row>
    <row r="40" spans="1:5" s="13" customFormat="1" ht="15" customHeight="1">
      <c r="A40" s="73" t="s">
        <v>241</v>
      </c>
      <c r="B40" s="55">
        <v>1</v>
      </c>
      <c r="C40" s="56">
        <f t="shared" si="2"/>
        <v>2.380952380952381</v>
      </c>
      <c r="D40" s="55">
        <v>4</v>
      </c>
      <c r="E40" s="56">
        <f t="shared" si="3"/>
        <v>2.9850746268656714</v>
      </c>
    </row>
    <row r="41" spans="1:5" s="13" customFormat="1" ht="15" customHeight="1">
      <c r="A41" s="73" t="s">
        <v>240</v>
      </c>
      <c r="B41" s="55">
        <v>1</v>
      </c>
      <c r="C41" s="56">
        <f t="shared" si="2"/>
        <v>2.380952380952381</v>
      </c>
      <c r="D41" s="55">
        <v>3</v>
      </c>
      <c r="E41" s="56">
        <f t="shared" si="3"/>
        <v>2.2388059701492535</v>
      </c>
    </row>
    <row r="42" spans="1:5" s="13" customFormat="1" ht="15" customHeight="1">
      <c r="A42" s="73" t="s">
        <v>239</v>
      </c>
      <c r="B42" s="55">
        <v>1</v>
      </c>
      <c r="C42" s="56">
        <f t="shared" si="2"/>
        <v>2.380952380952381</v>
      </c>
      <c r="D42" s="55">
        <v>4</v>
      </c>
      <c r="E42" s="56">
        <f t="shared" si="3"/>
        <v>2.9850746268656714</v>
      </c>
    </row>
    <row r="43" spans="1:5" s="13" customFormat="1" ht="15" customHeight="1">
      <c r="A43" s="73" t="s">
        <v>235</v>
      </c>
      <c r="B43" s="55">
        <v>20</v>
      </c>
      <c r="C43" s="56">
        <f t="shared" si="2"/>
        <v>47.61904761904761</v>
      </c>
      <c r="D43" s="55">
        <v>58</v>
      </c>
      <c r="E43" s="56">
        <f t="shared" si="3"/>
        <v>43.28358208955223</v>
      </c>
    </row>
    <row r="44" spans="1:5" s="13" customFormat="1" ht="15" customHeight="1">
      <c r="A44" s="73" t="s">
        <v>231</v>
      </c>
      <c r="B44" s="55">
        <v>1</v>
      </c>
      <c r="C44" s="56">
        <f t="shared" si="2"/>
        <v>2.380952380952381</v>
      </c>
      <c r="D44" s="55">
        <v>3</v>
      </c>
      <c r="E44" s="56">
        <f t="shared" si="3"/>
        <v>2.2388059701492535</v>
      </c>
    </row>
    <row r="45" spans="1:5" s="13" customFormat="1" ht="15" customHeight="1">
      <c r="A45" s="73" t="s">
        <v>229</v>
      </c>
      <c r="B45" s="55">
        <v>2</v>
      </c>
      <c r="C45" s="56">
        <f t="shared" si="2"/>
        <v>4.761904761904762</v>
      </c>
      <c r="D45" s="55">
        <v>6</v>
      </c>
      <c r="E45" s="56">
        <f t="shared" si="3"/>
        <v>4.477611940298507</v>
      </c>
    </row>
    <row r="46" spans="1:5" s="13" customFormat="1" ht="15" customHeight="1">
      <c r="A46" s="75" t="s">
        <v>228</v>
      </c>
      <c r="B46" s="63">
        <v>1</v>
      </c>
      <c r="C46" s="64">
        <f t="shared" si="2"/>
        <v>2.380952380952381</v>
      </c>
      <c r="D46" s="63">
        <v>4</v>
      </c>
      <c r="E46" s="64">
        <f t="shared" si="3"/>
        <v>2.9850746268656714</v>
      </c>
    </row>
    <row r="47" spans="1:5" ht="20.25" customHeight="1">
      <c r="A47" s="37" t="s">
        <v>190</v>
      </c>
      <c r="B47" s="43">
        <f>SUM(B29:B46)</f>
        <v>42</v>
      </c>
      <c r="C47" s="100">
        <f t="shared" si="2"/>
        <v>100</v>
      </c>
      <c r="D47" s="43">
        <f>SUM(D29:D46)</f>
        <v>134</v>
      </c>
      <c r="E47" s="100">
        <f t="shared" si="3"/>
        <v>100</v>
      </c>
    </row>
    <row r="48" spans="1:3" s="13" customFormat="1" ht="12.75">
      <c r="A48" s="33"/>
      <c r="B48" s="12"/>
      <c r="C48" s="12"/>
    </row>
    <row r="49" spans="1:12" s="14" customFormat="1" ht="66.75" customHeight="1">
      <c r="A49" s="79" t="s">
        <v>281</v>
      </c>
      <c r="B49" s="131" t="s">
        <v>393</v>
      </c>
      <c r="C49" s="132"/>
      <c r="D49" s="132"/>
      <c r="E49" s="133"/>
      <c r="F49" s="5"/>
      <c r="G49" s="4"/>
      <c r="H49" s="10"/>
      <c r="I49" s="10"/>
      <c r="J49" s="4"/>
      <c r="K49" s="4"/>
      <c r="L49" s="4"/>
    </row>
    <row r="50" spans="1:9" s="12" customFormat="1" ht="43.5" customHeight="1">
      <c r="A50" s="159" t="s">
        <v>418</v>
      </c>
      <c r="B50" s="139" t="s">
        <v>245</v>
      </c>
      <c r="C50" s="139"/>
      <c r="D50" s="160" t="s">
        <v>333</v>
      </c>
      <c r="E50" s="160"/>
      <c r="H50" s="13"/>
      <c r="I50" s="13"/>
    </row>
    <row r="51" spans="1:5" s="13" customFormat="1" ht="33.75">
      <c r="A51" s="159"/>
      <c r="B51" s="28" t="s">
        <v>313</v>
      </c>
      <c r="C51" s="28" t="s">
        <v>327</v>
      </c>
      <c r="D51" s="28" t="s">
        <v>313</v>
      </c>
      <c r="E51" s="28" t="s">
        <v>328</v>
      </c>
    </row>
    <row r="52" spans="1:5" s="13" customFormat="1" ht="15" customHeight="1">
      <c r="A52" s="73" t="s">
        <v>144</v>
      </c>
      <c r="B52" s="55">
        <v>1</v>
      </c>
      <c r="C52" s="56">
        <f>B52/$B$56*100</f>
        <v>3.125</v>
      </c>
      <c r="D52" s="55">
        <v>3</v>
      </c>
      <c r="E52" s="56">
        <f>D52/$D$56*100</f>
        <v>3.0303030303030303</v>
      </c>
    </row>
    <row r="53" spans="1:5" s="13" customFormat="1" ht="15" customHeight="1">
      <c r="A53" s="73" t="s">
        <v>143</v>
      </c>
      <c r="B53" s="55">
        <v>7</v>
      </c>
      <c r="C53" s="56">
        <f>B53/$B$56*100</f>
        <v>21.875</v>
      </c>
      <c r="D53" s="55">
        <v>22</v>
      </c>
      <c r="E53" s="56">
        <f>D53/$D$56*100</f>
        <v>22.22222222222222</v>
      </c>
    </row>
    <row r="54" spans="1:5" s="13" customFormat="1" ht="15" customHeight="1">
      <c r="A54" s="73" t="s">
        <v>142</v>
      </c>
      <c r="B54" s="55">
        <v>2</v>
      </c>
      <c r="C54" s="56">
        <f>B54/$B$56*100</f>
        <v>6.25</v>
      </c>
      <c r="D54" s="55">
        <v>5</v>
      </c>
      <c r="E54" s="56">
        <f>D54/$D$56*100</f>
        <v>5.05050505050505</v>
      </c>
    </row>
    <row r="55" spans="1:5" s="13" customFormat="1" ht="15" customHeight="1">
      <c r="A55" s="73" t="s">
        <v>400</v>
      </c>
      <c r="B55" s="55">
        <v>22</v>
      </c>
      <c r="C55" s="56">
        <f>B55/$B$56*100</f>
        <v>68.75</v>
      </c>
      <c r="D55" s="55">
        <v>69</v>
      </c>
      <c r="E55" s="56">
        <f>D55/$D$56*100</f>
        <v>69.6969696969697</v>
      </c>
    </row>
    <row r="56" spans="1:5" s="11" customFormat="1" ht="15" customHeight="1">
      <c r="A56" s="60" t="s">
        <v>191</v>
      </c>
      <c r="B56" s="65">
        <f>SUM(B52:B55)</f>
        <v>32</v>
      </c>
      <c r="C56" s="89">
        <f>B56/$B$56*100</f>
        <v>100</v>
      </c>
      <c r="D56" s="65">
        <f>SUM(D52:D55)</f>
        <v>99</v>
      </c>
      <c r="E56" s="90">
        <f>D56/$D$56*100</f>
        <v>100</v>
      </c>
    </row>
    <row r="57" spans="1:3" ht="12.75">
      <c r="A57" s="8"/>
      <c r="B57" s="8"/>
      <c r="C57" s="8"/>
    </row>
    <row r="58" spans="1:12" s="14" customFormat="1" ht="57" customHeight="1">
      <c r="A58" s="79" t="s">
        <v>281</v>
      </c>
      <c r="B58" s="131" t="s">
        <v>254</v>
      </c>
      <c r="C58" s="132"/>
      <c r="D58" s="132"/>
      <c r="E58" s="133"/>
      <c r="F58" s="5"/>
      <c r="G58" s="4"/>
      <c r="H58" s="10"/>
      <c r="I58" s="10"/>
      <c r="J58" s="4"/>
      <c r="K58" s="4"/>
      <c r="L58" s="4"/>
    </row>
    <row r="59" spans="1:9" s="12" customFormat="1" ht="25.5" customHeight="1">
      <c r="A59" s="159" t="s">
        <v>418</v>
      </c>
      <c r="B59" s="139" t="s">
        <v>245</v>
      </c>
      <c r="C59" s="139"/>
      <c r="D59" s="160" t="s">
        <v>333</v>
      </c>
      <c r="E59" s="160"/>
      <c r="H59" s="13"/>
      <c r="I59" s="13"/>
    </row>
    <row r="60" spans="1:5" s="13" customFormat="1" ht="37.5" customHeight="1">
      <c r="A60" s="159"/>
      <c r="B60" s="28" t="s">
        <v>313</v>
      </c>
      <c r="C60" s="28" t="s">
        <v>327</v>
      </c>
      <c r="D60" s="28" t="s">
        <v>313</v>
      </c>
      <c r="E60" s="28" t="s">
        <v>328</v>
      </c>
    </row>
    <row r="61" spans="1:5" s="13" customFormat="1" ht="15" customHeight="1">
      <c r="A61" s="73" t="s">
        <v>44</v>
      </c>
      <c r="B61" s="55">
        <v>1</v>
      </c>
      <c r="C61" s="56">
        <f>B61/$B$71*100</f>
        <v>1.1627906976744187</v>
      </c>
      <c r="D61" s="55">
        <v>4</v>
      </c>
      <c r="E61" s="56">
        <f>D61/$D$71*100</f>
        <v>1.556420233463035</v>
      </c>
    </row>
    <row r="62" spans="1:5" s="13" customFormat="1" ht="15" customHeight="1">
      <c r="A62" s="73" t="s">
        <v>401</v>
      </c>
      <c r="B62" s="55">
        <v>68</v>
      </c>
      <c r="C62" s="56">
        <f aca="true" t="shared" si="4" ref="C62:C71">B62/$B$71*100</f>
        <v>79.06976744186046</v>
      </c>
      <c r="D62" s="55">
        <v>205</v>
      </c>
      <c r="E62" s="56">
        <f aca="true" t="shared" si="5" ref="E62:E71">D62/$D$71*100</f>
        <v>79.76653696498055</v>
      </c>
    </row>
    <row r="63" spans="1:5" s="13" customFormat="1" ht="15" customHeight="1">
      <c r="A63" s="73" t="s">
        <v>39</v>
      </c>
      <c r="B63" s="55">
        <v>1</v>
      </c>
      <c r="C63" s="56">
        <f t="shared" si="4"/>
        <v>1.1627906976744187</v>
      </c>
      <c r="D63" s="55">
        <v>5</v>
      </c>
      <c r="E63" s="56">
        <f t="shared" si="5"/>
        <v>1.9455252918287937</v>
      </c>
    </row>
    <row r="64" spans="1:5" s="13" customFormat="1" ht="15" customHeight="1">
      <c r="A64" s="73" t="s">
        <v>28</v>
      </c>
      <c r="B64" s="55">
        <v>1</v>
      </c>
      <c r="C64" s="56">
        <f t="shared" si="4"/>
        <v>1.1627906976744187</v>
      </c>
      <c r="D64" s="55">
        <v>2</v>
      </c>
      <c r="E64" s="56">
        <f t="shared" si="5"/>
        <v>0.7782101167315175</v>
      </c>
    </row>
    <row r="65" spans="1:5" s="13" customFormat="1" ht="15" customHeight="1">
      <c r="A65" s="73" t="s">
        <v>27</v>
      </c>
      <c r="B65" s="55">
        <v>2</v>
      </c>
      <c r="C65" s="56">
        <f t="shared" si="4"/>
        <v>2.3255813953488373</v>
      </c>
      <c r="D65" s="55">
        <v>4</v>
      </c>
      <c r="E65" s="56">
        <f t="shared" si="5"/>
        <v>1.556420233463035</v>
      </c>
    </row>
    <row r="66" spans="1:5" s="13" customFormat="1" ht="15" customHeight="1">
      <c r="A66" s="73" t="s">
        <v>25</v>
      </c>
      <c r="B66" s="55">
        <v>8</v>
      </c>
      <c r="C66" s="56">
        <f t="shared" si="4"/>
        <v>9.30232558139535</v>
      </c>
      <c r="D66" s="55">
        <v>21</v>
      </c>
      <c r="E66" s="56">
        <f t="shared" si="5"/>
        <v>8.171206225680933</v>
      </c>
    </row>
    <row r="67" spans="1:5" s="13" customFormat="1" ht="15" customHeight="1">
      <c r="A67" s="73" t="s">
        <v>14</v>
      </c>
      <c r="B67" s="55">
        <v>1</v>
      </c>
      <c r="C67" s="56">
        <f t="shared" si="4"/>
        <v>1.1627906976744187</v>
      </c>
      <c r="D67" s="55">
        <v>3</v>
      </c>
      <c r="E67" s="56">
        <f t="shared" si="5"/>
        <v>1.1673151750972763</v>
      </c>
    </row>
    <row r="68" spans="1:5" s="13" customFormat="1" ht="15" customHeight="1">
      <c r="A68" s="73" t="s">
        <v>9</v>
      </c>
      <c r="B68" s="55">
        <v>1</v>
      </c>
      <c r="C68" s="56">
        <f t="shared" si="4"/>
        <v>1.1627906976744187</v>
      </c>
      <c r="D68" s="55">
        <v>3</v>
      </c>
      <c r="E68" s="56">
        <f t="shared" si="5"/>
        <v>1.1673151750972763</v>
      </c>
    </row>
    <row r="69" spans="1:5" s="13" customFormat="1" ht="15" customHeight="1">
      <c r="A69" s="73" t="s">
        <v>394</v>
      </c>
      <c r="B69" s="55">
        <v>2</v>
      </c>
      <c r="C69" s="56">
        <f t="shared" si="4"/>
        <v>2.3255813953488373</v>
      </c>
      <c r="D69" s="55">
        <v>5</v>
      </c>
      <c r="E69" s="56">
        <f t="shared" si="5"/>
        <v>1.9455252918287937</v>
      </c>
    </row>
    <row r="70" spans="1:5" s="13" customFormat="1" ht="15" customHeight="1">
      <c r="A70" s="75" t="s">
        <v>6</v>
      </c>
      <c r="B70" s="63">
        <v>1</v>
      </c>
      <c r="C70" s="64">
        <f t="shared" si="4"/>
        <v>1.1627906976744187</v>
      </c>
      <c r="D70" s="63">
        <v>5</v>
      </c>
      <c r="E70" s="64">
        <f t="shared" si="5"/>
        <v>1.9455252918287937</v>
      </c>
    </row>
    <row r="71" spans="1:5" ht="20.25" customHeight="1">
      <c r="A71" s="37" t="s">
        <v>187</v>
      </c>
      <c r="B71" s="43">
        <f>SUM(B61:B70)</f>
        <v>86</v>
      </c>
      <c r="C71" s="100">
        <f t="shared" si="4"/>
        <v>100</v>
      </c>
      <c r="D71" s="43">
        <f>SUM(D61:D70)</f>
        <v>257</v>
      </c>
      <c r="E71" s="100">
        <f t="shared" si="5"/>
        <v>100</v>
      </c>
    </row>
    <row r="72" spans="1:3" s="13" customFormat="1" ht="12.75">
      <c r="A72" s="33"/>
      <c r="B72" s="12"/>
      <c r="C72" s="12"/>
    </row>
    <row r="73" spans="1:3" s="13" customFormat="1" ht="12.75">
      <c r="A73" s="33"/>
      <c r="B73" s="12"/>
      <c r="C73" s="12"/>
    </row>
    <row r="74" spans="1:12" s="14" customFormat="1" ht="57" customHeight="1">
      <c r="A74" s="79" t="s">
        <v>281</v>
      </c>
      <c r="B74" s="131" t="s">
        <v>255</v>
      </c>
      <c r="C74" s="132"/>
      <c r="D74" s="132"/>
      <c r="E74" s="133"/>
      <c r="F74" s="5"/>
      <c r="G74" s="4"/>
      <c r="H74" s="10"/>
      <c r="I74" s="10"/>
      <c r="J74" s="4"/>
      <c r="K74" s="4"/>
      <c r="L74" s="4"/>
    </row>
    <row r="75" spans="1:9" s="12" customFormat="1" ht="25.5" customHeight="1">
      <c r="A75" s="159" t="s">
        <v>418</v>
      </c>
      <c r="B75" s="139" t="s">
        <v>245</v>
      </c>
      <c r="C75" s="139"/>
      <c r="D75" s="160" t="s">
        <v>333</v>
      </c>
      <c r="E75" s="160"/>
      <c r="H75" s="13"/>
      <c r="I75" s="13"/>
    </row>
    <row r="76" spans="1:5" s="13" customFormat="1" ht="37.5" customHeight="1">
      <c r="A76" s="159"/>
      <c r="B76" s="28" t="s">
        <v>313</v>
      </c>
      <c r="C76" s="28" t="s">
        <v>327</v>
      </c>
      <c r="D76" s="28" t="s">
        <v>313</v>
      </c>
      <c r="E76" s="28" t="s">
        <v>328</v>
      </c>
    </row>
    <row r="77" spans="1:5" s="13" customFormat="1" ht="15" customHeight="1">
      <c r="A77" s="73" t="s">
        <v>406</v>
      </c>
      <c r="B77" s="55">
        <v>2</v>
      </c>
      <c r="C77" s="56">
        <f>B77/$B$79*100</f>
        <v>11.76470588235294</v>
      </c>
      <c r="D77" s="55">
        <v>4</v>
      </c>
      <c r="E77" s="56">
        <f>D77/$D$79*100</f>
        <v>8.88888888888889</v>
      </c>
    </row>
    <row r="78" spans="1:5" s="13" customFormat="1" ht="15" customHeight="1">
      <c r="A78" s="75" t="s">
        <v>407</v>
      </c>
      <c r="B78" s="63">
        <v>15</v>
      </c>
      <c r="C78" s="64">
        <f>B78/$B$79*100</f>
        <v>88.23529411764706</v>
      </c>
      <c r="D78" s="63">
        <v>41</v>
      </c>
      <c r="E78" s="64">
        <f>D78/$D$79*100</f>
        <v>91.11111111111111</v>
      </c>
    </row>
    <row r="79" spans="1:5" ht="20.25" customHeight="1">
      <c r="A79" s="37" t="s">
        <v>1</v>
      </c>
      <c r="B79" s="43">
        <f>SUM(B77:B78)</f>
        <v>17</v>
      </c>
      <c r="C79" s="100">
        <f>B79/$B$79*100</f>
        <v>100</v>
      </c>
      <c r="D79" s="43">
        <f>SUM(D77:D78)</f>
        <v>45</v>
      </c>
      <c r="E79" s="100">
        <f>D79/$D$79*100</f>
        <v>100</v>
      </c>
    </row>
    <row r="80" spans="1:12" s="14" customFormat="1" ht="57" customHeight="1">
      <c r="A80" s="79" t="s">
        <v>281</v>
      </c>
      <c r="B80" s="131" t="s">
        <v>256</v>
      </c>
      <c r="C80" s="132"/>
      <c r="D80" s="132"/>
      <c r="E80" s="133"/>
      <c r="F80" s="5"/>
      <c r="G80" s="4"/>
      <c r="H80" s="10"/>
      <c r="I80" s="10"/>
      <c r="J80" s="4"/>
      <c r="K80" s="4"/>
      <c r="L80" s="4"/>
    </row>
    <row r="81" spans="1:9" s="12" customFormat="1" ht="25.5" customHeight="1">
      <c r="A81" s="159" t="s">
        <v>418</v>
      </c>
      <c r="B81" s="139" t="s">
        <v>245</v>
      </c>
      <c r="C81" s="139"/>
      <c r="D81" s="160" t="s">
        <v>333</v>
      </c>
      <c r="E81" s="160"/>
      <c r="H81" s="13"/>
      <c r="I81" s="13"/>
    </row>
    <row r="82" spans="1:5" s="13" customFormat="1" ht="37.5" customHeight="1">
      <c r="A82" s="159"/>
      <c r="B82" s="28" t="s">
        <v>313</v>
      </c>
      <c r="C82" s="28" t="s">
        <v>327</v>
      </c>
      <c r="D82" s="28" t="s">
        <v>313</v>
      </c>
      <c r="E82" s="28" t="s">
        <v>328</v>
      </c>
    </row>
    <row r="83" spans="1:5" s="13" customFormat="1" ht="15" customHeight="1">
      <c r="A83" s="73" t="s">
        <v>161</v>
      </c>
      <c r="B83" s="55">
        <v>1</v>
      </c>
      <c r="C83" s="56">
        <f>B83/$B$87*100</f>
        <v>4</v>
      </c>
      <c r="D83" s="55">
        <v>2</v>
      </c>
      <c r="E83" s="56">
        <f>D83/$D$87*100</f>
        <v>2.4691358024691357</v>
      </c>
    </row>
    <row r="84" spans="1:5" s="13" customFormat="1" ht="15" customHeight="1">
      <c r="A84" s="73" t="s">
        <v>375</v>
      </c>
      <c r="B84" s="55">
        <v>1</v>
      </c>
      <c r="C84" s="56">
        <f>B84/$B$87*100</f>
        <v>4</v>
      </c>
      <c r="D84" s="55">
        <v>5</v>
      </c>
      <c r="E84" s="56">
        <f>D84/$D$87*100</f>
        <v>6.172839506172839</v>
      </c>
    </row>
    <row r="85" spans="1:5" s="13" customFormat="1" ht="15" customHeight="1">
      <c r="A85" s="73" t="s">
        <v>151</v>
      </c>
      <c r="B85" s="55">
        <v>1</v>
      </c>
      <c r="C85" s="56">
        <f>B85/$B$87*100</f>
        <v>4</v>
      </c>
      <c r="D85" s="55">
        <v>4</v>
      </c>
      <c r="E85" s="56">
        <f>D85/$D$87*100</f>
        <v>4.938271604938271</v>
      </c>
    </row>
    <row r="86" spans="1:5" s="13" customFormat="1" ht="15" customHeight="1">
      <c r="A86" s="75" t="s">
        <v>416</v>
      </c>
      <c r="B86" s="63">
        <v>22</v>
      </c>
      <c r="C86" s="64">
        <f>B86/$B$87*100</f>
        <v>88</v>
      </c>
      <c r="D86" s="63">
        <v>70</v>
      </c>
      <c r="E86" s="64">
        <f>D86/$D$87*100</f>
        <v>86.41975308641975</v>
      </c>
    </row>
    <row r="87" spans="1:5" ht="20.25" customHeight="1">
      <c r="A87" s="37" t="s">
        <v>192</v>
      </c>
      <c r="B87" s="43">
        <f>SUM(B83:B86)</f>
        <v>25</v>
      </c>
      <c r="C87" s="100">
        <f>B87/$B$87*100</f>
        <v>100</v>
      </c>
      <c r="D87" s="43">
        <f>SUM(D83:D86)</f>
        <v>81</v>
      </c>
      <c r="E87" s="100">
        <f>D87/$D$87*100</f>
        <v>100</v>
      </c>
    </row>
    <row r="90" spans="1:12" s="14" customFormat="1" ht="57" customHeight="1">
      <c r="A90" s="79" t="s">
        <v>281</v>
      </c>
      <c r="B90" s="131" t="s">
        <v>257</v>
      </c>
      <c r="C90" s="132"/>
      <c r="D90" s="132"/>
      <c r="E90" s="133"/>
      <c r="F90" s="5"/>
      <c r="G90" s="4"/>
      <c r="H90" s="10"/>
      <c r="I90" s="10"/>
      <c r="J90" s="4"/>
      <c r="K90" s="4"/>
      <c r="L90" s="4"/>
    </row>
    <row r="91" spans="1:9" s="12" customFormat="1" ht="25.5" customHeight="1">
      <c r="A91" s="159" t="s">
        <v>418</v>
      </c>
      <c r="B91" s="139" t="s">
        <v>245</v>
      </c>
      <c r="C91" s="139"/>
      <c r="D91" s="160" t="s">
        <v>333</v>
      </c>
      <c r="E91" s="160"/>
      <c r="H91" s="13"/>
      <c r="I91" s="13"/>
    </row>
    <row r="92" spans="1:5" s="13" customFormat="1" ht="37.5" customHeight="1">
      <c r="A92" s="159"/>
      <c r="B92" s="28" t="s">
        <v>313</v>
      </c>
      <c r="C92" s="28" t="s">
        <v>327</v>
      </c>
      <c r="D92" s="28" t="s">
        <v>313</v>
      </c>
      <c r="E92" s="28" t="s">
        <v>328</v>
      </c>
    </row>
    <row r="93" spans="1:5" s="13" customFormat="1" ht="15" customHeight="1">
      <c r="A93" s="73" t="s">
        <v>310</v>
      </c>
      <c r="B93" s="55">
        <v>9</v>
      </c>
      <c r="C93" s="56">
        <f>B93/$B$96*100</f>
        <v>47.368421052631575</v>
      </c>
      <c r="D93" s="55">
        <v>25</v>
      </c>
      <c r="E93" s="56">
        <f>D93/$D$96*100</f>
        <v>40.32258064516129</v>
      </c>
    </row>
    <row r="94" spans="1:5" s="13" customFormat="1" ht="15" customHeight="1">
      <c r="A94" s="73" t="s">
        <v>376</v>
      </c>
      <c r="B94" s="55">
        <v>9</v>
      </c>
      <c r="C94" s="56">
        <f>B94/$B$96*100</f>
        <v>47.368421052631575</v>
      </c>
      <c r="D94" s="55">
        <v>34</v>
      </c>
      <c r="E94" s="56">
        <f>D94/$D$96*100</f>
        <v>54.83870967741935</v>
      </c>
    </row>
    <row r="95" spans="1:5" s="13" customFormat="1" ht="15" customHeight="1">
      <c r="A95" s="75" t="s">
        <v>181</v>
      </c>
      <c r="B95" s="63">
        <v>1</v>
      </c>
      <c r="C95" s="64">
        <f>B95/$B$96*100</f>
        <v>5.263157894736842</v>
      </c>
      <c r="D95" s="63">
        <v>3</v>
      </c>
      <c r="E95" s="64">
        <f>D95/$D$96*100</f>
        <v>4.838709677419355</v>
      </c>
    </row>
    <row r="96" spans="1:5" ht="20.25" customHeight="1">
      <c r="A96" s="37" t="s">
        <v>314</v>
      </c>
      <c r="B96" s="43">
        <f>SUM(B93:B95)</f>
        <v>19</v>
      </c>
      <c r="C96" s="100">
        <f>B96/$B$96*100</f>
        <v>100</v>
      </c>
      <c r="D96" s="43">
        <v>62</v>
      </c>
      <c r="E96" s="100">
        <f>D96/$D$96*100</f>
        <v>100</v>
      </c>
    </row>
    <row r="99" spans="1:12" s="14" customFormat="1" ht="57" customHeight="1">
      <c r="A99" s="79" t="s">
        <v>281</v>
      </c>
      <c r="B99" s="131" t="s">
        <v>258</v>
      </c>
      <c r="C99" s="132"/>
      <c r="D99" s="132"/>
      <c r="E99" s="133"/>
      <c r="F99" s="5"/>
      <c r="G99" s="4"/>
      <c r="H99" s="10"/>
      <c r="I99" s="10"/>
      <c r="J99" s="4"/>
      <c r="K99" s="4"/>
      <c r="L99" s="4"/>
    </row>
    <row r="100" spans="1:9" s="12" customFormat="1" ht="25.5" customHeight="1">
      <c r="A100" s="159" t="s">
        <v>418</v>
      </c>
      <c r="B100" s="139" t="s">
        <v>245</v>
      </c>
      <c r="C100" s="139"/>
      <c r="D100" s="160" t="s">
        <v>333</v>
      </c>
      <c r="E100" s="160"/>
      <c r="H100" s="13"/>
      <c r="I100" s="13"/>
    </row>
    <row r="101" spans="1:5" s="13" customFormat="1" ht="37.5" customHeight="1">
      <c r="A101" s="159"/>
      <c r="B101" s="28" t="s">
        <v>313</v>
      </c>
      <c r="C101" s="28" t="s">
        <v>327</v>
      </c>
      <c r="D101" s="28" t="s">
        <v>313</v>
      </c>
      <c r="E101" s="28" t="s">
        <v>328</v>
      </c>
    </row>
    <row r="102" spans="1:5" s="13" customFormat="1" ht="15" customHeight="1">
      <c r="A102" s="73" t="s">
        <v>171</v>
      </c>
      <c r="B102" s="55">
        <v>1</v>
      </c>
      <c r="C102" s="56">
        <f aca="true" t="shared" si="6" ref="C102:C107">B102/$B$107*100</f>
        <v>3.7037037037037033</v>
      </c>
      <c r="D102" s="55">
        <v>3</v>
      </c>
      <c r="E102" s="56">
        <f aca="true" t="shared" si="7" ref="E102:E107">D102/$D$107*100</f>
        <v>3.571428571428571</v>
      </c>
    </row>
    <row r="103" spans="1:5" s="13" customFormat="1" ht="15" customHeight="1">
      <c r="A103" s="73" t="s">
        <v>170</v>
      </c>
      <c r="B103" s="55">
        <v>2</v>
      </c>
      <c r="C103" s="56">
        <f t="shared" si="6"/>
        <v>7.4074074074074066</v>
      </c>
      <c r="D103" s="55">
        <v>7</v>
      </c>
      <c r="E103" s="56">
        <f t="shared" si="7"/>
        <v>8.333333333333332</v>
      </c>
    </row>
    <row r="104" spans="1:5" s="13" customFormat="1" ht="15" customHeight="1">
      <c r="A104" s="73" t="s">
        <v>168</v>
      </c>
      <c r="B104" s="55">
        <v>2</v>
      </c>
      <c r="C104" s="56">
        <f t="shared" si="6"/>
        <v>7.4074074074074066</v>
      </c>
      <c r="D104" s="55">
        <v>6</v>
      </c>
      <c r="E104" s="56">
        <f t="shared" si="7"/>
        <v>7.142857142857142</v>
      </c>
    </row>
    <row r="105" spans="1:5" s="13" customFormat="1" ht="15" customHeight="1">
      <c r="A105" s="73" t="s">
        <v>165</v>
      </c>
      <c r="B105" s="55">
        <v>6</v>
      </c>
      <c r="C105" s="56">
        <f t="shared" si="6"/>
        <v>22.22222222222222</v>
      </c>
      <c r="D105" s="55">
        <v>21</v>
      </c>
      <c r="E105" s="56">
        <f t="shared" si="7"/>
        <v>25</v>
      </c>
    </row>
    <row r="106" spans="1:5" s="13" customFormat="1" ht="15" customHeight="1">
      <c r="A106" s="75" t="s">
        <v>417</v>
      </c>
      <c r="B106" s="63">
        <v>16</v>
      </c>
      <c r="C106" s="64">
        <f t="shared" si="6"/>
        <v>59.25925925925925</v>
      </c>
      <c r="D106" s="63">
        <v>47</v>
      </c>
      <c r="E106" s="64">
        <f t="shared" si="7"/>
        <v>55.952380952380956</v>
      </c>
    </row>
    <row r="107" spans="1:5" ht="20.25" customHeight="1">
      <c r="A107" s="37" t="s">
        <v>194</v>
      </c>
      <c r="B107" s="43">
        <f>SUM(B102:B106)</f>
        <v>27</v>
      </c>
      <c r="C107" s="100">
        <f t="shared" si="6"/>
        <v>100</v>
      </c>
      <c r="D107" s="43">
        <f>SUM(D102:D106)</f>
        <v>84</v>
      </c>
      <c r="E107" s="100">
        <f t="shared" si="7"/>
        <v>100</v>
      </c>
    </row>
  </sheetData>
  <mergeCells count="37">
    <mergeCell ref="A21:A22"/>
    <mergeCell ref="B21:C21"/>
    <mergeCell ref="D21:E21"/>
    <mergeCell ref="B1:E1"/>
    <mergeCell ref="B3:C3"/>
    <mergeCell ref="D3:E3"/>
    <mergeCell ref="A3:A4"/>
    <mergeCell ref="B20:E20"/>
    <mergeCell ref="A18:E18"/>
    <mergeCell ref="B26:E26"/>
    <mergeCell ref="A27:A28"/>
    <mergeCell ref="B27:C27"/>
    <mergeCell ref="D27:E27"/>
    <mergeCell ref="B49:E49"/>
    <mergeCell ref="A50:A51"/>
    <mergeCell ref="B50:C50"/>
    <mergeCell ref="D50:E50"/>
    <mergeCell ref="B58:E58"/>
    <mergeCell ref="A59:A60"/>
    <mergeCell ref="B59:C59"/>
    <mergeCell ref="D59:E59"/>
    <mergeCell ref="B74:E74"/>
    <mergeCell ref="A75:A76"/>
    <mergeCell ref="B75:C75"/>
    <mergeCell ref="D75:E75"/>
    <mergeCell ref="B80:E80"/>
    <mergeCell ref="A81:A82"/>
    <mergeCell ref="B81:C81"/>
    <mergeCell ref="D81:E81"/>
    <mergeCell ref="B90:E90"/>
    <mergeCell ref="A91:A92"/>
    <mergeCell ref="B91:C91"/>
    <mergeCell ref="D91:E91"/>
    <mergeCell ref="B99:E99"/>
    <mergeCell ref="A100:A101"/>
    <mergeCell ref="B100:C100"/>
    <mergeCell ref="D100:E100"/>
  </mergeCells>
  <printOptions/>
  <pageMargins left="0.75" right="0.75" top="1" bottom="1" header="0.5" footer="0.5"/>
  <pageSetup horizontalDpi="300" verticalDpi="300" orientation="portrait" paperSize="9" r:id="rId1"/>
  <rowBreaks count="3" manualBreakCount="3">
    <brk id="19" max="255" man="1"/>
    <brk id="48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421875" style="34" customWidth="1"/>
    <col min="2" max="2" width="10.57421875" style="34" customWidth="1"/>
    <col min="3" max="3" width="14.57421875" style="34" customWidth="1"/>
    <col min="4" max="5" width="12.00390625" style="34" customWidth="1"/>
    <col min="6" max="16384" width="9.140625" style="34" customWidth="1"/>
  </cols>
  <sheetData>
    <row r="1" spans="1:10" s="14" customFormat="1" ht="66.75" customHeight="1">
      <c r="A1" s="79" t="s">
        <v>282</v>
      </c>
      <c r="B1" s="134" t="s">
        <v>317</v>
      </c>
      <c r="C1" s="134"/>
      <c r="D1" s="134"/>
      <c r="E1" s="134"/>
      <c r="F1" s="4"/>
      <c r="G1" s="34"/>
      <c r="H1" s="34"/>
      <c r="I1" s="4"/>
      <c r="J1" s="4"/>
    </row>
    <row r="3" spans="1:8" s="17" customFormat="1" ht="43.5" customHeight="1">
      <c r="A3" s="163" t="s">
        <v>420</v>
      </c>
      <c r="B3" s="161" t="s">
        <v>395</v>
      </c>
      <c r="C3" s="161"/>
      <c r="D3" s="162" t="s">
        <v>333</v>
      </c>
      <c r="E3" s="162"/>
      <c r="G3" s="10"/>
      <c r="H3" s="10"/>
    </row>
    <row r="4" spans="1:5" s="10" customFormat="1" ht="47.25" customHeight="1">
      <c r="A4" s="163"/>
      <c r="B4" s="44" t="s">
        <v>313</v>
      </c>
      <c r="C4" s="44" t="s">
        <v>327</v>
      </c>
      <c r="D4" s="44" t="s">
        <v>313</v>
      </c>
      <c r="E4" s="44" t="s">
        <v>328</v>
      </c>
    </row>
    <row r="5" spans="1:5" s="10" customFormat="1" ht="12.75">
      <c r="A5" s="36" t="s">
        <v>398</v>
      </c>
      <c r="B5" s="40">
        <f>B44</f>
        <v>36</v>
      </c>
      <c r="C5" s="46">
        <f>B5/$B$14*100</f>
        <v>6.521739130434782</v>
      </c>
      <c r="D5" s="40">
        <f>D44</f>
        <v>94</v>
      </c>
      <c r="E5" s="46">
        <f>D5/$D$14*100</f>
        <v>6.398910823689585</v>
      </c>
    </row>
    <row r="6" spans="1:5" s="10" customFormat="1" ht="12.75">
      <c r="A6" s="91" t="s">
        <v>399</v>
      </c>
      <c r="B6" s="41">
        <f>B75</f>
        <v>57</v>
      </c>
      <c r="C6" s="47">
        <f aca="true" t="shared" si="0" ref="C6:C13">B6/$B$14*100</f>
        <v>10.326086956521738</v>
      </c>
      <c r="D6" s="41">
        <f>D75</f>
        <v>151</v>
      </c>
      <c r="E6" s="47">
        <f aca="true" t="shared" si="1" ref="E6:E14">D6/$D$14*100</f>
        <v>10.279101429543907</v>
      </c>
    </row>
    <row r="7" spans="1:5" s="10" customFormat="1" ht="12.75">
      <c r="A7" s="91" t="s">
        <v>277</v>
      </c>
      <c r="B7" s="41">
        <f>B120</f>
        <v>85</v>
      </c>
      <c r="C7" s="47">
        <f t="shared" si="0"/>
        <v>15.39855072463768</v>
      </c>
      <c r="D7" s="41">
        <f>D120</f>
        <v>251</v>
      </c>
      <c r="E7" s="47">
        <f t="shared" si="1"/>
        <v>17.08645336963921</v>
      </c>
    </row>
    <row r="8" spans="1:5" s="10" customFormat="1" ht="12.75">
      <c r="A8" s="91" t="s">
        <v>400</v>
      </c>
      <c r="B8" s="41">
        <f>B156</f>
        <v>76</v>
      </c>
      <c r="C8" s="47">
        <f t="shared" si="0"/>
        <v>13.768115942028986</v>
      </c>
      <c r="D8" s="41">
        <f>D156</f>
        <v>245</v>
      </c>
      <c r="E8" s="47">
        <f t="shared" si="1"/>
        <v>16.678012253233494</v>
      </c>
    </row>
    <row r="9" spans="1:5" s="10" customFormat="1" ht="12.75">
      <c r="A9" s="91" t="s">
        <v>401</v>
      </c>
      <c r="B9" s="41">
        <f>B204</f>
        <v>97</v>
      </c>
      <c r="C9" s="47">
        <f t="shared" si="0"/>
        <v>17.57246376811594</v>
      </c>
      <c r="D9" s="41">
        <f>D204</f>
        <v>245</v>
      </c>
      <c r="E9" s="47">
        <f t="shared" si="1"/>
        <v>16.678012253233494</v>
      </c>
    </row>
    <row r="10" spans="1:5" s="10" customFormat="1" ht="12.75">
      <c r="A10" s="91" t="s">
        <v>407</v>
      </c>
      <c r="B10" s="41">
        <f>B232</f>
        <v>73</v>
      </c>
      <c r="C10" s="47">
        <f t="shared" si="0"/>
        <v>13.22463768115942</v>
      </c>
      <c r="D10" s="41">
        <f>D232</f>
        <v>162</v>
      </c>
      <c r="E10" s="47">
        <f t="shared" si="1"/>
        <v>11.02791014295439</v>
      </c>
    </row>
    <row r="11" spans="1:5" s="10" customFormat="1" ht="12.75">
      <c r="A11" s="91" t="s">
        <v>416</v>
      </c>
      <c r="B11" s="41">
        <f>B255</f>
        <v>53</v>
      </c>
      <c r="C11" s="47">
        <f t="shared" si="0"/>
        <v>9.601449275362318</v>
      </c>
      <c r="D11" s="41">
        <f>D255</f>
        <v>129</v>
      </c>
      <c r="E11" s="47">
        <f t="shared" si="1"/>
        <v>8.78148400272294</v>
      </c>
    </row>
    <row r="12" spans="1:5" s="10" customFormat="1" ht="12.75">
      <c r="A12" s="91" t="s">
        <v>312</v>
      </c>
      <c r="B12" s="41">
        <f>B279</f>
        <v>38</v>
      </c>
      <c r="C12" s="47">
        <f t="shared" si="0"/>
        <v>6.884057971014493</v>
      </c>
      <c r="D12" s="41">
        <f>D279</f>
        <v>94</v>
      </c>
      <c r="E12" s="47">
        <f t="shared" si="1"/>
        <v>6.398910823689585</v>
      </c>
    </row>
    <row r="13" spans="1:5" s="10" customFormat="1" ht="12.75">
      <c r="A13" s="92" t="s">
        <v>417</v>
      </c>
      <c r="B13" s="42">
        <f>B297</f>
        <v>37</v>
      </c>
      <c r="C13" s="49">
        <f t="shared" si="0"/>
        <v>6.702898550724639</v>
      </c>
      <c r="D13" s="42">
        <f>D297</f>
        <v>98</v>
      </c>
      <c r="E13" s="49">
        <f t="shared" si="1"/>
        <v>6.671204901293397</v>
      </c>
    </row>
    <row r="14" spans="1:8" s="10" customFormat="1" ht="23.25" customHeight="1">
      <c r="A14" s="19" t="s">
        <v>301</v>
      </c>
      <c r="B14" s="43">
        <f>SUM(B5:B13)</f>
        <v>552</v>
      </c>
      <c r="C14" s="101">
        <f>B14/$B$14*100</f>
        <v>100</v>
      </c>
      <c r="D14" s="43">
        <f>SUM(D5:D13)</f>
        <v>1469</v>
      </c>
      <c r="E14" s="100">
        <f t="shared" si="1"/>
        <v>100</v>
      </c>
      <c r="G14" s="33"/>
      <c r="H14" s="39"/>
    </row>
    <row r="15" spans="1:7" ht="12.75">
      <c r="A15" s="81"/>
      <c r="B15" s="93"/>
      <c r="C15" s="93"/>
      <c r="G15" s="77"/>
    </row>
    <row r="16" spans="1:5" s="72" customFormat="1" ht="52.5" customHeight="1">
      <c r="A16" s="136" t="s">
        <v>378</v>
      </c>
      <c r="B16" s="147"/>
      <c r="C16" s="147"/>
      <c r="D16" s="147"/>
      <c r="E16" s="147"/>
    </row>
    <row r="17" spans="1:7" ht="12.75">
      <c r="A17" s="81"/>
      <c r="B17" s="93"/>
      <c r="C17" s="93"/>
      <c r="G17" s="77"/>
    </row>
    <row r="18" spans="1:10" s="14" customFormat="1" ht="60.75" customHeight="1">
      <c r="A18" s="79" t="s">
        <v>282</v>
      </c>
      <c r="B18" s="134" t="s">
        <v>259</v>
      </c>
      <c r="C18" s="134"/>
      <c r="D18" s="134"/>
      <c r="E18" s="134"/>
      <c r="F18" s="4"/>
      <c r="G18" s="34"/>
      <c r="H18" s="34"/>
      <c r="I18" s="4"/>
      <c r="J18" s="4"/>
    </row>
    <row r="19" spans="1:8" s="12" customFormat="1" ht="43.5" customHeight="1">
      <c r="A19" s="159" t="s">
        <v>418</v>
      </c>
      <c r="B19" s="139" t="s">
        <v>395</v>
      </c>
      <c r="C19" s="139"/>
      <c r="D19" s="160" t="s">
        <v>333</v>
      </c>
      <c r="E19" s="160"/>
      <c r="G19" s="13"/>
      <c r="H19" s="13"/>
    </row>
    <row r="20" spans="1:5" s="13" customFormat="1" ht="33.75">
      <c r="A20" s="159"/>
      <c r="B20" s="28" t="s">
        <v>313</v>
      </c>
      <c r="C20" s="28" t="s">
        <v>327</v>
      </c>
      <c r="D20" s="28" t="s">
        <v>313</v>
      </c>
      <c r="E20" s="28" t="s">
        <v>328</v>
      </c>
    </row>
    <row r="21" spans="1:5" s="13" customFormat="1" ht="15" customHeight="1">
      <c r="A21" s="73" t="s">
        <v>195</v>
      </c>
      <c r="B21" s="55">
        <v>2</v>
      </c>
      <c r="C21" s="56">
        <f>B21/$B$44*100</f>
        <v>5.555555555555555</v>
      </c>
      <c r="D21" s="55">
        <v>2</v>
      </c>
      <c r="E21" s="56">
        <f>D21/$D$44*100</f>
        <v>2.127659574468085</v>
      </c>
    </row>
    <row r="22" spans="1:5" s="13" customFormat="1" ht="15" customHeight="1">
      <c r="A22" s="73" t="s">
        <v>369</v>
      </c>
      <c r="B22" s="55">
        <v>1</v>
      </c>
      <c r="C22" s="56">
        <f aca="true" t="shared" si="2" ref="C22:C44">B22/$B$44*100</f>
        <v>2.7777777777777777</v>
      </c>
      <c r="D22" s="55">
        <v>2</v>
      </c>
      <c r="E22" s="56">
        <f aca="true" t="shared" si="3" ref="E22:E44">D22/$D$44*100</f>
        <v>2.127659574468085</v>
      </c>
    </row>
    <row r="23" spans="1:5" s="13" customFormat="1" ht="15" customHeight="1">
      <c r="A23" s="73" t="s">
        <v>196</v>
      </c>
      <c r="B23" s="55">
        <v>1</v>
      </c>
      <c r="C23" s="56">
        <f t="shared" si="2"/>
        <v>2.7777777777777777</v>
      </c>
      <c r="D23" s="55">
        <v>3</v>
      </c>
      <c r="E23" s="56">
        <f t="shared" si="3"/>
        <v>3.1914893617021276</v>
      </c>
    </row>
    <row r="24" spans="1:5" s="13" customFormat="1" ht="15" customHeight="1">
      <c r="A24" s="73" t="s">
        <v>290</v>
      </c>
      <c r="B24" s="55">
        <v>1</v>
      </c>
      <c r="C24" s="56">
        <f t="shared" si="2"/>
        <v>2.7777777777777777</v>
      </c>
      <c r="D24" s="55">
        <v>4</v>
      </c>
      <c r="E24" s="56">
        <f t="shared" si="3"/>
        <v>4.25531914893617</v>
      </c>
    </row>
    <row r="25" spans="1:5" s="13" customFormat="1" ht="15" customHeight="1">
      <c r="A25" s="73" t="s">
        <v>198</v>
      </c>
      <c r="B25" s="55">
        <v>1</v>
      </c>
      <c r="C25" s="56">
        <f t="shared" si="2"/>
        <v>2.7777777777777777</v>
      </c>
      <c r="D25" s="55">
        <v>4</v>
      </c>
      <c r="E25" s="56">
        <f t="shared" si="3"/>
        <v>4.25531914893617</v>
      </c>
    </row>
    <row r="26" spans="1:5" s="13" customFormat="1" ht="15" customHeight="1">
      <c r="A26" s="73" t="s">
        <v>199</v>
      </c>
      <c r="B26" s="55">
        <v>1</v>
      </c>
      <c r="C26" s="56">
        <f t="shared" si="2"/>
        <v>2.7777777777777777</v>
      </c>
      <c r="D26" s="55">
        <v>3</v>
      </c>
      <c r="E26" s="56">
        <f t="shared" si="3"/>
        <v>3.1914893617021276</v>
      </c>
    </row>
    <row r="27" spans="1:5" s="13" customFormat="1" ht="15" customHeight="1">
      <c r="A27" s="73" t="s">
        <v>342</v>
      </c>
      <c r="B27" s="55">
        <v>1</v>
      </c>
      <c r="C27" s="56">
        <f t="shared" si="2"/>
        <v>2.7777777777777777</v>
      </c>
      <c r="D27" s="55">
        <v>3</v>
      </c>
      <c r="E27" s="56">
        <f t="shared" si="3"/>
        <v>3.1914893617021276</v>
      </c>
    </row>
    <row r="28" spans="1:5" s="13" customFormat="1" ht="15" customHeight="1">
      <c r="A28" s="73" t="s">
        <v>200</v>
      </c>
      <c r="B28" s="55">
        <v>1</v>
      </c>
      <c r="C28" s="56">
        <f t="shared" si="2"/>
        <v>2.7777777777777777</v>
      </c>
      <c r="D28" s="55">
        <v>3</v>
      </c>
      <c r="E28" s="56">
        <f t="shared" si="3"/>
        <v>3.1914893617021276</v>
      </c>
    </row>
    <row r="29" spans="1:5" s="13" customFormat="1" ht="15" customHeight="1">
      <c r="A29" s="73" t="s">
        <v>201</v>
      </c>
      <c r="B29" s="55">
        <v>1</v>
      </c>
      <c r="C29" s="56">
        <f t="shared" si="2"/>
        <v>2.7777777777777777</v>
      </c>
      <c r="D29" s="55">
        <v>2</v>
      </c>
      <c r="E29" s="56">
        <f t="shared" si="3"/>
        <v>2.127659574468085</v>
      </c>
    </row>
    <row r="30" spans="1:5" s="13" customFormat="1" ht="15" customHeight="1">
      <c r="A30" s="73" t="s">
        <v>202</v>
      </c>
      <c r="B30" s="55">
        <v>1</v>
      </c>
      <c r="C30" s="56">
        <f t="shared" si="2"/>
        <v>2.7777777777777777</v>
      </c>
      <c r="D30" s="55">
        <v>2</v>
      </c>
      <c r="E30" s="56">
        <f t="shared" si="3"/>
        <v>2.127659574468085</v>
      </c>
    </row>
    <row r="31" spans="1:5" s="13" customFormat="1" ht="15" customHeight="1">
      <c r="A31" s="73" t="s">
        <v>347</v>
      </c>
      <c r="B31" s="55">
        <v>1</v>
      </c>
      <c r="C31" s="56">
        <f t="shared" si="2"/>
        <v>2.7777777777777777</v>
      </c>
      <c r="D31" s="55">
        <v>2</v>
      </c>
      <c r="E31" s="56">
        <f t="shared" si="3"/>
        <v>2.127659574468085</v>
      </c>
    </row>
    <row r="32" spans="1:5" s="13" customFormat="1" ht="15" customHeight="1">
      <c r="A32" s="73" t="s">
        <v>348</v>
      </c>
      <c r="B32" s="55">
        <v>1</v>
      </c>
      <c r="C32" s="56">
        <f t="shared" si="2"/>
        <v>2.7777777777777777</v>
      </c>
      <c r="D32" s="55">
        <v>3</v>
      </c>
      <c r="E32" s="56">
        <f t="shared" si="3"/>
        <v>3.1914893617021276</v>
      </c>
    </row>
    <row r="33" spans="1:5" s="13" customFormat="1" ht="15" customHeight="1">
      <c r="A33" s="73" t="s">
        <v>350</v>
      </c>
      <c r="B33" s="55">
        <v>1</v>
      </c>
      <c r="C33" s="56">
        <f t="shared" si="2"/>
        <v>2.7777777777777777</v>
      </c>
      <c r="D33" s="55">
        <v>1</v>
      </c>
      <c r="E33" s="56">
        <f t="shared" si="3"/>
        <v>1.0638297872340425</v>
      </c>
    </row>
    <row r="34" spans="1:5" s="13" customFormat="1" ht="15" customHeight="1">
      <c r="A34" s="73" t="s">
        <v>398</v>
      </c>
      <c r="B34" s="55">
        <v>11</v>
      </c>
      <c r="C34" s="56">
        <f t="shared" si="2"/>
        <v>30.555555555555557</v>
      </c>
      <c r="D34" s="55">
        <v>30</v>
      </c>
      <c r="E34" s="56">
        <f t="shared" si="3"/>
        <v>31.914893617021278</v>
      </c>
    </row>
    <row r="35" spans="1:5" s="13" customFormat="1" ht="15" customHeight="1">
      <c r="A35" s="73" t="s">
        <v>203</v>
      </c>
      <c r="B35" s="55">
        <v>2</v>
      </c>
      <c r="C35" s="56">
        <f t="shared" si="2"/>
        <v>5.555555555555555</v>
      </c>
      <c r="D35" s="55">
        <v>7</v>
      </c>
      <c r="E35" s="56">
        <f t="shared" si="3"/>
        <v>7.446808510638298</v>
      </c>
    </row>
    <row r="36" spans="1:5" s="13" customFormat="1" ht="15" customHeight="1">
      <c r="A36" s="73" t="s">
        <v>204</v>
      </c>
      <c r="B36" s="55">
        <v>1</v>
      </c>
      <c r="C36" s="56">
        <f t="shared" si="2"/>
        <v>2.7777777777777777</v>
      </c>
      <c r="D36" s="55">
        <v>4</v>
      </c>
      <c r="E36" s="56">
        <f t="shared" si="3"/>
        <v>4.25531914893617</v>
      </c>
    </row>
    <row r="37" spans="1:5" s="13" customFormat="1" ht="15" customHeight="1">
      <c r="A37" s="73" t="s">
        <v>205</v>
      </c>
      <c r="B37" s="55">
        <v>1</v>
      </c>
      <c r="C37" s="56">
        <f t="shared" si="2"/>
        <v>2.7777777777777777</v>
      </c>
      <c r="D37" s="55">
        <v>4</v>
      </c>
      <c r="E37" s="56">
        <f t="shared" si="3"/>
        <v>4.25531914893617</v>
      </c>
    </row>
    <row r="38" spans="1:5" s="13" customFormat="1" ht="15" customHeight="1">
      <c r="A38" s="73" t="s">
        <v>207</v>
      </c>
      <c r="B38" s="55">
        <v>2</v>
      </c>
      <c r="C38" s="56">
        <f t="shared" si="2"/>
        <v>5.555555555555555</v>
      </c>
      <c r="D38" s="55">
        <v>5</v>
      </c>
      <c r="E38" s="56">
        <f t="shared" si="3"/>
        <v>5.319148936170213</v>
      </c>
    </row>
    <row r="39" spans="1:5" s="13" customFormat="1" ht="15" customHeight="1">
      <c r="A39" s="73" t="s">
        <v>353</v>
      </c>
      <c r="B39" s="55">
        <v>1</v>
      </c>
      <c r="C39" s="56">
        <f t="shared" si="2"/>
        <v>2.7777777777777777</v>
      </c>
      <c r="D39" s="55">
        <v>3</v>
      </c>
      <c r="E39" s="56">
        <f t="shared" si="3"/>
        <v>3.1914893617021276</v>
      </c>
    </row>
    <row r="40" spans="1:5" s="13" customFormat="1" ht="15" customHeight="1">
      <c r="A40" s="73" t="s">
        <v>370</v>
      </c>
      <c r="B40" s="55">
        <v>1</v>
      </c>
      <c r="C40" s="56">
        <f t="shared" si="2"/>
        <v>2.7777777777777777</v>
      </c>
      <c r="D40" s="55">
        <v>1</v>
      </c>
      <c r="E40" s="56">
        <f t="shared" si="3"/>
        <v>1.0638297872340425</v>
      </c>
    </row>
    <row r="41" spans="1:5" s="13" customFormat="1" ht="15" customHeight="1">
      <c r="A41" s="73" t="s">
        <v>371</v>
      </c>
      <c r="B41" s="55">
        <v>1</v>
      </c>
      <c r="C41" s="56">
        <f t="shared" si="2"/>
        <v>2.7777777777777777</v>
      </c>
      <c r="D41" s="55">
        <v>2</v>
      </c>
      <c r="E41" s="56">
        <f t="shared" si="3"/>
        <v>2.127659574468085</v>
      </c>
    </row>
    <row r="42" spans="1:5" s="13" customFormat="1" ht="15" customHeight="1">
      <c r="A42" s="73" t="s">
        <v>372</v>
      </c>
      <c r="B42" s="55">
        <v>1</v>
      </c>
      <c r="C42" s="56">
        <f t="shared" si="2"/>
        <v>2.7777777777777777</v>
      </c>
      <c r="D42" s="55">
        <v>2</v>
      </c>
      <c r="E42" s="56">
        <f t="shared" si="3"/>
        <v>2.127659574468085</v>
      </c>
    </row>
    <row r="43" spans="1:5" s="13" customFormat="1" ht="15" customHeight="1">
      <c r="A43" s="73" t="s">
        <v>373</v>
      </c>
      <c r="B43" s="55">
        <v>1</v>
      </c>
      <c r="C43" s="56">
        <f t="shared" si="2"/>
        <v>2.7777777777777777</v>
      </c>
      <c r="D43" s="55">
        <v>2</v>
      </c>
      <c r="E43" s="56">
        <f t="shared" si="3"/>
        <v>2.127659574468085</v>
      </c>
    </row>
    <row r="44" spans="1:5" s="10" customFormat="1" ht="19.5" customHeight="1">
      <c r="A44" s="37" t="s">
        <v>291</v>
      </c>
      <c r="B44" s="43">
        <f>SUM(B21:B43)</f>
        <v>36</v>
      </c>
      <c r="C44" s="100">
        <f t="shared" si="2"/>
        <v>100</v>
      </c>
      <c r="D44" s="43">
        <f>SUM(D21:D43)</f>
        <v>94</v>
      </c>
      <c r="E44" s="100">
        <f t="shared" si="3"/>
        <v>100</v>
      </c>
    </row>
    <row r="45" ht="12.75">
      <c r="G45" s="77"/>
    </row>
    <row r="46" ht="12.75">
      <c r="G46" s="77"/>
    </row>
    <row r="47" spans="1:10" s="14" customFormat="1" ht="60.75" customHeight="1">
      <c r="A47" s="79" t="s">
        <v>282</v>
      </c>
      <c r="B47" s="134" t="s">
        <v>260</v>
      </c>
      <c r="C47" s="134"/>
      <c r="D47" s="134"/>
      <c r="E47" s="134"/>
      <c r="F47" s="4"/>
      <c r="G47" s="34"/>
      <c r="H47" s="34"/>
      <c r="I47" s="4"/>
      <c r="J47" s="4"/>
    </row>
    <row r="48" spans="1:8" s="12" customFormat="1" ht="43.5" customHeight="1">
      <c r="A48" s="159" t="s">
        <v>418</v>
      </c>
      <c r="B48" s="139" t="s">
        <v>395</v>
      </c>
      <c r="C48" s="139"/>
      <c r="D48" s="160" t="s">
        <v>333</v>
      </c>
      <c r="E48" s="160"/>
      <c r="G48" s="13"/>
      <c r="H48" s="13"/>
    </row>
    <row r="49" spans="1:5" s="13" customFormat="1" ht="33.75">
      <c r="A49" s="159"/>
      <c r="B49" s="28" t="s">
        <v>313</v>
      </c>
      <c r="C49" s="28" t="s">
        <v>327</v>
      </c>
      <c r="D49" s="28" t="s">
        <v>313</v>
      </c>
      <c r="E49" s="28" t="s">
        <v>328</v>
      </c>
    </row>
    <row r="50" spans="1:5" s="13" customFormat="1" ht="15" customHeight="1">
      <c r="A50" s="73" t="s">
        <v>357</v>
      </c>
      <c r="B50" s="55">
        <v>1</v>
      </c>
      <c r="C50" s="56">
        <f>B50/$B$75*100</f>
        <v>1.7543859649122806</v>
      </c>
      <c r="D50" s="55">
        <v>1</v>
      </c>
      <c r="E50" s="56">
        <f>D50/$D$75*100</f>
        <v>0.6622516556291391</v>
      </c>
    </row>
    <row r="51" spans="1:5" s="13" customFormat="1" ht="15" customHeight="1">
      <c r="A51" s="73" t="s">
        <v>358</v>
      </c>
      <c r="B51" s="55">
        <v>1</v>
      </c>
      <c r="C51" s="56">
        <f aca="true" t="shared" si="4" ref="C51:C75">B51/$B$75*100</f>
        <v>1.7543859649122806</v>
      </c>
      <c r="D51" s="55">
        <v>2</v>
      </c>
      <c r="E51" s="56">
        <f aca="true" t="shared" si="5" ref="E51:E75">D51/$D$75*100</f>
        <v>1.3245033112582782</v>
      </c>
    </row>
    <row r="52" spans="1:5" s="13" customFormat="1" ht="15" customHeight="1">
      <c r="A52" s="73" t="s">
        <v>359</v>
      </c>
      <c r="B52" s="55">
        <v>1</v>
      </c>
      <c r="C52" s="56">
        <f t="shared" si="4"/>
        <v>1.7543859649122806</v>
      </c>
      <c r="D52" s="55">
        <v>1</v>
      </c>
      <c r="E52" s="56">
        <f t="shared" si="5"/>
        <v>0.6622516556291391</v>
      </c>
    </row>
    <row r="53" spans="1:5" s="13" customFormat="1" ht="15" customHeight="1">
      <c r="A53" s="73" t="s">
        <v>209</v>
      </c>
      <c r="B53" s="55">
        <v>1</v>
      </c>
      <c r="C53" s="56">
        <f t="shared" si="4"/>
        <v>1.7543859649122806</v>
      </c>
      <c r="D53" s="55">
        <v>3</v>
      </c>
      <c r="E53" s="56">
        <f t="shared" si="5"/>
        <v>1.9867549668874174</v>
      </c>
    </row>
    <row r="54" spans="1:5" s="13" customFormat="1" ht="15" customHeight="1">
      <c r="A54" s="73" t="s">
        <v>210</v>
      </c>
      <c r="B54" s="55">
        <v>3</v>
      </c>
      <c r="C54" s="56">
        <f t="shared" si="4"/>
        <v>5.263157894736842</v>
      </c>
      <c r="D54" s="55">
        <v>5</v>
      </c>
      <c r="E54" s="56">
        <f t="shared" si="5"/>
        <v>3.3112582781456954</v>
      </c>
    </row>
    <row r="55" spans="1:5" s="13" customFormat="1" ht="15" customHeight="1">
      <c r="A55" s="73" t="s">
        <v>360</v>
      </c>
      <c r="B55" s="55">
        <v>1</v>
      </c>
      <c r="C55" s="56">
        <f t="shared" si="4"/>
        <v>1.7543859649122806</v>
      </c>
      <c r="D55" s="55">
        <v>2</v>
      </c>
      <c r="E55" s="56">
        <f t="shared" si="5"/>
        <v>1.3245033112582782</v>
      </c>
    </row>
    <row r="56" spans="1:5" s="13" customFormat="1" ht="15" customHeight="1">
      <c r="A56" s="73" t="s">
        <v>211</v>
      </c>
      <c r="B56" s="55">
        <v>1</v>
      </c>
      <c r="C56" s="56">
        <f t="shared" si="4"/>
        <v>1.7543859649122806</v>
      </c>
      <c r="D56" s="55">
        <v>4</v>
      </c>
      <c r="E56" s="56">
        <f t="shared" si="5"/>
        <v>2.6490066225165565</v>
      </c>
    </row>
    <row r="57" spans="1:5" s="13" customFormat="1" ht="15" customHeight="1">
      <c r="A57" s="73" t="s">
        <v>361</v>
      </c>
      <c r="B57" s="55">
        <v>1</v>
      </c>
      <c r="C57" s="56">
        <f t="shared" si="4"/>
        <v>1.7543859649122806</v>
      </c>
      <c r="D57" s="55">
        <v>1</v>
      </c>
      <c r="E57" s="56">
        <f t="shared" si="5"/>
        <v>0.6622516556291391</v>
      </c>
    </row>
    <row r="58" spans="1:5" s="13" customFormat="1" ht="15" customHeight="1">
      <c r="A58" s="73" t="s">
        <v>214</v>
      </c>
      <c r="B58" s="55">
        <v>3</v>
      </c>
      <c r="C58" s="56">
        <f t="shared" si="4"/>
        <v>5.263157894736842</v>
      </c>
      <c r="D58" s="55">
        <v>9</v>
      </c>
      <c r="E58" s="56">
        <f t="shared" si="5"/>
        <v>5.960264900662252</v>
      </c>
    </row>
    <row r="59" spans="1:5" s="13" customFormat="1" ht="15" customHeight="1">
      <c r="A59" s="73" t="s">
        <v>215</v>
      </c>
      <c r="B59" s="55">
        <v>1</v>
      </c>
      <c r="C59" s="56">
        <f t="shared" si="4"/>
        <v>1.7543859649122806</v>
      </c>
      <c r="D59" s="55">
        <v>3</v>
      </c>
      <c r="E59" s="56">
        <f t="shared" si="5"/>
        <v>1.9867549668874174</v>
      </c>
    </row>
    <row r="60" spans="1:5" s="13" customFormat="1" ht="15" customHeight="1">
      <c r="A60" s="73" t="s">
        <v>216</v>
      </c>
      <c r="B60" s="55">
        <v>1</v>
      </c>
      <c r="C60" s="56">
        <f t="shared" si="4"/>
        <v>1.7543859649122806</v>
      </c>
      <c r="D60" s="55">
        <v>5</v>
      </c>
      <c r="E60" s="56">
        <f t="shared" si="5"/>
        <v>3.3112582781456954</v>
      </c>
    </row>
    <row r="61" spans="1:5" s="13" customFormat="1" ht="15" customHeight="1">
      <c r="A61" s="73" t="s">
        <v>217</v>
      </c>
      <c r="B61" s="55">
        <v>1</v>
      </c>
      <c r="C61" s="56">
        <f t="shared" si="4"/>
        <v>1.7543859649122806</v>
      </c>
      <c r="D61" s="55">
        <v>4</v>
      </c>
      <c r="E61" s="56">
        <f t="shared" si="5"/>
        <v>2.6490066225165565</v>
      </c>
    </row>
    <row r="62" spans="1:5" s="13" customFormat="1" ht="15" customHeight="1">
      <c r="A62" s="73" t="s">
        <v>362</v>
      </c>
      <c r="B62" s="55">
        <v>2</v>
      </c>
      <c r="C62" s="56">
        <f t="shared" si="4"/>
        <v>3.508771929824561</v>
      </c>
      <c r="D62" s="55">
        <v>5</v>
      </c>
      <c r="E62" s="56">
        <f t="shared" si="5"/>
        <v>3.3112582781456954</v>
      </c>
    </row>
    <row r="63" spans="1:5" s="13" customFormat="1" ht="15" customHeight="1">
      <c r="A63" s="73" t="s">
        <v>363</v>
      </c>
      <c r="B63" s="55">
        <v>2</v>
      </c>
      <c r="C63" s="56">
        <f t="shared" si="4"/>
        <v>3.508771929824561</v>
      </c>
      <c r="D63" s="55">
        <v>4</v>
      </c>
      <c r="E63" s="56">
        <f t="shared" si="5"/>
        <v>2.6490066225165565</v>
      </c>
    </row>
    <row r="64" spans="1:5" s="13" customFormat="1" ht="15" customHeight="1">
      <c r="A64" s="73" t="s">
        <v>219</v>
      </c>
      <c r="B64" s="55">
        <v>3</v>
      </c>
      <c r="C64" s="56">
        <f t="shared" si="4"/>
        <v>5.263157894736842</v>
      </c>
      <c r="D64" s="55">
        <v>8</v>
      </c>
      <c r="E64" s="56">
        <f t="shared" si="5"/>
        <v>5.298013245033113</v>
      </c>
    </row>
    <row r="65" spans="1:5" s="13" customFormat="1" ht="15" customHeight="1">
      <c r="A65" s="73" t="s">
        <v>220</v>
      </c>
      <c r="B65" s="55">
        <v>2</v>
      </c>
      <c r="C65" s="56">
        <f t="shared" si="4"/>
        <v>3.508771929824561</v>
      </c>
      <c r="D65" s="55">
        <v>6</v>
      </c>
      <c r="E65" s="56">
        <f t="shared" si="5"/>
        <v>3.9735099337748347</v>
      </c>
    </row>
    <row r="66" spans="1:5" s="13" customFormat="1" ht="15" customHeight="1">
      <c r="A66" s="73" t="s">
        <v>364</v>
      </c>
      <c r="B66" s="55">
        <v>1</v>
      </c>
      <c r="C66" s="56">
        <f t="shared" si="4"/>
        <v>1.7543859649122806</v>
      </c>
      <c r="D66" s="55">
        <v>2</v>
      </c>
      <c r="E66" s="56">
        <f t="shared" si="5"/>
        <v>1.3245033112582782</v>
      </c>
    </row>
    <row r="67" spans="1:5" s="13" customFormat="1" ht="15" customHeight="1">
      <c r="A67" s="73" t="s">
        <v>399</v>
      </c>
      <c r="B67" s="55">
        <v>21</v>
      </c>
      <c r="C67" s="56">
        <f t="shared" si="4"/>
        <v>36.84210526315789</v>
      </c>
      <c r="D67" s="55">
        <v>55</v>
      </c>
      <c r="E67" s="56">
        <f t="shared" si="5"/>
        <v>36.423841059602644</v>
      </c>
    </row>
    <row r="68" spans="1:5" s="13" customFormat="1" ht="15" customHeight="1">
      <c r="A68" s="73" t="s">
        <v>365</v>
      </c>
      <c r="B68" s="55">
        <v>1</v>
      </c>
      <c r="C68" s="56">
        <f t="shared" si="4"/>
        <v>1.7543859649122806</v>
      </c>
      <c r="D68" s="55">
        <v>5</v>
      </c>
      <c r="E68" s="56">
        <f t="shared" si="5"/>
        <v>3.3112582781456954</v>
      </c>
    </row>
    <row r="69" spans="1:5" s="13" customFormat="1" ht="15" customHeight="1">
      <c r="A69" s="73" t="s">
        <v>221</v>
      </c>
      <c r="B69" s="55">
        <v>2</v>
      </c>
      <c r="C69" s="56">
        <f t="shared" si="4"/>
        <v>3.508771929824561</v>
      </c>
      <c r="D69" s="55">
        <v>7</v>
      </c>
      <c r="E69" s="56">
        <f t="shared" si="5"/>
        <v>4.635761589403973</v>
      </c>
    </row>
    <row r="70" spans="1:5" s="13" customFormat="1" ht="15" customHeight="1">
      <c r="A70" s="73" t="s">
        <v>366</v>
      </c>
      <c r="B70" s="55">
        <v>1</v>
      </c>
      <c r="C70" s="56">
        <f t="shared" si="4"/>
        <v>1.7543859649122806</v>
      </c>
      <c r="D70" s="55">
        <v>4</v>
      </c>
      <c r="E70" s="56">
        <f t="shared" si="5"/>
        <v>2.6490066225165565</v>
      </c>
    </row>
    <row r="71" spans="1:5" s="13" customFormat="1" ht="15" customHeight="1">
      <c r="A71" s="73" t="s">
        <v>223</v>
      </c>
      <c r="B71" s="55">
        <v>2</v>
      </c>
      <c r="C71" s="56">
        <f t="shared" si="4"/>
        <v>3.508771929824561</v>
      </c>
      <c r="D71" s="55">
        <v>6</v>
      </c>
      <c r="E71" s="56">
        <f t="shared" si="5"/>
        <v>3.9735099337748347</v>
      </c>
    </row>
    <row r="72" spans="1:5" s="13" customFormat="1" ht="15" customHeight="1">
      <c r="A72" s="73" t="s">
        <v>225</v>
      </c>
      <c r="B72" s="55">
        <v>2</v>
      </c>
      <c r="C72" s="56">
        <f t="shared" si="4"/>
        <v>3.508771929824561</v>
      </c>
      <c r="D72" s="55">
        <v>5</v>
      </c>
      <c r="E72" s="56">
        <f t="shared" si="5"/>
        <v>3.3112582781456954</v>
      </c>
    </row>
    <row r="73" spans="1:5" s="13" customFormat="1" ht="15" customHeight="1">
      <c r="A73" s="73" t="s">
        <v>367</v>
      </c>
      <c r="B73" s="55">
        <v>1</v>
      </c>
      <c r="C73" s="56">
        <f t="shared" si="4"/>
        <v>1.7543859649122806</v>
      </c>
      <c r="D73" s="55">
        <v>3</v>
      </c>
      <c r="E73" s="56">
        <f t="shared" si="5"/>
        <v>1.9867549668874174</v>
      </c>
    </row>
    <row r="74" spans="1:5" s="13" customFormat="1" ht="15" customHeight="1">
      <c r="A74" s="73" t="s">
        <v>368</v>
      </c>
      <c r="B74" s="55">
        <v>1</v>
      </c>
      <c r="C74" s="56">
        <f t="shared" si="4"/>
        <v>1.7543859649122806</v>
      </c>
      <c r="D74" s="55">
        <v>1</v>
      </c>
      <c r="E74" s="56">
        <f t="shared" si="5"/>
        <v>0.6622516556291391</v>
      </c>
    </row>
    <row r="75" spans="1:5" s="10" customFormat="1" ht="21.75" customHeight="1">
      <c r="A75" s="37" t="s">
        <v>189</v>
      </c>
      <c r="B75" s="43">
        <f>SUM(B50:B74)</f>
        <v>57</v>
      </c>
      <c r="C75" s="100">
        <f t="shared" si="4"/>
        <v>100</v>
      </c>
      <c r="D75" s="43">
        <v>151</v>
      </c>
      <c r="E75" s="100">
        <f t="shared" si="5"/>
        <v>100</v>
      </c>
    </row>
    <row r="76" spans="1:8" s="15" customFormat="1" ht="24.75" customHeight="1">
      <c r="A76" s="29"/>
      <c r="B76" s="94"/>
      <c r="C76" s="94"/>
      <c r="D76" s="95"/>
      <c r="E76" s="96"/>
      <c r="F76" s="97"/>
      <c r="H76" s="98"/>
    </row>
    <row r="77" spans="1:10" s="14" customFormat="1" ht="60.75" customHeight="1">
      <c r="A77" s="79" t="s">
        <v>282</v>
      </c>
      <c r="B77" s="134" t="s">
        <v>261</v>
      </c>
      <c r="C77" s="134"/>
      <c r="D77" s="134"/>
      <c r="E77" s="134"/>
      <c r="F77" s="4"/>
      <c r="G77" s="34"/>
      <c r="H77" s="34"/>
      <c r="I77" s="4"/>
      <c r="J77" s="4"/>
    </row>
    <row r="78" spans="1:8" s="12" customFormat="1" ht="30.75" customHeight="1">
      <c r="A78" s="159" t="s">
        <v>418</v>
      </c>
      <c r="B78" s="139" t="s">
        <v>395</v>
      </c>
      <c r="C78" s="139"/>
      <c r="D78" s="160" t="s">
        <v>333</v>
      </c>
      <c r="E78" s="160"/>
      <c r="G78" s="13"/>
      <c r="H78" s="13"/>
    </row>
    <row r="79" spans="1:5" s="13" customFormat="1" ht="37.5" customHeight="1">
      <c r="A79" s="159"/>
      <c r="B79" s="28" t="s">
        <v>313</v>
      </c>
      <c r="C79" s="28" t="s">
        <v>327</v>
      </c>
      <c r="D79" s="28" t="s">
        <v>313</v>
      </c>
      <c r="E79" s="28" t="s">
        <v>328</v>
      </c>
    </row>
    <row r="80" spans="1:5" s="13" customFormat="1" ht="15" customHeight="1">
      <c r="A80" s="73" t="s">
        <v>113</v>
      </c>
      <c r="B80" s="55">
        <v>1</v>
      </c>
      <c r="C80" s="56">
        <f>B80/$B$120*100</f>
        <v>1.1764705882352942</v>
      </c>
      <c r="D80" s="55">
        <v>2</v>
      </c>
      <c r="E80" s="56">
        <f>D80/$D$120*100</f>
        <v>0.796812749003984</v>
      </c>
    </row>
    <row r="81" spans="1:5" s="13" customFormat="1" ht="15" customHeight="1">
      <c r="A81" s="73" t="s">
        <v>112</v>
      </c>
      <c r="B81" s="55">
        <v>2</v>
      </c>
      <c r="C81" s="56">
        <f aca="true" t="shared" si="6" ref="C81:C120">B81/$B$120*100</f>
        <v>2.3529411764705883</v>
      </c>
      <c r="D81" s="55">
        <v>8</v>
      </c>
      <c r="E81" s="56">
        <f aca="true" t="shared" si="7" ref="E81:E120">D81/$D$120*100</f>
        <v>3.187250996015936</v>
      </c>
    </row>
    <row r="82" spans="1:5" s="13" customFormat="1" ht="15" customHeight="1">
      <c r="A82" s="73" t="s">
        <v>111</v>
      </c>
      <c r="B82" s="55">
        <v>2</v>
      </c>
      <c r="C82" s="56">
        <f t="shared" si="6"/>
        <v>2.3529411764705883</v>
      </c>
      <c r="D82" s="55">
        <v>6</v>
      </c>
      <c r="E82" s="56">
        <f t="shared" si="7"/>
        <v>2.3904382470119523</v>
      </c>
    </row>
    <row r="83" spans="1:5" s="13" customFormat="1" ht="15" customHeight="1">
      <c r="A83" s="73" t="s">
        <v>249</v>
      </c>
      <c r="B83" s="55">
        <v>1</v>
      </c>
      <c r="C83" s="56">
        <f t="shared" si="6"/>
        <v>1.1764705882352942</v>
      </c>
      <c r="D83" s="55">
        <v>4</v>
      </c>
      <c r="E83" s="56">
        <f t="shared" si="7"/>
        <v>1.593625498007968</v>
      </c>
    </row>
    <row r="84" spans="1:5" s="13" customFormat="1" ht="15" customHeight="1">
      <c r="A84" s="73" t="s">
        <v>115</v>
      </c>
      <c r="B84" s="55">
        <v>2</v>
      </c>
      <c r="C84" s="56">
        <f t="shared" si="6"/>
        <v>2.3529411764705883</v>
      </c>
      <c r="D84" s="55">
        <v>6</v>
      </c>
      <c r="E84" s="56">
        <f t="shared" si="7"/>
        <v>2.3904382470119523</v>
      </c>
    </row>
    <row r="85" spans="1:5" s="13" customFormat="1" ht="15" customHeight="1">
      <c r="A85" s="73" t="s">
        <v>110</v>
      </c>
      <c r="B85" s="55">
        <v>1</v>
      </c>
      <c r="C85" s="56">
        <f t="shared" si="6"/>
        <v>1.1764705882352942</v>
      </c>
      <c r="D85" s="55">
        <v>2</v>
      </c>
      <c r="E85" s="56">
        <f t="shared" si="7"/>
        <v>0.796812749003984</v>
      </c>
    </row>
    <row r="86" spans="1:5" s="13" customFormat="1" ht="15" customHeight="1">
      <c r="A86" s="73" t="s">
        <v>109</v>
      </c>
      <c r="B86" s="55">
        <v>2</v>
      </c>
      <c r="C86" s="56">
        <f t="shared" si="6"/>
        <v>2.3529411764705883</v>
      </c>
      <c r="D86" s="55">
        <v>6</v>
      </c>
      <c r="E86" s="56">
        <f t="shared" si="7"/>
        <v>2.3904382470119523</v>
      </c>
    </row>
    <row r="87" spans="1:5" s="13" customFormat="1" ht="15" customHeight="1">
      <c r="A87" s="73" t="s">
        <v>108</v>
      </c>
      <c r="B87" s="55">
        <v>1</v>
      </c>
      <c r="C87" s="56">
        <f t="shared" si="6"/>
        <v>1.1764705882352942</v>
      </c>
      <c r="D87" s="55">
        <v>3</v>
      </c>
      <c r="E87" s="56">
        <f t="shared" si="7"/>
        <v>1.1952191235059761</v>
      </c>
    </row>
    <row r="88" spans="1:5" s="13" customFormat="1" ht="15" customHeight="1">
      <c r="A88" s="73" t="s">
        <v>107</v>
      </c>
      <c r="B88" s="55">
        <v>1</v>
      </c>
      <c r="C88" s="56">
        <f t="shared" si="6"/>
        <v>1.1764705882352942</v>
      </c>
      <c r="D88" s="55">
        <v>2</v>
      </c>
      <c r="E88" s="56">
        <f t="shared" si="7"/>
        <v>0.796812749003984</v>
      </c>
    </row>
    <row r="89" spans="1:5" s="13" customFormat="1" ht="15" customHeight="1">
      <c r="A89" s="73" t="s">
        <v>248</v>
      </c>
      <c r="B89" s="55">
        <v>1</v>
      </c>
      <c r="C89" s="56">
        <f t="shared" si="6"/>
        <v>1.1764705882352942</v>
      </c>
      <c r="D89" s="55">
        <v>1</v>
      </c>
      <c r="E89" s="56">
        <f t="shared" si="7"/>
        <v>0.398406374501992</v>
      </c>
    </row>
    <row r="90" spans="1:5" s="13" customFormat="1" ht="15" customHeight="1">
      <c r="A90" s="73" t="s">
        <v>106</v>
      </c>
      <c r="B90" s="55">
        <v>2</v>
      </c>
      <c r="C90" s="56">
        <f t="shared" si="6"/>
        <v>2.3529411764705883</v>
      </c>
      <c r="D90" s="55">
        <v>8</v>
      </c>
      <c r="E90" s="56">
        <f t="shared" si="7"/>
        <v>3.187250996015936</v>
      </c>
    </row>
    <row r="91" spans="1:5" s="13" customFormat="1" ht="15" customHeight="1">
      <c r="A91" s="73" t="s">
        <v>300</v>
      </c>
      <c r="B91" s="55">
        <v>1</v>
      </c>
      <c r="C91" s="56">
        <f t="shared" si="6"/>
        <v>1.1764705882352942</v>
      </c>
      <c r="D91" s="55">
        <v>2</v>
      </c>
      <c r="E91" s="56">
        <f t="shared" si="7"/>
        <v>0.796812749003984</v>
      </c>
    </row>
    <row r="92" spans="1:5" s="13" customFormat="1" ht="15" customHeight="1">
      <c r="A92" s="73" t="s">
        <v>105</v>
      </c>
      <c r="B92" s="55">
        <v>2</v>
      </c>
      <c r="C92" s="56">
        <f t="shared" si="6"/>
        <v>2.3529411764705883</v>
      </c>
      <c r="D92" s="55">
        <v>7</v>
      </c>
      <c r="E92" s="56">
        <f t="shared" si="7"/>
        <v>2.788844621513944</v>
      </c>
    </row>
    <row r="93" spans="1:5" s="13" customFormat="1" ht="15" customHeight="1">
      <c r="A93" s="73" t="s">
        <v>104</v>
      </c>
      <c r="B93" s="55">
        <v>1</v>
      </c>
      <c r="C93" s="56">
        <f t="shared" si="6"/>
        <v>1.1764705882352942</v>
      </c>
      <c r="D93" s="55">
        <v>3</v>
      </c>
      <c r="E93" s="56">
        <f t="shared" si="7"/>
        <v>1.1952191235059761</v>
      </c>
    </row>
    <row r="94" spans="1:5" s="13" customFormat="1" ht="15" customHeight="1">
      <c r="A94" s="73" t="s">
        <v>238</v>
      </c>
      <c r="B94" s="55">
        <v>1</v>
      </c>
      <c r="C94" s="56">
        <f t="shared" si="6"/>
        <v>1.1764705882352942</v>
      </c>
      <c r="D94" s="55">
        <v>3</v>
      </c>
      <c r="E94" s="56">
        <f t="shared" si="7"/>
        <v>1.1952191235059761</v>
      </c>
    </row>
    <row r="95" spans="1:5" s="13" customFormat="1" ht="15" customHeight="1">
      <c r="A95" s="73" t="s">
        <v>237</v>
      </c>
      <c r="B95" s="55">
        <v>3</v>
      </c>
      <c r="C95" s="56">
        <f t="shared" si="6"/>
        <v>3.5294117647058822</v>
      </c>
      <c r="D95" s="55">
        <v>10</v>
      </c>
      <c r="E95" s="56">
        <f t="shared" si="7"/>
        <v>3.9840637450199203</v>
      </c>
    </row>
    <row r="96" spans="1:5" s="13" customFormat="1" ht="15" customHeight="1">
      <c r="A96" s="73" t="s">
        <v>102</v>
      </c>
      <c r="B96" s="55">
        <v>1</v>
      </c>
      <c r="C96" s="56">
        <f t="shared" si="6"/>
        <v>1.1764705882352942</v>
      </c>
      <c r="D96" s="55">
        <v>3</v>
      </c>
      <c r="E96" s="56">
        <f t="shared" si="7"/>
        <v>1.1952191235059761</v>
      </c>
    </row>
    <row r="97" spans="1:5" s="13" customFormat="1" ht="15" customHeight="1">
      <c r="A97" s="73" t="s">
        <v>101</v>
      </c>
      <c r="B97" s="55">
        <v>1</v>
      </c>
      <c r="C97" s="56">
        <f t="shared" si="6"/>
        <v>1.1764705882352942</v>
      </c>
      <c r="D97" s="55">
        <v>4</v>
      </c>
      <c r="E97" s="56">
        <f t="shared" si="7"/>
        <v>1.593625498007968</v>
      </c>
    </row>
    <row r="98" spans="1:5" s="13" customFormat="1" ht="15" customHeight="1">
      <c r="A98" s="73" t="s">
        <v>244</v>
      </c>
      <c r="B98" s="55">
        <v>2</v>
      </c>
      <c r="C98" s="56">
        <f t="shared" si="6"/>
        <v>2.3529411764705883</v>
      </c>
      <c r="D98" s="55">
        <v>5</v>
      </c>
      <c r="E98" s="56">
        <f t="shared" si="7"/>
        <v>1.9920318725099602</v>
      </c>
    </row>
    <row r="99" spans="1:5" s="13" customFormat="1" ht="15" customHeight="1">
      <c r="A99" s="73" t="s">
        <v>243</v>
      </c>
      <c r="B99" s="55">
        <v>6</v>
      </c>
      <c r="C99" s="56">
        <f t="shared" si="6"/>
        <v>7.0588235294117645</v>
      </c>
      <c r="D99" s="55">
        <v>15</v>
      </c>
      <c r="E99" s="56">
        <f t="shared" si="7"/>
        <v>5.9760956175298805</v>
      </c>
    </row>
    <row r="100" spans="1:5" s="13" customFormat="1" ht="15" customHeight="1">
      <c r="A100" s="73" t="s">
        <v>242</v>
      </c>
      <c r="B100" s="55">
        <v>1</v>
      </c>
      <c r="C100" s="56">
        <f t="shared" si="6"/>
        <v>1.1764705882352942</v>
      </c>
      <c r="D100" s="55">
        <v>2</v>
      </c>
      <c r="E100" s="56">
        <f t="shared" si="7"/>
        <v>0.796812749003984</v>
      </c>
    </row>
    <row r="101" spans="1:5" s="13" customFormat="1" ht="15" customHeight="1">
      <c r="A101" s="73" t="s">
        <v>241</v>
      </c>
      <c r="B101" s="55">
        <v>2</v>
      </c>
      <c r="C101" s="56">
        <f t="shared" si="6"/>
        <v>2.3529411764705883</v>
      </c>
      <c r="D101" s="55">
        <v>7</v>
      </c>
      <c r="E101" s="56">
        <f t="shared" si="7"/>
        <v>2.788844621513944</v>
      </c>
    </row>
    <row r="102" spans="1:5" s="13" customFormat="1" ht="15" customHeight="1">
      <c r="A102" s="73" t="s">
        <v>240</v>
      </c>
      <c r="B102" s="55">
        <v>2</v>
      </c>
      <c r="C102" s="56">
        <f t="shared" si="6"/>
        <v>2.3529411764705883</v>
      </c>
      <c r="D102" s="55">
        <v>7</v>
      </c>
      <c r="E102" s="56">
        <f t="shared" si="7"/>
        <v>2.788844621513944</v>
      </c>
    </row>
    <row r="103" spans="1:5" s="13" customFormat="1" ht="15" customHeight="1">
      <c r="A103" s="73" t="s">
        <v>239</v>
      </c>
      <c r="B103" s="55">
        <v>1</v>
      </c>
      <c r="C103" s="56">
        <f t="shared" si="6"/>
        <v>1.1764705882352942</v>
      </c>
      <c r="D103" s="55">
        <v>3</v>
      </c>
      <c r="E103" s="56">
        <f t="shared" si="7"/>
        <v>1.1952191235059761</v>
      </c>
    </row>
    <row r="104" spans="1:5" s="13" customFormat="1" ht="15" customHeight="1">
      <c r="A104" s="73" t="s">
        <v>236</v>
      </c>
      <c r="B104" s="55">
        <v>3</v>
      </c>
      <c r="C104" s="56">
        <f t="shared" si="6"/>
        <v>3.5294117647058822</v>
      </c>
      <c r="D104" s="55">
        <v>10</v>
      </c>
      <c r="E104" s="56">
        <f t="shared" si="7"/>
        <v>3.9840637450199203</v>
      </c>
    </row>
    <row r="105" spans="1:5" s="13" customFormat="1" ht="15" customHeight="1">
      <c r="A105" s="73" t="s">
        <v>235</v>
      </c>
      <c r="B105" s="55">
        <v>24</v>
      </c>
      <c r="C105" s="56">
        <f t="shared" si="6"/>
        <v>28.235294117647058</v>
      </c>
      <c r="D105" s="55">
        <v>69</v>
      </c>
      <c r="E105" s="56">
        <f t="shared" si="7"/>
        <v>27.490039840637447</v>
      </c>
    </row>
    <row r="106" spans="1:8" s="12" customFormat="1" ht="30.75" customHeight="1">
      <c r="A106" s="159" t="s">
        <v>418</v>
      </c>
      <c r="B106" s="139" t="s">
        <v>395</v>
      </c>
      <c r="C106" s="139"/>
      <c r="D106" s="160" t="s">
        <v>333</v>
      </c>
      <c r="E106" s="160"/>
      <c r="G106" s="13"/>
      <c r="H106" s="13"/>
    </row>
    <row r="107" spans="1:5" s="13" customFormat="1" ht="37.5" customHeight="1">
      <c r="A107" s="159"/>
      <c r="B107" s="28" t="s">
        <v>313</v>
      </c>
      <c r="C107" s="28" t="s">
        <v>327</v>
      </c>
      <c r="D107" s="28" t="s">
        <v>313</v>
      </c>
      <c r="E107" s="28" t="s">
        <v>328</v>
      </c>
    </row>
    <row r="108" spans="1:5" s="13" customFormat="1" ht="15" customHeight="1">
      <c r="A108" s="73" t="s">
        <v>234</v>
      </c>
      <c r="B108" s="55">
        <v>2</v>
      </c>
      <c r="C108" s="56">
        <f t="shared" si="6"/>
        <v>2.3529411764705883</v>
      </c>
      <c r="D108" s="55">
        <v>6</v>
      </c>
      <c r="E108" s="56">
        <f t="shared" si="7"/>
        <v>2.3904382470119523</v>
      </c>
    </row>
    <row r="109" spans="1:5" s="13" customFormat="1" ht="15" customHeight="1">
      <c r="A109" s="73" t="s">
        <v>233</v>
      </c>
      <c r="B109" s="55">
        <v>1</v>
      </c>
      <c r="C109" s="56">
        <f t="shared" si="6"/>
        <v>1.1764705882352942</v>
      </c>
      <c r="D109" s="55">
        <v>3</v>
      </c>
      <c r="E109" s="56">
        <f t="shared" si="7"/>
        <v>1.1952191235059761</v>
      </c>
    </row>
    <row r="110" spans="1:5" s="13" customFormat="1" ht="15" customHeight="1">
      <c r="A110" s="73" t="s">
        <v>232</v>
      </c>
      <c r="B110" s="55">
        <v>1</v>
      </c>
      <c r="C110" s="56">
        <f t="shared" si="6"/>
        <v>1.1764705882352942</v>
      </c>
      <c r="D110" s="55">
        <v>2</v>
      </c>
      <c r="E110" s="56">
        <f t="shared" si="7"/>
        <v>0.796812749003984</v>
      </c>
    </row>
    <row r="111" spans="1:5" s="13" customFormat="1" ht="15" customHeight="1">
      <c r="A111" s="73" t="s">
        <v>231</v>
      </c>
      <c r="B111" s="55">
        <v>1</v>
      </c>
      <c r="C111" s="56">
        <f t="shared" si="6"/>
        <v>1.1764705882352942</v>
      </c>
      <c r="D111" s="55">
        <v>3</v>
      </c>
      <c r="E111" s="56">
        <f t="shared" si="7"/>
        <v>1.1952191235059761</v>
      </c>
    </row>
    <row r="112" spans="1:5" s="13" customFormat="1" ht="15" customHeight="1">
      <c r="A112" s="73" t="s">
        <v>230</v>
      </c>
      <c r="B112" s="55">
        <v>1</v>
      </c>
      <c r="C112" s="56">
        <f t="shared" si="6"/>
        <v>1.1764705882352942</v>
      </c>
      <c r="D112" s="55">
        <v>5</v>
      </c>
      <c r="E112" s="56">
        <f t="shared" si="7"/>
        <v>1.9920318725099602</v>
      </c>
    </row>
    <row r="113" spans="1:5" s="13" customFormat="1" ht="15" customHeight="1">
      <c r="A113" s="73" t="s">
        <v>299</v>
      </c>
      <c r="B113" s="55">
        <v>1</v>
      </c>
      <c r="C113" s="56">
        <f t="shared" si="6"/>
        <v>1.1764705882352942</v>
      </c>
      <c r="D113" s="55">
        <v>5</v>
      </c>
      <c r="E113" s="56">
        <f t="shared" si="7"/>
        <v>1.9920318725099602</v>
      </c>
    </row>
    <row r="114" spans="1:5" s="13" customFormat="1" ht="15" customHeight="1">
      <c r="A114" s="73" t="s">
        <v>229</v>
      </c>
      <c r="B114" s="55">
        <v>2</v>
      </c>
      <c r="C114" s="56">
        <f t="shared" si="6"/>
        <v>2.3529411764705883</v>
      </c>
      <c r="D114" s="55">
        <v>5</v>
      </c>
      <c r="E114" s="56">
        <f t="shared" si="7"/>
        <v>1.9920318725099602</v>
      </c>
    </row>
    <row r="115" spans="1:5" s="13" customFormat="1" ht="15" customHeight="1">
      <c r="A115" s="73" t="s">
        <v>228</v>
      </c>
      <c r="B115" s="55">
        <v>3</v>
      </c>
      <c r="C115" s="56">
        <f t="shared" si="6"/>
        <v>3.5294117647058822</v>
      </c>
      <c r="D115" s="55">
        <v>13</v>
      </c>
      <c r="E115" s="56">
        <f t="shared" si="7"/>
        <v>5.179282868525896</v>
      </c>
    </row>
    <row r="116" spans="1:5" s="13" customFormat="1" ht="15" customHeight="1">
      <c r="A116" s="73" t="s">
        <v>227</v>
      </c>
      <c r="B116" s="55">
        <v>1</v>
      </c>
      <c r="C116" s="56">
        <f t="shared" si="6"/>
        <v>1.1764705882352942</v>
      </c>
      <c r="D116" s="55">
        <v>1</v>
      </c>
      <c r="E116" s="56">
        <f t="shared" si="7"/>
        <v>0.398406374501992</v>
      </c>
    </row>
    <row r="117" spans="1:5" s="13" customFormat="1" ht="15" customHeight="1">
      <c r="A117" s="73" t="s">
        <v>226</v>
      </c>
      <c r="B117" s="55">
        <v>2</v>
      </c>
      <c r="C117" s="56">
        <f t="shared" si="6"/>
        <v>2.3529411764705883</v>
      </c>
      <c r="D117" s="55">
        <v>5</v>
      </c>
      <c r="E117" s="56">
        <f t="shared" si="7"/>
        <v>1.9920318725099602</v>
      </c>
    </row>
    <row r="118" spans="1:5" s="13" customFormat="1" ht="15" customHeight="1">
      <c r="A118" s="73" t="s">
        <v>247</v>
      </c>
      <c r="B118" s="55">
        <v>2</v>
      </c>
      <c r="C118" s="56">
        <f t="shared" si="6"/>
        <v>2.3529411764705883</v>
      </c>
      <c r="D118" s="55">
        <v>3</v>
      </c>
      <c r="E118" s="56">
        <f t="shared" si="7"/>
        <v>1.1952191235059761</v>
      </c>
    </row>
    <row r="119" spans="1:5" s="13" customFormat="1" ht="15" customHeight="1">
      <c r="A119" s="73" t="s">
        <v>246</v>
      </c>
      <c r="B119" s="55">
        <v>1</v>
      </c>
      <c r="C119" s="56">
        <f t="shared" si="6"/>
        <v>1.1764705882352942</v>
      </c>
      <c r="D119" s="55">
        <v>2</v>
      </c>
      <c r="E119" s="56">
        <f t="shared" si="7"/>
        <v>0.796812749003984</v>
      </c>
    </row>
    <row r="120" spans="1:5" s="10" customFormat="1" ht="21.75" customHeight="1">
      <c r="A120" s="37" t="s">
        <v>190</v>
      </c>
      <c r="B120" s="43">
        <f>SUM(B80:B119)</f>
        <v>85</v>
      </c>
      <c r="C120" s="100">
        <f t="shared" si="6"/>
        <v>100</v>
      </c>
      <c r="D120" s="43">
        <f>SUM(D80:D119)</f>
        <v>251</v>
      </c>
      <c r="E120" s="100">
        <f t="shared" si="7"/>
        <v>100</v>
      </c>
    </row>
    <row r="121" spans="1:8" s="15" customFormat="1" ht="25.5" customHeight="1">
      <c r="A121" s="29"/>
      <c r="B121" s="94"/>
      <c r="C121" s="94"/>
      <c r="D121" s="95"/>
      <c r="E121" s="96"/>
      <c r="F121" s="97"/>
      <c r="H121" s="98"/>
    </row>
    <row r="122" spans="1:10" s="14" customFormat="1" ht="60.75" customHeight="1">
      <c r="A122" s="79" t="s">
        <v>282</v>
      </c>
      <c r="B122" s="134" t="s">
        <v>262</v>
      </c>
      <c r="C122" s="134"/>
      <c r="D122" s="134"/>
      <c r="E122" s="134"/>
      <c r="F122" s="4"/>
      <c r="G122" s="34"/>
      <c r="H122" s="34"/>
      <c r="I122" s="4"/>
      <c r="J122" s="4"/>
    </row>
    <row r="123" spans="1:8" s="12" customFormat="1" ht="30.75" customHeight="1">
      <c r="A123" s="159" t="s">
        <v>418</v>
      </c>
      <c r="B123" s="139" t="s">
        <v>395</v>
      </c>
      <c r="C123" s="139"/>
      <c r="D123" s="160" t="s">
        <v>333</v>
      </c>
      <c r="E123" s="160"/>
      <c r="G123" s="13"/>
      <c r="H123" s="13"/>
    </row>
    <row r="124" spans="1:5" s="13" customFormat="1" ht="37.5" customHeight="1">
      <c r="A124" s="159"/>
      <c r="B124" s="28" t="s">
        <v>313</v>
      </c>
      <c r="C124" s="28" t="s">
        <v>327</v>
      </c>
      <c r="D124" s="28" t="s">
        <v>313</v>
      </c>
      <c r="E124" s="28" t="s">
        <v>328</v>
      </c>
    </row>
    <row r="125" spans="1:5" s="13" customFormat="1" ht="15" customHeight="1">
      <c r="A125" s="73" t="s">
        <v>146</v>
      </c>
      <c r="B125" s="55">
        <v>1</v>
      </c>
      <c r="C125" s="56">
        <f>B125/$B$156*100</f>
        <v>1.3157894736842104</v>
      </c>
      <c r="D125" s="55">
        <v>2</v>
      </c>
      <c r="E125" s="56">
        <f>D125/$D$156*100</f>
        <v>0.8163265306122449</v>
      </c>
    </row>
    <row r="126" spans="1:5" s="13" customFormat="1" ht="15" customHeight="1">
      <c r="A126" s="73" t="s">
        <v>145</v>
      </c>
      <c r="B126" s="55">
        <v>3</v>
      </c>
      <c r="C126" s="56">
        <f aca="true" t="shared" si="8" ref="C126:C156">B126/$B$156*100</f>
        <v>3.9473684210526314</v>
      </c>
      <c r="D126" s="55">
        <v>9</v>
      </c>
      <c r="E126" s="56">
        <f aca="true" t="shared" si="9" ref="E126:E156">D126/$D$156*100</f>
        <v>3.6734693877551026</v>
      </c>
    </row>
    <row r="127" spans="1:5" s="13" customFormat="1" ht="15" customHeight="1">
      <c r="A127" s="73" t="s">
        <v>144</v>
      </c>
      <c r="B127" s="55">
        <v>1</v>
      </c>
      <c r="C127" s="56">
        <f t="shared" si="8"/>
        <v>1.3157894736842104</v>
      </c>
      <c r="D127" s="55">
        <v>4</v>
      </c>
      <c r="E127" s="56">
        <f t="shared" si="9"/>
        <v>1.6326530612244898</v>
      </c>
    </row>
    <row r="128" spans="1:5" s="13" customFormat="1" ht="15" customHeight="1">
      <c r="A128" s="73" t="s">
        <v>143</v>
      </c>
      <c r="B128" s="55">
        <v>5</v>
      </c>
      <c r="C128" s="56">
        <f t="shared" si="8"/>
        <v>6.578947368421052</v>
      </c>
      <c r="D128" s="55">
        <v>16</v>
      </c>
      <c r="E128" s="56">
        <f t="shared" si="9"/>
        <v>6.530612244897959</v>
      </c>
    </row>
    <row r="129" spans="1:5" s="13" customFormat="1" ht="15" customHeight="1">
      <c r="A129" s="73" t="s">
        <v>142</v>
      </c>
      <c r="B129" s="55">
        <v>4</v>
      </c>
      <c r="C129" s="56">
        <f t="shared" si="8"/>
        <v>5.263157894736842</v>
      </c>
      <c r="D129" s="55">
        <v>11</v>
      </c>
      <c r="E129" s="56">
        <f t="shared" si="9"/>
        <v>4.489795918367347</v>
      </c>
    </row>
    <row r="130" spans="1:5" s="13" customFormat="1" ht="15" customHeight="1">
      <c r="A130" s="73" t="s">
        <v>141</v>
      </c>
      <c r="B130" s="55">
        <v>2</v>
      </c>
      <c r="C130" s="56">
        <f t="shared" si="8"/>
        <v>2.631578947368421</v>
      </c>
      <c r="D130" s="55">
        <v>6</v>
      </c>
      <c r="E130" s="56">
        <f t="shared" si="9"/>
        <v>2.4489795918367347</v>
      </c>
    </row>
    <row r="131" spans="1:5" s="13" customFormat="1" ht="15" customHeight="1">
      <c r="A131" s="73" t="s">
        <v>140</v>
      </c>
      <c r="B131" s="55">
        <v>2</v>
      </c>
      <c r="C131" s="56">
        <f t="shared" si="8"/>
        <v>2.631578947368421</v>
      </c>
      <c r="D131" s="55">
        <v>4</v>
      </c>
      <c r="E131" s="56">
        <f t="shared" si="9"/>
        <v>1.6326530612244898</v>
      </c>
    </row>
    <row r="132" spans="1:5" s="13" customFormat="1" ht="15" customHeight="1">
      <c r="A132" s="73" t="s">
        <v>139</v>
      </c>
      <c r="B132" s="55">
        <v>1</v>
      </c>
      <c r="C132" s="56">
        <f t="shared" si="8"/>
        <v>1.3157894736842104</v>
      </c>
      <c r="D132" s="55">
        <v>4</v>
      </c>
      <c r="E132" s="56">
        <f t="shared" si="9"/>
        <v>1.6326530612244898</v>
      </c>
    </row>
    <row r="133" spans="1:5" s="13" customFormat="1" ht="15" customHeight="1">
      <c r="A133" s="73" t="s">
        <v>138</v>
      </c>
      <c r="B133" s="55">
        <v>1</v>
      </c>
      <c r="C133" s="56">
        <f t="shared" si="8"/>
        <v>1.3157894736842104</v>
      </c>
      <c r="D133" s="55">
        <v>4</v>
      </c>
      <c r="E133" s="56">
        <f t="shared" si="9"/>
        <v>1.6326530612244898</v>
      </c>
    </row>
    <row r="134" spans="1:5" s="13" customFormat="1" ht="15" customHeight="1">
      <c r="A134" s="73" t="s">
        <v>137</v>
      </c>
      <c r="B134" s="55">
        <v>2</v>
      </c>
      <c r="C134" s="56">
        <f t="shared" si="8"/>
        <v>2.631578947368421</v>
      </c>
      <c r="D134" s="55">
        <v>8</v>
      </c>
      <c r="E134" s="56">
        <f t="shared" si="9"/>
        <v>3.2653061224489797</v>
      </c>
    </row>
    <row r="135" spans="1:5" s="13" customFormat="1" ht="15" customHeight="1">
      <c r="A135" s="73" t="s">
        <v>136</v>
      </c>
      <c r="B135" s="55">
        <v>2</v>
      </c>
      <c r="C135" s="56">
        <f t="shared" si="8"/>
        <v>2.631578947368421</v>
      </c>
      <c r="D135" s="55">
        <v>7</v>
      </c>
      <c r="E135" s="56">
        <f t="shared" si="9"/>
        <v>2.857142857142857</v>
      </c>
    </row>
    <row r="136" spans="1:5" s="13" customFormat="1" ht="15" customHeight="1">
      <c r="A136" s="73" t="s">
        <v>251</v>
      </c>
      <c r="B136" s="55">
        <v>1</v>
      </c>
      <c r="C136" s="56">
        <f t="shared" si="8"/>
        <v>1.3157894736842104</v>
      </c>
      <c r="D136" s="55">
        <v>2</v>
      </c>
      <c r="E136" s="56">
        <f t="shared" si="9"/>
        <v>0.8163265306122449</v>
      </c>
    </row>
    <row r="137" spans="1:5" s="13" customFormat="1" ht="15" customHeight="1">
      <c r="A137" s="73" t="s">
        <v>135</v>
      </c>
      <c r="B137" s="55">
        <v>4</v>
      </c>
      <c r="C137" s="56">
        <f t="shared" si="8"/>
        <v>5.263157894736842</v>
      </c>
      <c r="D137" s="55">
        <v>19</v>
      </c>
      <c r="E137" s="56">
        <f t="shared" si="9"/>
        <v>7.755102040816326</v>
      </c>
    </row>
    <row r="138" spans="1:5" s="13" customFormat="1" ht="15" customHeight="1">
      <c r="A138" s="73" t="s">
        <v>133</v>
      </c>
      <c r="B138" s="55">
        <v>1</v>
      </c>
      <c r="C138" s="56">
        <f t="shared" si="8"/>
        <v>1.3157894736842104</v>
      </c>
      <c r="D138" s="55">
        <v>1</v>
      </c>
      <c r="E138" s="56">
        <f t="shared" si="9"/>
        <v>0.40816326530612246</v>
      </c>
    </row>
    <row r="139" spans="1:5" s="13" customFormat="1" ht="15" customHeight="1">
      <c r="A139" s="73" t="s">
        <v>132</v>
      </c>
      <c r="B139" s="55">
        <v>1</v>
      </c>
      <c r="C139" s="56">
        <f t="shared" si="8"/>
        <v>1.3157894736842104</v>
      </c>
      <c r="D139" s="55">
        <v>3</v>
      </c>
      <c r="E139" s="56">
        <f t="shared" si="9"/>
        <v>1.2244897959183674</v>
      </c>
    </row>
    <row r="140" spans="1:5" s="13" customFormat="1" ht="15" customHeight="1">
      <c r="A140" s="73" t="s">
        <v>130</v>
      </c>
      <c r="B140" s="55">
        <v>1</v>
      </c>
      <c r="C140" s="56">
        <f t="shared" si="8"/>
        <v>1.3157894736842104</v>
      </c>
      <c r="D140" s="55">
        <v>6</v>
      </c>
      <c r="E140" s="56">
        <f t="shared" si="9"/>
        <v>2.4489795918367347</v>
      </c>
    </row>
    <row r="141" spans="1:5" s="13" customFormat="1" ht="15" customHeight="1">
      <c r="A141" s="73" t="s">
        <v>129</v>
      </c>
      <c r="B141" s="55">
        <v>4</v>
      </c>
      <c r="C141" s="56">
        <f t="shared" si="8"/>
        <v>5.263157894736842</v>
      </c>
      <c r="D141" s="55">
        <v>10</v>
      </c>
      <c r="E141" s="56">
        <f t="shared" si="9"/>
        <v>4.081632653061225</v>
      </c>
    </row>
    <row r="142" spans="1:5" s="13" customFormat="1" ht="15" customHeight="1">
      <c r="A142" s="73" t="s">
        <v>400</v>
      </c>
      <c r="B142" s="55">
        <v>24</v>
      </c>
      <c r="C142" s="56">
        <f t="shared" si="8"/>
        <v>31.57894736842105</v>
      </c>
      <c r="D142" s="55">
        <v>80</v>
      </c>
      <c r="E142" s="56">
        <f t="shared" si="9"/>
        <v>32.6530612244898</v>
      </c>
    </row>
    <row r="143" spans="1:5" s="13" customFormat="1" ht="15" customHeight="1">
      <c r="A143" s="73" t="s">
        <v>128</v>
      </c>
      <c r="B143" s="55">
        <v>1</v>
      </c>
      <c r="C143" s="56">
        <f t="shared" si="8"/>
        <v>1.3157894736842104</v>
      </c>
      <c r="D143" s="55">
        <v>5</v>
      </c>
      <c r="E143" s="56">
        <f t="shared" si="9"/>
        <v>2.0408163265306123</v>
      </c>
    </row>
    <row r="144" spans="1:5" s="13" customFormat="1" ht="15" customHeight="1">
      <c r="A144" s="73" t="s">
        <v>127</v>
      </c>
      <c r="B144" s="55">
        <v>1</v>
      </c>
      <c r="C144" s="56">
        <f t="shared" si="8"/>
        <v>1.3157894736842104</v>
      </c>
      <c r="D144" s="55">
        <v>2</v>
      </c>
      <c r="E144" s="56">
        <f t="shared" si="9"/>
        <v>0.8163265306122449</v>
      </c>
    </row>
    <row r="145" spans="1:5" s="13" customFormat="1" ht="15" customHeight="1">
      <c r="A145" s="73" t="s">
        <v>126</v>
      </c>
      <c r="B145" s="55">
        <v>1</v>
      </c>
      <c r="C145" s="56">
        <f t="shared" si="8"/>
        <v>1.3157894736842104</v>
      </c>
      <c r="D145" s="55">
        <v>3</v>
      </c>
      <c r="E145" s="56">
        <f t="shared" si="9"/>
        <v>1.2244897959183674</v>
      </c>
    </row>
    <row r="146" spans="1:5" s="13" customFormat="1" ht="15" customHeight="1">
      <c r="A146" s="73" t="s">
        <v>124</v>
      </c>
      <c r="B146" s="55">
        <v>1</v>
      </c>
      <c r="C146" s="56">
        <f t="shared" si="8"/>
        <v>1.3157894736842104</v>
      </c>
      <c r="D146" s="55">
        <v>3</v>
      </c>
      <c r="E146" s="56">
        <f t="shared" si="9"/>
        <v>1.2244897959183674</v>
      </c>
    </row>
    <row r="147" spans="1:5" s="13" customFormat="1" ht="15" customHeight="1">
      <c r="A147" s="73" t="s">
        <v>123</v>
      </c>
      <c r="B147" s="55">
        <v>1</v>
      </c>
      <c r="C147" s="56">
        <f t="shared" si="8"/>
        <v>1.3157894736842104</v>
      </c>
      <c r="D147" s="55">
        <v>5</v>
      </c>
      <c r="E147" s="56">
        <f t="shared" si="9"/>
        <v>2.0408163265306123</v>
      </c>
    </row>
    <row r="148" spans="1:5" s="13" customFormat="1" ht="15" customHeight="1">
      <c r="A148" s="73" t="s">
        <v>122</v>
      </c>
      <c r="B148" s="55">
        <v>1</v>
      </c>
      <c r="C148" s="56">
        <f t="shared" si="8"/>
        <v>1.3157894736842104</v>
      </c>
      <c r="D148" s="55">
        <v>2</v>
      </c>
      <c r="E148" s="56">
        <f t="shared" si="9"/>
        <v>0.8163265306122449</v>
      </c>
    </row>
    <row r="149" spans="1:5" s="13" customFormat="1" ht="15" customHeight="1">
      <c r="A149" s="73" t="s">
        <v>121</v>
      </c>
      <c r="B149" s="55">
        <v>1</v>
      </c>
      <c r="C149" s="56">
        <f t="shared" si="8"/>
        <v>1.3157894736842104</v>
      </c>
      <c r="D149" s="55">
        <v>3</v>
      </c>
      <c r="E149" s="56">
        <f t="shared" si="9"/>
        <v>1.2244897959183674</v>
      </c>
    </row>
    <row r="150" spans="1:5" s="13" customFormat="1" ht="15" customHeight="1">
      <c r="A150" s="73" t="s">
        <v>120</v>
      </c>
      <c r="B150" s="55">
        <v>3</v>
      </c>
      <c r="C150" s="56">
        <f t="shared" si="8"/>
        <v>3.9473684210526314</v>
      </c>
      <c r="D150" s="55">
        <v>14</v>
      </c>
      <c r="E150" s="56">
        <f t="shared" si="9"/>
        <v>5.714285714285714</v>
      </c>
    </row>
    <row r="151" spans="1:5" s="13" customFormat="1" ht="15" customHeight="1">
      <c r="A151" s="73" t="s">
        <v>250</v>
      </c>
      <c r="B151" s="55">
        <v>1</v>
      </c>
      <c r="C151" s="56">
        <f t="shared" si="8"/>
        <v>1.3157894736842104</v>
      </c>
      <c r="D151" s="55">
        <v>1</v>
      </c>
      <c r="E151" s="56">
        <f t="shared" si="9"/>
        <v>0.40816326530612246</v>
      </c>
    </row>
    <row r="152" spans="1:5" s="13" customFormat="1" ht="15" customHeight="1">
      <c r="A152" s="73" t="s">
        <v>118</v>
      </c>
      <c r="B152" s="55">
        <v>2</v>
      </c>
      <c r="C152" s="56">
        <f t="shared" si="8"/>
        <v>2.631578947368421</v>
      </c>
      <c r="D152" s="55">
        <v>4</v>
      </c>
      <c r="E152" s="56">
        <f t="shared" si="9"/>
        <v>1.6326530612244898</v>
      </c>
    </row>
    <row r="153" spans="1:5" s="13" customFormat="1" ht="15" customHeight="1">
      <c r="A153" s="73" t="s">
        <v>117</v>
      </c>
      <c r="B153" s="55">
        <v>1</v>
      </c>
      <c r="C153" s="56">
        <f t="shared" si="8"/>
        <v>1.3157894736842104</v>
      </c>
      <c r="D153" s="55">
        <v>3</v>
      </c>
      <c r="E153" s="56">
        <f t="shared" si="9"/>
        <v>1.2244897959183674</v>
      </c>
    </row>
    <row r="154" spans="1:5" s="13" customFormat="1" ht="15" customHeight="1">
      <c r="A154" s="73" t="s">
        <v>116</v>
      </c>
      <c r="B154" s="55">
        <v>1</v>
      </c>
      <c r="C154" s="56">
        <f t="shared" si="8"/>
        <v>1.3157894736842104</v>
      </c>
      <c r="D154" s="55">
        <v>3</v>
      </c>
      <c r="E154" s="56">
        <f t="shared" si="9"/>
        <v>1.2244897959183674</v>
      </c>
    </row>
    <row r="155" spans="1:5" s="13" customFormat="1" ht="15" customHeight="1">
      <c r="A155" s="73" t="s">
        <v>293</v>
      </c>
      <c r="B155" s="55">
        <v>1</v>
      </c>
      <c r="C155" s="56">
        <f t="shared" si="8"/>
        <v>1.3157894736842104</v>
      </c>
      <c r="D155" s="55">
        <v>1</v>
      </c>
      <c r="E155" s="56">
        <f t="shared" si="9"/>
        <v>0.40816326530612246</v>
      </c>
    </row>
    <row r="156" spans="1:5" s="10" customFormat="1" ht="24.75" customHeight="1">
      <c r="A156" s="37" t="s">
        <v>191</v>
      </c>
      <c r="B156" s="43">
        <f>SUM(B125:B155)</f>
        <v>76</v>
      </c>
      <c r="C156" s="100">
        <f t="shared" si="8"/>
        <v>100</v>
      </c>
      <c r="D156" s="43">
        <f>SUM(D125:D155)</f>
        <v>245</v>
      </c>
      <c r="E156" s="100">
        <f t="shared" si="9"/>
        <v>100</v>
      </c>
    </row>
    <row r="159" spans="1:10" s="14" customFormat="1" ht="60.75" customHeight="1">
      <c r="A159" s="79" t="s">
        <v>282</v>
      </c>
      <c r="B159" s="134" t="s">
        <v>263</v>
      </c>
      <c r="C159" s="134"/>
      <c r="D159" s="134"/>
      <c r="E159" s="134"/>
      <c r="F159" s="4"/>
      <c r="G159" s="34"/>
      <c r="H159" s="34"/>
      <c r="I159" s="4"/>
      <c r="J159" s="4"/>
    </row>
    <row r="160" spans="1:8" s="12" customFormat="1" ht="30.75" customHeight="1">
      <c r="A160" s="159" t="s">
        <v>418</v>
      </c>
      <c r="B160" s="139" t="s">
        <v>395</v>
      </c>
      <c r="C160" s="139"/>
      <c r="D160" s="160" t="s">
        <v>333</v>
      </c>
      <c r="E160" s="160"/>
      <c r="G160" s="13"/>
      <c r="H160" s="13"/>
    </row>
    <row r="161" spans="1:5" s="13" customFormat="1" ht="37.5" customHeight="1">
      <c r="A161" s="159"/>
      <c r="B161" s="28" t="s">
        <v>313</v>
      </c>
      <c r="C161" s="28" t="s">
        <v>327</v>
      </c>
      <c r="D161" s="28" t="s">
        <v>313</v>
      </c>
      <c r="E161" s="28" t="s">
        <v>328</v>
      </c>
    </row>
    <row r="162" spans="1:5" s="13" customFormat="1" ht="15" customHeight="1">
      <c r="A162" s="73" t="s">
        <v>426</v>
      </c>
      <c r="B162" s="55">
        <v>1</v>
      </c>
      <c r="C162" s="56">
        <f>B162/$B$204*100</f>
        <v>1.0309278350515463</v>
      </c>
      <c r="D162" s="55">
        <v>4</v>
      </c>
      <c r="E162" s="56">
        <f>D162/$D$204*100</f>
        <v>1.6326530612244898</v>
      </c>
    </row>
    <row r="163" spans="1:5" s="13" customFormat="1" ht="15" customHeight="1">
      <c r="A163" s="73" t="s">
        <v>45</v>
      </c>
      <c r="B163" s="55">
        <v>2</v>
      </c>
      <c r="C163" s="56">
        <f aca="true" t="shared" si="10" ref="C163:C204">B163/$B$204*100</f>
        <v>2.0618556701030926</v>
      </c>
      <c r="D163" s="55">
        <v>5</v>
      </c>
      <c r="E163" s="56">
        <f aca="true" t="shared" si="11" ref="E163:E204">D163/$D$204*100</f>
        <v>2.0408163265306123</v>
      </c>
    </row>
    <row r="164" spans="1:5" s="13" customFormat="1" ht="15" customHeight="1">
      <c r="A164" s="73" t="s">
        <v>43</v>
      </c>
      <c r="B164" s="55">
        <v>1</v>
      </c>
      <c r="C164" s="56">
        <f t="shared" si="10"/>
        <v>1.0309278350515463</v>
      </c>
      <c r="D164" s="55">
        <v>3</v>
      </c>
      <c r="E164" s="56">
        <f t="shared" si="11"/>
        <v>1.2244897959183674</v>
      </c>
    </row>
    <row r="165" spans="1:5" s="13" customFormat="1" ht="15" customHeight="1">
      <c r="A165" s="73" t="s">
        <v>401</v>
      </c>
      <c r="B165" s="55">
        <v>31</v>
      </c>
      <c r="C165" s="56">
        <f t="shared" si="10"/>
        <v>31.958762886597935</v>
      </c>
      <c r="D165" s="55">
        <v>74</v>
      </c>
      <c r="E165" s="56">
        <f t="shared" si="11"/>
        <v>30.20408163265306</v>
      </c>
    </row>
    <row r="166" spans="1:5" s="13" customFormat="1" ht="15" customHeight="1">
      <c r="A166" s="73" t="s">
        <v>41</v>
      </c>
      <c r="B166" s="55">
        <v>1</v>
      </c>
      <c r="C166" s="56">
        <f t="shared" si="10"/>
        <v>1.0309278350515463</v>
      </c>
      <c r="D166" s="55">
        <v>3</v>
      </c>
      <c r="E166" s="56">
        <f t="shared" si="11"/>
        <v>1.2244897959183674</v>
      </c>
    </row>
    <row r="167" spans="1:5" s="13" customFormat="1" ht="15" customHeight="1">
      <c r="A167" s="73" t="s">
        <v>40</v>
      </c>
      <c r="B167" s="55">
        <v>1</v>
      </c>
      <c r="C167" s="56">
        <f t="shared" si="10"/>
        <v>1.0309278350515463</v>
      </c>
      <c r="D167" s="55">
        <v>3</v>
      </c>
      <c r="E167" s="56">
        <f t="shared" si="11"/>
        <v>1.2244897959183674</v>
      </c>
    </row>
    <row r="168" spans="1:5" s="13" customFormat="1" ht="15" customHeight="1">
      <c r="A168" s="73" t="s">
        <v>39</v>
      </c>
      <c r="B168" s="55">
        <v>2</v>
      </c>
      <c r="C168" s="56">
        <f t="shared" si="10"/>
        <v>2.0618556701030926</v>
      </c>
      <c r="D168" s="55">
        <v>6</v>
      </c>
      <c r="E168" s="56">
        <f t="shared" si="11"/>
        <v>2.4489795918367347</v>
      </c>
    </row>
    <row r="169" spans="1:5" s="13" customFormat="1" ht="15" customHeight="1">
      <c r="A169" s="73" t="s">
        <v>37</v>
      </c>
      <c r="B169" s="55">
        <v>1</v>
      </c>
      <c r="C169" s="56">
        <f t="shared" si="10"/>
        <v>1.0309278350515463</v>
      </c>
      <c r="D169" s="55">
        <v>1</v>
      </c>
      <c r="E169" s="56">
        <f t="shared" si="11"/>
        <v>0.40816326530612246</v>
      </c>
    </row>
    <row r="170" spans="1:5" s="13" customFormat="1" ht="15" customHeight="1">
      <c r="A170" s="73" t="s">
        <v>38</v>
      </c>
      <c r="B170" s="55">
        <v>1</v>
      </c>
      <c r="C170" s="56">
        <f t="shared" si="10"/>
        <v>1.0309278350515463</v>
      </c>
      <c r="D170" s="55">
        <v>3</v>
      </c>
      <c r="E170" s="56">
        <f t="shared" si="11"/>
        <v>1.2244897959183674</v>
      </c>
    </row>
    <row r="171" spans="1:5" s="13" customFormat="1" ht="15" customHeight="1">
      <c r="A171" s="73" t="s">
        <v>319</v>
      </c>
      <c r="B171" s="55">
        <v>1</v>
      </c>
      <c r="C171" s="56">
        <f t="shared" si="10"/>
        <v>1.0309278350515463</v>
      </c>
      <c r="D171" s="55">
        <v>1</v>
      </c>
      <c r="E171" s="56">
        <f t="shared" si="11"/>
        <v>0.40816326530612246</v>
      </c>
    </row>
    <row r="172" spans="1:5" s="13" customFormat="1" ht="15" customHeight="1">
      <c r="A172" s="73" t="s">
        <v>294</v>
      </c>
      <c r="B172" s="55">
        <v>1</v>
      </c>
      <c r="C172" s="56">
        <f t="shared" si="10"/>
        <v>1.0309278350515463</v>
      </c>
      <c r="D172" s="55">
        <v>3</v>
      </c>
      <c r="E172" s="56">
        <f t="shared" si="11"/>
        <v>1.2244897959183674</v>
      </c>
    </row>
    <row r="173" spans="1:5" s="13" customFormat="1" ht="15" customHeight="1">
      <c r="A173" s="73" t="s">
        <v>35</v>
      </c>
      <c r="B173" s="55">
        <v>2</v>
      </c>
      <c r="C173" s="56">
        <f t="shared" si="10"/>
        <v>2.0618556701030926</v>
      </c>
      <c r="D173" s="55">
        <v>6</v>
      </c>
      <c r="E173" s="56">
        <f t="shared" si="11"/>
        <v>2.4489795918367347</v>
      </c>
    </row>
    <row r="174" spans="1:5" s="13" customFormat="1" ht="15" customHeight="1">
      <c r="A174" s="73" t="s">
        <v>34</v>
      </c>
      <c r="B174" s="55">
        <v>2</v>
      </c>
      <c r="C174" s="56">
        <f t="shared" si="10"/>
        <v>2.0618556701030926</v>
      </c>
      <c r="D174" s="55">
        <v>8</v>
      </c>
      <c r="E174" s="56">
        <f t="shared" si="11"/>
        <v>3.2653061224489797</v>
      </c>
    </row>
    <row r="175" spans="1:5" s="13" customFormat="1" ht="15" customHeight="1">
      <c r="A175" s="73" t="s">
        <v>36</v>
      </c>
      <c r="B175" s="55">
        <v>5</v>
      </c>
      <c r="C175" s="56">
        <f t="shared" si="10"/>
        <v>5.154639175257731</v>
      </c>
      <c r="D175" s="55">
        <v>10</v>
      </c>
      <c r="E175" s="56">
        <f t="shared" si="11"/>
        <v>4.081632653061225</v>
      </c>
    </row>
    <row r="176" spans="1:5" s="13" customFormat="1" ht="15" customHeight="1">
      <c r="A176" s="73" t="s">
        <v>32</v>
      </c>
      <c r="B176" s="55">
        <v>2</v>
      </c>
      <c r="C176" s="56">
        <f t="shared" si="10"/>
        <v>2.0618556701030926</v>
      </c>
      <c r="D176" s="55">
        <v>4</v>
      </c>
      <c r="E176" s="56">
        <f t="shared" si="11"/>
        <v>1.6326530612244898</v>
      </c>
    </row>
    <row r="177" spans="1:5" s="13" customFormat="1" ht="15" customHeight="1">
      <c r="A177" s="73" t="s">
        <v>31</v>
      </c>
      <c r="B177" s="55">
        <v>1</v>
      </c>
      <c r="C177" s="56">
        <f t="shared" si="10"/>
        <v>1.0309278350515463</v>
      </c>
      <c r="D177" s="55">
        <v>2</v>
      </c>
      <c r="E177" s="56">
        <f t="shared" si="11"/>
        <v>0.8163265306122449</v>
      </c>
    </row>
    <row r="178" spans="1:5" s="13" customFormat="1" ht="15" customHeight="1">
      <c r="A178" s="73" t="s">
        <v>30</v>
      </c>
      <c r="B178" s="55">
        <v>1</v>
      </c>
      <c r="C178" s="56">
        <f t="shared" si="10"/>
        <v>1.0309278350515463</v>
      </c>
      <c r="D178" s="55">
        <v>4</v>
      </c>
      <c r="E178" s="56">
        <f t="shared" si="11"/>
        <v>1.6326530612244898</v>
      </c>
    </row>
    <row r="179" spans="1:5" s="13" customFormat="1" ht="15" customHeight="1">
      <c r="A179" s="73" t="s">
        <v>29</v>
      </c>
      <c r="B179" s="55">
        <v>1</v>
      </c>
      <c r="C179" s="56">
        <f t="shared" si="10"/>
        <v>1.0309278350515463</v>
      </c>
      <c r="D179" s="55">
        <v>4</v>
      </c>
      <c r="E179" s="56">
        <f t="shared" si="11"/>
        <v>1.6326530612244898</v>
      </c>
    </row>
    <row r="180" spans="1:5" s="13" customFormat="1" ht="15" customHeight="1">
      <c r="A180" s="73" t="s">
        <v>28</v>
      </c>
      <c r="B180" s="55">
        <v>1</v>
      </c>
      <c r="C180" s="56">
        <f t="shared" si="10"/>
        <v>1.0309278350515463</v>
      </c>
      <c r="D180" s="55">
        <v>2</v>
      </c>
      <c r="E180" s="56">
        <f t="shared" si="11"/>
        <v>0.8163265306122449</v>
      </c>
    </row>
    <row r="181" spans="1:5" s="13" customFormat="1" ht="15" customHeight="1">
      <c r="A181" s="73" t="s">
        <v>25</v>
      </c>
      <c r="B181" s="55">
        <v>7</v>
      </c>
      <c r="C181" s="56">
        <f t="shared" si="10"/>
        <v>7.216494845360824</v>
      </c>
      <c r="D181" s="55">
        <v>18</v>
      </c>
      <c r="E181" s="56">
        <f t="shared" si="11"/>
        <v>7.346938775510205</v>
      </c>
    </row>
    <row r="182" spans="1:5" s="13" customFormat="1" ht="15" customHeight="1">
      <c r="A182" s="73" t="s">
        <v>318</v>
      </c>
      <c r="B182" s="55">
        <v>1</v>
      </c>
      <c r="C182" s="56">
        <f t="shared" si="10"/>
        <v>1.0309278350515463</v>
      </c>
      <c r="D182" s="55">
        <v>1</v>
      </c>
      <c r="E182" s="56">
        <f t="shared" si="11"/>
        <v>0.40816326530612246</v>
      </c>
    </row>
    <row r="183" spans="1:5" s="13" customFormat="1" ht="15" customHeight="1">
      <c r="A183" s="73" t="s">
        <v>24</v>
      </c>
      <c r="B183" s="55">
        <v>2</v>
      </c>
      <c r="C183" s="56">
        <f t="shared" si="10"/>
        <v>2.0618556701030926</v>
      </c>
      <c r="D183" s="55">
        <v>4</v>
      </c>
      <c r="E183" s="56">
        <f t="shared" si="11"/>
        <v>1.6326530612244898</v>
      </c>
    </row>
    <row r="184" spans="1:5" s="13" customFormat="1" ht="15" customHeight="1">
      <c r="A184" s="73" t="s">
        <v>22</v>
      </c>
      <c r="B184" s="55">
        <v>4</v>
      </c>
      <c r="C184" s="56">
        <f t="shared" si="10"/>
        <v>4.123711340206185</v>
      </c>
      <c r="D184" s="55">
        <v>8</v>
      </c>
      <c r="E184" s="56">
        <f t="shared" si="11"/>
        <v>3.2653061224489797</v>
      </c>
    </row>
    <row r="185" spans="1:5" s="13" customFormat="1" ht="15" customHeight="1">
      <c r="A185" s="73" t="s">
        <v>21</v>
      </c>
      <c r="B185" s="55">
        <v>1</v>
      </c>
      <c r="C185" s="56">
        <f t="shared" si="10"/>
        <v>1.0309278350515463</v>
      </c>
      <c r="D185" s="55">
        <v>3</v>
      </c>
      <c r="E185" s="56">
        <f t="shared" si="11"/>
        <v>1.2244897959183674</v>
      </c>
    </row>
    <row r="186" spans="1:5" s="13" customFormat="1" ht="15" customHeight="1">
      <c r="A186" s="73" t="s">
        <v>20</v>
      </c>
      <c r="B186" s="55">
        <v>1</v>
      </c>
      <c r="C186" s="56">
        <f t="shared" si="10"/>
        <v>1.0309278350515463</v>
      </c>
      <c r="D186" s="55">
        <v>1</v>
      </c>
      <c r="E186" s="56">
        <f t="shared" si="11"/>
        <v>0.40816326530612246</v>
      </c>
    </row>
    <row r="187" spans="1:5" s="13" customFormat="1" ht="15" customHeight="1">
      <c r="A187" s="73" t="s">
        <v>16</v>
      </c>
      <c r="B187" s="55">
        <v>1</v>
      </c>
      <c r="C187" s="56">
        <f t="shared" si="10"/>
        <v>1.0309278350515463</v>
      </c>
      <c r="D187" s="55">
        <v>2</v>
      </c>
      <c r="E187" s="56">
        <f t="shared" si="11"/>
        <v>0.8163265306122449</v>
      </c>
    </row>
    <row r="188" spans="1:5" s="13" customFormat="1" ht="15" customHeight="1">
      <c r="A188" s="73" t="s">
        <v>15</v>
      </c>
      <c r="B188" s="55">
        <v>2</v>
      </c>
      <c r="C188" s="56">
        <f t="shared" si="10"/>
        <v>2.0618556701030926</v>
      </c>
      <c r="D188" s="55">
        <v>4</v>
      </c>
      <c r="E188" s="56">
        <f t="shared" si="11"/>
        <v>1.6326530612244898</v>
      </c>
    </row>
    <row r="189" spans="1:5" s="13" customFormat="1" ht="15" customHeight="1">
      <c r="A189" s="73" t="s">
        <v>14</v>
      </c>
      <c r="B189" s="55">
        <v>1</v>
      </c>
      <c r="C189" s="56">
        <f t="shared" si="10"/>
        <v>1.0309278350515463</v>
      </c>
      <c r="D189" s="55">
        <v>3</v>
      </c>
      <c r="E189" s="56">
        <f t="shared" si="11"/>
        <v>1.2244897959183674</v>
      </c>
    </row>
    <row r="190" spans="1:5" s="13" customFormat="1" ht="15" customHeight="1">
      <c r="A190" s="73" t="s">
        <v>13</v>
      </c>
      <c r="B190" s="55">
        <v>2</v>
      </c>
      <c r="C190" s="56">
        <f t="shared" si="10"/>
        <v>2.0618556701030926</v>
      </c>
      <c r="D190" s="55">
        <v>4</v>
      </c>
      <c r="E190" s="56">
        <f t="shared" si="11"/>
        <v>1.6326530612244898</v>
      </c>
    </row>
    <row r="191" spans="1:5" s="13" customFormat="1" ht="15" customHeight="1">
      <c r="A191" s="73" t="s">
        <v>11</v>
      </c>
      <c r="B191" s="55">
        <v>1</v>
      </c>
      <c r="C191" s="56">
        <f t="shared" si="10"/>
        <v>1.0309278350515463</v>
      </c>
      <c r="D191" s="55">
        <v>3</v>
      </c>
      <c r="E191" s="56">
        <f t="shared" si="11"/>
        <v>1.2244897959183674</v>
      </c>
    </row>
    <row r="192" spans="1:8" s="12" customFormat="1" ht="30.75" customHeight="1">
      <c r="A192" s="159" t="s">
        <v>418</v>
      </c>
      <c r="B192" s="139" t="s">
        <v>395</v>
      </c>
      <c r="C192" s="139"/>
      <c r="D192" s="160" t="s">
        <v>333</v>
      </c>
      <c r="E192" s="160"/>
      <c r="G192" s="13"/>
      <c r="H192" s="13"/>
    </row>
    <row r="193" spans="1:5" s="13" customFormat="1" ht="37.5" customHeight="1">
      <c r="A193" s="159"/>
      <c r="B193" s="28" t="s">
        <v>313</v>
      </c>
      <c r="C193" s="28" t="s">
        <v>327</v>
      </c>
      <c r="D193" s="28" t="s">
        <v>313</v>
      </c>
      <c r="E193" s="28" t="s">
        <v>328</v>
      </c>
    </row>
    <row r="194" spans="1:5" s="13" customFormat="1" ht="15" customHeight="1">
      <c r="A194" s="73" t="s">
        <v>253</v>
      </c>
      <c r="B194" s="55">
        <v>1</v>
      </c>
      <c r="C194" s="56">
        <f t="shared" si="10"/>
        <v>1.0309278350515463</v>
      </c>
      <c r="D194" s="55">
        <v>1</v>
      </c>
      <c r="E194" s="56">
        <f t="shared" si="11"/>
        <v>0.40816326530612246</v>
      </c>
    </row>
    <row r="195" spans="1:5" s="13" customFormat="1" ht="15" customHeight="1">
      <c r="A195" s="73" t="s">
        <v>9</v>
      </c>
      <c r="B195" s="55">
        <v>1</v>
      </c>
      <c r="C195" s="56">
        <f t="shared" si="10"/>
        <v>1.0309278350515463</v>
      </c>
      <c r="D195" s="55">
        <v>4</v>
      </c>
      <c r="E195" s="56">
        <f t="shared" si="11"/>
        <v>1.6326530612244898</v>
      </c>
    </row>
    <row r="196" spans="1:5" s="13" customFormat="1" ht="15" customHeight="1">
      <c r="A196" s="73" t="s">
        <v>8</v>
      </c>
      <c r="B196" s="55">
        <v>4</v>
      </c>
      <c r="C196" s="56">
        <f t="shared" si="10"/>
        <v>4.123711340206185</v>
      </c>
      <c r="D196" s="55">
        <v>17</v>
      </c>
      <c r="E196" s="56">
        <f t="shared" si="11"/>
        <v>6.938775510204081</v>
      </c>
    </row>
    <row r="197" spans="1:5" s="13" customFormat="1" ht="15" customHeight="1">
      <c r="A197" s="73" t="s">
        <v>7</v>
      </c>
      <c r="B197" s="55">
        <v>1</v>
      </c>
      <c r="C197" s="56">
        <f t="shared" si="10"/>
        <v>1.0309278350515463</v>
      </c>
      <c r="D197" s="55">
        <v>2</v>
      </c>
      <c r="E197" s="56">
        <f t="shared" si="11"/>
        <v>0.8163265306122449</v>
      </c>
    </row>
    <row r="198" spans="1:5" s="13" customFormat="1" ht="15" customHeight="1">
      <c r="A198" s="73" t="s">
        <v>6</v>
      </c>
      <c r="B198" s="55">
        <v>1</v>
      </c>
      <c r="C198" s="56">
        <f t="shared" si="10"/>
        <v>1.0309278350515463</v>
      </c>
      <c r="D198" s="55">
        <v>5</v>
      </c>
      <c r="E198" s="56">
        <f t="shared" si="11"/>
        <v>2.0408163265306123</v>
      </c>
    </row>
    <row r="199" spans="1:5" s="13" customFormat="1" ht="15" customHeight="1">
      <c r="A199" s="73" t="s">
        <v>374</v>
      </c>
      <c r="B199" s="55">
        <v>1</v>
      </c>
      <c r="C199" s="56">
        <f t="shared" si="10"/>
        <v>1.0309278350515463</v>
      </c>
      <c r="D199" s="55">
        <v>2</v>
      </c>
      <c r="E199" s="56">
        <f t="shared" si="11"/>
        <v>0.8163265306122449</v>
      </c>
    </row>
    <row r="200" spans="1:5" s="13" customFormat="1" ht="11.25" customHeight="1">
      <c r="A200" s="73" t="s">
        <v>5</v>
      </c>
      <c r="B200" s="55">
        <v>3</v>
      </c>
      <c r="C200" s="56">
        <f t="shared" si="10"/>
        <v>3.0927835051546393</v>
      </c>
      <c r="D200" s="55">
        <v>7</v>
      </c>
      <c r="E200" s="56">
        <f t="shared" si="11"/>
        <v>2.857142857142857</v>
      </c>
    </row>
    <row r="201" spans="1:5" s="13" customFormat="1" ht="15" customHeight="1">
      <c r="A201" s="73" t="s">
        <v>252</v>
      </c>
      <c r="B201" s="55">
        <v>1</v>
      </c>
      <c r="C201" s="56">
        <f t="shared" si="10"/>
        <v>1.0309278350515463</v>
      </c>
      <c r="D201" s="55">
        <v>2</v>
      </c>
      <c r="E201" s="56">
        <f t="shared" si="11"/>
        <v>0.8163265306122449</v>
      </c>
    </row>
    <row r="202" spans="1:5" s="13" customFormat="1" ht="15" customHeight="1">
      <c r="A202" s="73" t="s">
        <v>4</v>
      </c>
      <c r="B202" s="55">
        <v>1</v>
      </c>
      <c r="C202" s="56">
        <f t="shared" si="10"/>
        <v>1.0309278350515463</v>
      </c>
      <c r="D202" s="55">
        <v>2</v>
      </c>
      <c r="E202" s="56">
        <f t="shared" si="11"/>
        <v>0.8163265306122449</v>
      </c>
    </row>
    <row r="203" spans="1:5" s="13" customFormat="1" ht="15" customHeight="1">
      <c r="A203" s="73" t="s">
        <v>3</v>
      </c>
      <c r="B203" s="55">
        <v>2</v>
      </c>
      <c r="C203" s="56">
        <f t="shared" si="10"/>
        <v>2.0618556701030926</v>
      </c>
      <c r="D203" s="55">
        <v>6</v>
      </c>
      <c r="E203" s="56">
        <f t="shared" si="11"/>
        <v>2.4489795918367347</v>
      </c>
    </row>
    <row r="204" spans="1:5" s="10" customFormat="1" ht="28.5" customHeight="1">
      <c r="A204" s="37" t="s">
        <v>187</v>
      </c>
      <c r="B204" s="43">
        <f>SUM(B162:B203)</f>
        <v>97</v>
      </c>
      <c r="C204" s="100">
        <f t="shared" si="10"/>
        <v>100</v>
      </c>
      <c r="D204" s="43">
        <f>SUM(D162:D203)</f>
        <v>245</v>
      </c>
      <c r="E204" s="100">
        <f t="shared" si="11"/>
        <v>100</v>
      </c>
    </row>
    <row r="205" ht="12.75">
      <c r="A205" s="99"/>
    </row>
    <row r="206" ht="12.75">
      <c r="A206" s="99"/>
    </row>
    <row r="207" spans="1:10" s="14" customFormat="1" ht="60.75" customHeight="1">
      <c r="A207" s="79" t="s">
        <v>282</v>
      </c>
      <c r="B207" s="134" t="s">
        <v>264</v>
      </c>
      <c r="C207" s="134"/>
      <c r="D207" s="134"/>
      <c r="E207" s="134"/>
      <c r="F207" s="4"/>
      <c r="G207" s="34"/>
      <c r="H207" s="34"/>
      <c r="I207" s="4"/>
      <c r="J207" s="4"/>
    </row>
    <row r="208" spans="1:8" s="12" customFormat="1" ht="30.75" customHeight="1">
      <c r="A208" s="159" t="s">
        <v>418</v>
      </c>
      <c r="B208" s="139" t="s">
        <v>395</v>
      </c>
      <c r="C208" s="139"/>
      <c r="D208" s="160" t="s">
        <v>333</v>
      </c>
      <c r="E208" s="160"/>
      <c r="G208" s="13"/>
      <c r="H208" s="13"/>
    </row>
    <row r="209" spans="1:5" s="13" customFormat="1" ht="37.5" customHeight="1">
      <c r="A209" s="159"/>
      <c r="B209" s="28" t="s">
        <v>313</v>
      </c>
      <c r="C209" s="28" t="s">
        <v>327</v>
      </c>
      <c r="D209" s="28" t="s">
        <v>313</v>
      </c>
      <c r="E209" s="28" t="s">
        <v>328</v>
      </c>
    </row>
    <row r="210" spans="1:5" s="13" customFormat="1" ht="15" customHeight="1">
      <c r="A210" s="73" t="s">
        <v>402</v>
      </c>
      <c r="B210" s="55">
        <v>6</v>
      </c>
      <c r="C210" s="56">
        <f>B210/$B$232*100</f>
        <v>8.21917808219178</v>
      </c>
      <c r="D210" s="55">
        <v>12</v>
      </c>
      <c r="E210" s="56">
        <f>D210/$D$232*100</f>
        <v>7.4074074074074066</v>
      </c>
    </row>
    <row r="211" spans="1:5" s="13" customFormat="1" ht="15" customHeight="1">
      <c r="A211" s="73" t="s">
        <v>403</v>
      </c>
      <c r="B211" s="55">
        <v>1</v>
      </c>
      <c r="C211" s="56">
        <f aca="true" t="shared" si="12" ref="C211:C232">B211/$B$232*100</f>
        <v>1.36986301369863</v>
      </c>
      <c r="D211" s="55">
        <v>2</v>
      </c>
      <c r="E211" s="56">
        <f aca="true" t="shared" si="13" ref="E211:E232">D211/$D$232*100</f>
        <v>1.2345679012345678</v>
      </c>
    </row>
    <row r="212" spans="1:5" s="13" customFormat="1" ht="15" customHeight="1">
      <c r="A212" s="73" t="s">
        <v>404</v>
      </c>
      <c r="B212" s="55">
        <v>3</v>
      </c>
      <c r="C212" s="56">
        <f t="shared" si="12"/>
        <v>4.10958904109589</v>
      </c>
      <c r="D212" s="55">
        <v>8</v>
      </c>
      <c r="E212" s="56">
        <f t="shared" si="13"/>
        <v>4.938271604938271</v>
      </c>
    </row>
    <row r="213" spans="1:5" s="13" customFormat="1" ht="15" customHeight="1">
      <c r="A213" s="73" t="s">
        <v>419</v>
      </c>
      <c r="B213" s="55">
        <v>4</v>
      </c>
      <c r="C213" s="56">
        <f t="shared" si="12"/>
        <v>5.47945205479452</v>
      </c>
      <c r="D213" s="55">
        <v>13</v>
      </c>
      <c r="E213" s="56">
        <f t="shared" si="13"/>
        <v>8.024691358024691</v>
      </c>
    </row>
    <row r="214" spans="1:5" s="13" customFormat="1" ht="15" customHeight="1">
      <c r="A214" s="73" t="s">
        <v>405</v>
      </c>
      <c r="B214" s="55">
        <v>2</v>
      </c>
      <c r="C214" s="56">
        <f t="shared" si="12"/>
        <v>2.73972602739726</v>
      </c>
      <c r="D214" s="55">
        <v>5</v>
      </c>
      <c r="E214" s="56">
        <f t="shared" si="13"/>
        <v>3.0864197530864197</v>
      </c>
    </row>
    <row r="215" spans="1:5" s="13" customFormat="1" ht="15" customHeight="1">
      <c r="A215" s="73" t="s">
        <v>295</v>
      </c>
      <c r="B215" s="55">
        <v>6</v>
      </c>
      <c r="C215" s="56">
        <f t="shared" si="12"/>
        <v>8.21917808219178</v>
      </c>
      <c r="D215" s="55">
        <v>16</v>
      </c>
      <c r="E215" s="56">
        <f t="shared" si="13"/>
        <v>9.876543209876543</v>
      </c>
    </row>
    <row r="216" spans="1:5" s="13" customFormat="1" ht="15" customHeight="1">
      <c r="A216" s="73" t="s">
        <v>406</v>
      </c>
      <c r="B216" s="55">
        <v>3</v>
      </c>
      <c r="C216" s="56">
        <f t="shared" si="12"/>
        <v>4.10958904109589</v>
      </c>
      <c r="D216" s="55">
        <v>7</v>
      </c>
      <c r="E216" s="56">
        <f t="shared" si="13"/>
        <v>4.320987654320987</v>
      </c>
    </row>
    <row r="217" spans="1:5" s="13" customFormat="1" ht="15" customHeight="1">
      <c r="A217" s="73" t="s">
        <v>407</v>
      </c>
      <c r="B217" s="55">
        <v>24</v>
      </c>
      <c r="C217" s="56">
        <f t="shared" si="12"/>
        <v>32.87671232876712</v>
      </c>
      <c r="D217" s="55">
        <v>57</v>
      </c>
      <c r="E217" s="56">
        <f t="shared" si="13"/>
        <v>35.18518518518518</v>
      </c>
    </row>
    <row r="218" spans="1:5" s="13" customFormat="1" ht="15" customHeight="1">
      <c r="A218" s="73" t="s">
        <v>408</v>
      </c>
      <c r="B218" s="55">
        <v>1</v>
      </c>
      <c r="C218" s="56">
        <f t="shared" si="12"/>
        <v>1.36986301369863</v>
      </c>
      <c r="D218" s="55">
        <v>2</v>
      </c>
      <c r="E218" s="56">
        <f t="shared" si="13"/>
        <v>1.2345679012345678</v>
      </c>
    </row>
    <row r="219" spans="1:5" s="13" customFormat="1" ht="15" customHeight="1">
      <c r="A219" s="73" t="s">
        <v>409</v>
      </c>
      <c r="B219" s="55">
        <v>2</v>
      </c>
      <c r="C219" s="56">
        <f t="shared" si="12"/>
        <v>2.73972602739726</v>
      </c>
      <c r="D219" s="55">
        <v>2</v>
      </c>
      <c r="E219" s="56">
        <f t="shared" si="13"/>
        <v>1.2345679012345678</v>
      </c>
    </row>
    <row r="220" spans="1:5" s="13" customFormat="1" ht="15" customHeight="1">
      <c r="A220" s="73" t="s">
        <v>323</v>
      </c>
      <c r="B220" s="55">
        <v>1</v>
      </c>
      <c r="C220" s="56">
        <f t="shared" si="12"/>
        <v>1.36986301369863</v>
      </c>
      <c r="D220" s="55">
        <v>2</v>
      </c>
      <c r="E220" s="56">
        <f t="shared" si="13"/>
        <v>1.2345679012345678</v>
      </c>
    </row>
    <row r="221" spans="1:5" s="13" customFormat="1" ht="15" customHeight="1">
      <c r="A221" s="73" t="s">
        <v>324</v>
      </c>
      <c r="B221" s="55">
        <v>1</v>
      </c>
      <c r="C221" s="56">
        <f t="shared" si="12"/>
        <v>1.36986301369863</v>
      </c>
      <c r="D221" s="55">
        <v>2</v>
      </c>
      <c r="E221" s="56">
        <f t="shared" si="13"/>
        <v>1.2345679012345678</v>
      </c>
    </row>
    <row r="222" spans="1:5" s="13" customFormat="1" ht="15" customHeight="1">
      <c r="A222" s="73" t="s">
        <v>411</v>
      </c>
      <c r="B222" s="55">
        <v>3</v>
      </c>
      <c r="C222" s="56">
        <f t="shared" si="12"/>
        <v>4.10958904109589</v>
      </c>
      <c r="D222" s="55">
        <v>4</v>
      </c>
      <c r="E222" s="56">
        <f t="shared" si="13"/>
        <v>2.4691358024691357</v>
      </c>
    </row>
    <row r="223" spans="1:5" s="13" customFormat="1" ht="15" customHeight="1">
      <c r="A223" s="73" t="s">
        <v>172</v>
      </c>
      <c r="B223" s="55">
        <v>1</v>
      </c>
      <c r="C223" s="56">
        <f t="shared" si="12"/>
        <v>1.36986301369863</v>
      </c>
      <c r="D223" s="55">
        <v>1</v>
      </c>
      <c r="E223" s="56">
        <f t="shared" si="13"/>
        <v>0.6172839506172839</v>
      </c>
    </row>
    <row r="224" spans="1:5" s="13" customFormat="1" ht="15" customHeight="1">
      <c r="A224" s="73" t="s">
        <v>412</v>
      </c>
      <c r="B224" s="55">
        <v>1</v>
      </c>
      <c r="C224" s="56">
        <f t="shared" si="12"/>
        <v>1.36986301369863</v>
      </c>
      <c r="D224" s="55">
        <v>1</v>
      </c>
      <c r="E224" s="56">
        <f t="shared" si="13"/>
        <v>0.6172839506172839</v>
      </c>
    </row>
    <row r="225" spans="1:5" s="13" customFormat="1" ht="15" customHeight="1">
      <c r="A225" s="73" t="s">
        <v>325</v>
      </c>
      <c r="B225" s="55">
        <v>4</v>
      </c>
      <c r="C225" s="56">
        <f t="shared" si="12"/>
        <v>5.47945205479452</v>
      </c>
      <c r="D225" s="55">
        <v>5</v>
      </c>
      <c r="E225" s="56">
        <f t="shared" si="13"/>
        <v>3.0864197530864197</v>
      </c>
    </row>
    <row r="226" spans="1:5" s="13" customFormat="1" ht="15" customHeight="1">
      <c r="A226" s="73" t="s">
        <v>0</v>
      </c>
      <c r="B226" s="55">
        <v>1</v>
      </c>
      <c r="C226" s="56">
        <f t="shared" si="12"/>
        <v>1.36986301369863</v>
      </c>
      <c r="D226" s="55">
        <v>2</v>
      </c>
      <c r="E226" s="56">
        <f t="shared" si="13"/>
        <v>1.2345679012345678</v>
      </c>
    </row>
    <row r="227" spans="1:5" s="13" customFormat="1" ht="15" customHeight="1">
      <c r="A227" s="73" t="s">
        <v>413</v>
      </c>
      <c r="B227" s="55">
        <v>2</v>
      </c>
      <c r="C227" s="56">
        <f t="shared" si="12"/>
        <v>2.73972602739726</v>
      </c>
      <c r="D227" s="55">
        <v>4</v>
      </c>
      <c r="E227" s="56">
        <f t="shared" si="13"/>
        <v>2.4691358024691357</v>
      </c>
    </row>
    <row r="228" spans="1:5" s="13" customFormat="1" ht="15" customHeight="1">
      <c r="A228" s="73" t="s">
        <v>414</v>
      </c>
      <c r="B228" s="55">
        <v>3</v>
      </c>
      <c r="C228" s="56">
        <f t="shared" si="12"/>
        <v>4.10958904109589</v>
      </c>
      <c r="D228" s="55">
        <v>7</v>
      </c>
      <c r="E228" s="56">
        <f t="shared" si="13"/>
        <v>4.320987654320987</v>
      </c>
    </row>
    <row r="229" spans="1:5" s="13" customFormat="1" ht="15" customHeight="1">
      <c r="A229" s="73" t="s">
        <v>415</v>
      </c>
      <c r="B229" s="55">
        <v>1</v>
      </c>
      <c r="C229" s="56">
        <f t="shared" si="12"/>
        <v>1.36986301369863</v>
      </c>
      <c r="D229" s="55">
        <v>3</v>
      </c>
      <c r="E229" s="56">
        <f t="shared" si="13"/>
        <v>1.8518518518518516</v>
      </c>
    </row>
    <row r="230" spans="1:5" s="13" customFormat="1" ht="15" customHeight="1">
      <c r="A230" s="73" t="s">
        <v>320</v>
      </c>
      <c r="B230" s="55">
        <v>2</v>
      </c>
      <c r="C230" s="56">
        <f t="shared" si="12"/>
        <v>2.73972602739726</v>
      </c>
      <c r="D230" s="55">
        <v>4</v>
      </c>
      <c r="E230" s="56">
        <f t="shared" si="13"/>
        <v>2.4691358024691357</v>
      </c>
    </row>
    <row r="231" spans="1:5" s="13" customFormat="1" ht="15" customHeight="1">
      <c r="A231" s="73" t="s">
        <v>326</v>
      </c>
      <c r="B231" s="55">
        <v>1</v>
      </c>
      <c r="C231" s="56">
        <f t="shared" si="12"/>
        <v>1.36986301369863</v>
      </c>
      <c r="D231" s="55">
        <v>3</v>
      </c>
      <c r="E231" s="56">
        <f t="shared" si="13"/>
        <v>1.8518518518518516</v>
      </c>
    </row>
    <row r="232" spans="1:5" s="10" customFormat="1" ht="26.25" customHeight="1">
      <c r="A232" s="37" t="s">
        <v>1</v>
      </c>
      <c r="B232" s="43">
        <f>SUM(B210:B231)</f>
        <v>73</v>
      </c>
      <c r="C232" s="100">
        <f t="shared" si="12"/>
        <v>100</v>
      </c>
      <c r="D232" s="43">
        <f>SUM(D210:D231)</f>
        <v>162</v>
      </c>
      <c r="E232" s="100">
        <f t="shared" si="13"/>
        <v>100</v>
      </c>
    </row>
    <row r="233" ht="12.75">
      <c r="A233" s="99"/>
    </row>
    <row r="235" spans="1:10" s="14" customFormat="1" ht="60.75" customHeight="1">
      <c r="A235" s="79" t="s">
        <v>282</v>
      </c>
      <c r="B235" s="134" t="s">
        <v>265</v>
      </c>
      <c r="C235" s="134"/>
      <c r="D235" s="134"/>
      <c r="E235" s="134"/>
      <c r="F235" s="4"/>
      <c r="G235" s="34"/>
      <c r="H235" s="34"/>
      <c r="I235" s="4"/>
      <c r="J235" s="4"/>
    </row>
    <row r="236" spans="1:8" s="12" customFormat="1" ht="30.75" customHeight="1">
      <c r="A236" s="159" t="s">
        <v>418</v>
      </c>
      <c r="B236" s="139" t="s">
        <v>395</v>
      </c>
      <c r="C236" s="139"/>
      <c r="D236" s="160" t="s">
        <v>333</v>
      </c>
      <c r="E236" s="160"/>
      <c r="G236" s="13"/>
      <c r="H236" s="13"/>
    </row>
    <row r="237" spans="1:5" s="13" customFormat="1" ht="37.5" customHeight="1">
      <c r="A237" s="159"/>
      <c r="B237" s="28" t="s">
        <v>313</v>
      </c>
      <c r="C237" s="28" t="s">
        <v>327</v>
      </c>
      <c r="D237" s="28" t="s">
        <v>313</v>
      </c>
      <c r="E237" s="28" t="s">
        <v>328</v>
      </c>
    </row>
    <row r="238" spans="1:5" s="13" customFormat="1" ht="15" customHeight="1">
      <c r="A238" s="73" t="s">
        <v>162</v>
      </c>
      <c r="B238" s="55">
        <v>1</v>
      </c>
      <c r="C238" s="56">
        <f>B238/$B$255*100</f>
        <v>1.8867924528301887</v>
      </c>
      <c r="D238" s="55">
        <v>4</v>
      </c>
      <c r="E238" s="56">
        <f>D238/$D$255*100</f>
        <v>3.10077519379845</v>
      </c>
    </row>
    <row r="239" spans="1:5" s="13" customFormat="1" ht="15" customHeight="1">
      <c r="A239" s="73" t="s">
        <v>161</v>
      </c>
      <c r="B239" s="55">
        <v>1</v>
      </c>
      <c r="C239" s="56">
        <f aca="true" t="shared" si="14" ref="C239:C255">B239/$B$255*100</f>
        <v>1.8867924528301887</v>
      </c>
      <c r="D239" s="55">
        <v>2</v>
      </c>
      <c r="E239" s="56">
        <f aca="true" t="shared" si="15" ref="E239:E255">D239/$D$255*100</f>
        <v>1.550387596899225</v>
      </c>
    </row>
    <row r="240" spans="1:5" s="13" customFormat="1" ht="15" customHeight="1">
      <c r="A240" s="73" t="s">
        <v>160</v>
      </c>
      <c r="B240" s="55">
        <v>1</v>
      </c>
      <c r="C240" s="56">
        <f t="shared" si="14"/>
        <v>1.8867924528301887</v>
      </c>
      <c r="D240" s="55">
        <v>3</v>
      </c>
      <c r="E240" s="56">
        <f t="shared" si="15"/>
        <v>2.3255813953488373</v>
      </c>
    </row>
    <row r="241" spans="1:5" s="13" customFormat="1" ht="15" customHeight="1">
      <c r="A241" s="73" t="s">
        <v>159</v>
      </c>
      <c r="B241" s="55">
        <v>1</v>
      </c>
      <c r="C241" s="56">
        <f t="shared" si="14"/>
        <v>1.8867924528301887</v>
      </c>
      <c r="D241" s="55">
        <v>1</v>
      </c>
      <c r="E241" s="56">
        <f t="shared" si="15"/>
        <v>0.7751937984496124</v>
      </c>
    </row>
    <row r="242" spans="1:5" s="13" customFormat="1" ht="15" customHeight="1">
      <c r="A242" s="73" t="s">
        <v>158</v>
      </c>
      <c r="B242" s="55">
        <v>1</v>
      </c>
      <c r="C242" s="56">
        <f t="shared" si="14"/>
        <v>1.8867924528301887</v>
      </c>
      <c r="D242" s="55">
        <v>1</v>
      </c>
      <c r="E242" s="56">
        <f t="shared" si="15"/>
        <v>0.7751937984496124</v>
      </c>
    </row>
    <row r="243" spans="1:5" s="13" customFormat="1" ht="15" customHeight="1">
      <c r="A243" s="73" t="s">
        <v>157</v>
      </c>
      <c r="B243" s="55">
        <v>1</v>
      </c>
      <c r="C243" s="56">
        <f t="shared" si="14"/>
        <v>1.8867924528301887</v>
      </c>
      <c r="D243" s="55">
        <v>2</v>
      </c>
      <c r="E243" s="56">
        <f t="shared" si="15"/>
        <v>1.550387596899225</v>
      </c>
    </row>
    <row r="244" spans="1:5" s="13" customFormat="1" ht="15" customHeight="1">
      <c r="A244" s="73" t="s">
        <v>156</v>
      </c>
      <c r="B244" s="55">
        <v>2</v>
      </c>
      <c r="C244" s="56">
        <f t="shared" si="14"/>
        <v>3.7735849056603774</v>
      </c>
      <c r="D244" s="55">
        <v>7</v>
      </c>
      <c r="E244" s="56">
        <f t="shared" si="15"/>
        <v>5.426356589147287</v>
      </c>
    </row>
    <row r="245" spans="1:5" s="13" customFormat="1" ht="15" customHeight="1">
      <c r="A245" s="73" t="s">
        <v>154</v>
      </c>
      <c r="B245" s="55">
        <v>1</v>
      </c>
      <c r="C245" s="56">
        <f t="shared" si="14"/>
        <v>1.8867924528301887</v>
      </c>
      <c r="D245" s="55">
        <v>2</v>
      </c>
      <c r="E245" s="56">
        <f t="shared" si="15"/>
        <v>1.550387596899225</v>
      </c>
    </row>
    <row r="246" spans="1:5" s="13" customFormat="1" ht="15" customHeight="1">
      <c r="A246" s="73" t="s">
        <v>153</v>
      </c>
      <c r="B246" s="55">
        <v>9</v>
      </c>
      <c r="C246" s="56">
        <f t="shared" si="14"/>
        <v>16.9811320754717</v>
      </c>
      <c r="D246" s="55">
        <v>25</v>
      </c>
      <c r="E246" s="56">
        <f t="shared" si="15"/>
        <v>19.379844961240313</v>
      </c>
    </row>
    <row r="247" spans="1:5" s="13" customFormat="1" ht="15" customHeight="1">
      <c r="A247" s="73" t="s">
        <v>152</v>
      </c>
      <c r="B247" s="55">
        <v>1</v>
      </c>
      <c r="C247" s="56">
        <f t="shared" si="14"/>
        <v>1.8867924528301887</v>
      </c>
      <c r="D247" s="55">
        <v>3</v>
      </c>
      <c r="E247" s="56">
        <f t="shared" si="15"/>
        <v>2.3255813953488373</v>
      </c>
    </row>
    <row r="248" spans="1:5" s="13" customFormat="1" ht="15" customHeight="1">
      <c r="A248" s="73" t="s">
        <v>375</v>
      </c>
      <c r="B248" s="55">
        <v>8</v>
      </c>
      <c r="C248" s="56">
        <f t="shared" si="14"/>
        <v>15.09433962264151</v>
      </c>
      <c r="D248" s="55">
        <v>15</v>
      </c>
      <c r="E248" s="56">
        <f t="shared" si="15"/>
        <v>11.627906976744185</v>
      </c>
    </row>
    <row r="249" spans="1:5" s="13" customFormat="1" ht="15" customHeight="1">
      <c r="A249" s="73" t="s">
        <v>151</v>
      </c>
      <c r="B249" s="55">
        <v>2</v>
      </c>
      <c r="C249" s="56">
        <f t="shared" si="14"/>
        <v>3.7735849056603774</v>
      </c>
      <c r="D249" s="55">
        <v>3</v>
      </c>
      <c r="E249" s="56">
        <f t="shared" si="15"/>
        <v>2.3255813953488373</v>
      </c>
    </row>
    <row r="250" spans="1:5" s="13" customFormat="1" ht="15" customHeight="1">
      <c r="A250" s="73" t="s">
        <v>416</v>
      </c>
      <c r="B250" s="55">
        <v>18</v>
      </c>
      <c r="C250" s="56">
        <f t="shared" si="14"/>
        <v>33.9622641509434</v>
      </c>
      <c r="D250" s="55">
        <v>43</v>
      </c>
      <c r="E250" s="56">
        <f t="shared" si="15"/>
        <v>33.33333333333333</v>
      </c>
    </row>
    <row r="251" spans="1:5" s="13" customFormat="1" ht="15" customHeight="1">
      <c r="A251" s="73" t="s">
        <v>150</v>
      </c>
      <c r="B251" s="55">
        <v>1</v>
      </c>
      <c r="C251" s="56">
        <f t="shared" si="14"/>
        <v>1.8867924528301887</v>
      </c>
      <c r="D251" s="55">
        <v>3</v>
      </c>
      <c r="E251" s="56">
        <f t="shared" si="15"/>
        <v>2.3255813953488373</v>
      </c>
    </row>
    <row r="252" spans="1:5" s="13" customFormat="1" ht="15" customHeight="1">
      <c r="A252" s="73" t="s">
        <v>149</v>
      </c>
      <c r="B252" s="55">
        <v>3</v>
      </c>
      <c r="C252" s="56">
        <f t="shared" si="14"/>
        <v>5.660377358490567</v>
      </c>
      <c r="D252" s="55">
        <v>11</v>
      </c>
      <c r="E252" s="56">
        <f t="shared" si="15"/>
        <v>8.527131782945736</v>
      </c>
    </row>
    <row r="253" spans="1:5" s="13" customFormat="1" ht="15" customHeight="1">
      <c r="A253" s="73" t="s">
        <v>148</v>
      </c>
      <c r="B253" s="55">
        <v>1</v>
      </c>
      <c r="C253" s="56">
        <f t="shared" si="14"/>
        <v>1.8867924528301887</v>
      </c>
      <c r="D253" s="55">
        <v>2</v>
      </c>
      <c r="E253" s="56">
        <f t="shared" si="15"/>
        <v>1.550387596899225</v>
      </c>
    </row>
    <row r="254" spans="1:5" s="13" customFormat="1" ht="15" customHeight="1">
      <c r="A254" s="73" t="s">
        <v>147</v>
      </c>
      <c r="B254" s="55">
        <v>1</v>
      </c>
      <c r="C254" s="56">
        <f t="shared" si="14"/>
        <v>1.8867924528301887</v>
      </c>
      <c r="D254" s="55">
        <v>2</v>
      </c>
      <c r="E254" s="56">
        <f t="shared" si="15"/>
        <v>1.550387596899225</v>
      </c>
    </row>
    <row r="255" spans="1:5" s="10" customFormat="1" ht="24" customHeight="1">
      <c r="A255" s="37" t="s">
        <v>192</v>
      </c>
      <c r="B255" s="43">
        <f>SUM(B238:B254)</f>
        <v>53</v>
      </c>
      <c r="C255" s="100">
        <f t="shared" si="14"/>
        <v>100</v>
      </c>
      <c r="D255" s="43">
        <f>SUM(D238:D254)</f>
        <v>129</v>
      </c>
      <c r="E255" s="100">
        <f t="shared" si="15"/>
        <v>100</v>
      </c>
    </row>
    <row r="258" spans="1:10" s="14" customFormat="1" ht="60.75" customHeight="1">
      <c r="A258" s="79" t="s">
        <v>282</v>
      </c>
      <c r="B258" s="134" t="s">
        <v>266</v>
      </c>
      <c r="C258" s="134"/>
      <c r="D258" s="134"/>
      <c r="E258" s="134"/>
      <c r="F258" s="4"/>
      <c r="G258" s="34"/>
      <c r="H258" s="34"/>
      <c r="I258" s="4"/>
      <c r="J258" s="4"/>
    </row>
    <row r="259" spans="1:8" s="12" customFormat="1" ht="30.75" customHeight="1">
      <c r="A259" s="159" t="s">
        <v>418</v>
      </c>
      <c r="B259" s="139" t="s">
        <v>395</v>
      </c>
      <c r="C259" s="139"/>
      <c r="D259" s="160" t="s">
        <v>333</v>
      </c>
      <c r="E259" s="160"/>
      <c r="G259" s="13"/>
      <c r="H259" s="13"/>
    </row>
    <row r="260" spans="1:5" s="13" customFormat="1" ht="37.5" customHeight="1">
      <c r="A260" s="159"/>
      <c r="B260" s="28" t="s">
        <v>313</v>
      </c>
      <c r="C260" s="28" t="s">
        <v>327</v>
      </c>
      <c r="D260" s="28" t="s">
        <v>313</v>
      </c>
      <c r="E260" s="28" t="s">
        <v>328</v>
      </c>
    </row>
    <row r="261" spans="1:5" s="13" customFormat="1" ht="15" customHeight="1">
      <c r="A261" s="73" t="s">
        <v>307</v>
      </c>
      <c r="B261" s="55">
        <v>1</v>
      </c>
      <c r="C261" s="56">
        <f>B261/$B$279*100</f>
        <v>2.631578947368421</v>
      </c>
      <c r="D261" s="55">
        <v>2</v>
      </c>
      <c r="E261" s="56">
        <f>D261/$D$279*100</f>
        <v>2.127659574468085</v>
      </c>
    </row>
    <row r="262" spans="1:5" s="13" customFormat="1" ht="15" customHeight="1">
      <c r="A262" s="73" t="s">
        <v>308</v>
      </c>
      <c r="B262" s="55">
        <v>1</v>
      </c>
      <c r="C262" s="56">
        <f aca="true" t="shared" si="16" ref="C262:C279">B262/$B$279*100</f>
        <v>2.631578947368421</v>
      </c>
      <c r="D262" s="55">
        <v>2</v>
      </c>
      <c r="E262" s="56">
        <f aca="true" t="shared" si="17" ref="E262:E279">D262/$D$279*100</f>
        <v>2.127659574468085</v>
      </c>
    </row>
    <row r="263" spans="1:5" s="13" customFormat="1" ht="22.5">
      <c r="A263" s="74" t="s">
        <v>309</v>
      </c>
      <c r="B263" s="55">
        <v>2</v>
      </c>
      <c r="C263" s="56">
        <f t="shared" si="16"/>
        <v>5.263157894736842</v>
      </c>
      <c r="D263" s="55">
        <v>4</v>
      </c>
      <c r="E263" s="56">
        <f t="shared" si="17"/>
        <v>4.25531914893617</v>
      </c>
    </row>
    <row r="264" spans="1:5" s="13" customFormat="1" ht="15" customHeight="1">
      <c r="A264" s="73" t="s">
        <v>310</v>
      </c>
      <c r="B264" s="55">
        <v>5</v>
      </c>
      <c r="C264" s="56">
        <f t="shared" si="16"/>
        <v>13.157894736842104</v>
      </c>
      <c r="D264" s="55">
        <v>13</v>
      </c>
      <c r="E264" s="56">
        <f t="shared" si="17"/>
        <v>13.829787234042554</v>
      </c>
    </row>
    <row r="265" spans="1:5" s="13" customFormat="1" ht="15" customHeight="1">
      <c r="A265" s="73" t="s">
        <v>311</v>
      </c>
      <c r="B265" s="55">
        <v>2</v>
      </c>
      <c r="C265" s="56">
        <f t="shared" si="16"/>
        <v>5.263157894736842</v>
      </c>
      <c r="D265" s="55">
        <v>5</v>
      </c>
      <c r="E265" s="56">
        <f t="shared" si="17"/>
        <v>5.319148936170213</v>
      </c>
    </row>
    <row r="266" spans="1:5" s="13" customFormat="1" ht="15" customHeight="1">
      <c r="A266" s="73" t="s">
        <v>305</v>
      </c>
      <c r="B266" s="55">
        <v>2</v>
      </c>
      <c r="C266" s="56">
        <f t="shared" si="16"/>
        <v>5.263157894736842</v>
      </c>
      <c r="D266" s="55">
        <v>4</v>
      </c>
      <c r="E266" s="56">
        <f t="shared" si="17"/>
        <v>4.25531914893617</v>
      </c>
    </row>
    <row r="267" spans="1:5" s="13" customFormat="1" ht="15" customHeight="1">
      <c r="A267" s="73" t="s">
        <v>376</v>
      </c>
      <c r="B267" s="55">
        <v>13</v>
      </c>
      <c r="C267" s="56">
        <f t="shared" si="16"/>
        <v>34.21052631578947</v>
      </c>
      <c r="D267" s="55">
        <v>35</v>
      </c>
      <c r="E267" s="56">
        <f t="shared" si="17"/>
        <v>37.234042553191486</v>
      </c>
    </row>
    <row r="268" spans="1:5" s="13" customFormat="1" ht="15" customHeight="1">
      <c r="A268" s="73" t="s">
        <v>173</v>
      </c>
      <c r="B268" s="55">
        <v>1</v>
      </c>
      <c r="C268" s="56">
        <f t="shared" si="16"/>
        <v>2.631578947368421</v>
      </c>
      <c r="D268" s="55">
        <v>3</v>
      </c>
      <c r="E268" s="56">
        <f t="shared" si="17"/>
        <v>3.1914893617021276</v>
      </c>
    </row>
    <row r="269" spans="1:5" s="13" customFormat="1" ht="15" customHeight="1">
      <c r="A269" s="73" t="s">
        <v>175</v>
      </c>
      <c r="B269" s="55">
        <v>2</v>
      </c>
      <c r="C269" s="56">
        <f t="shared" si="16"/>
        <v>5.263157894736842</v>
      </c>
      <c r="D269" s="55">
        <v>5</v>
      </c>
      <c r="E269" s="56">
        <f t="shared" si="17"/>
        <v>5.319148936170213</v>
      </c>
    </row>
    <row r="270" spans="1:5" s="13" customFormat="1" ht="15" customHeight="1">
      <c r="A270" s="73" t="s">
        <v>177</v>
      </c>
      <c r="B270" s="55">
        <v>1</v>
      </c>
      <c r="C270" s="56">
        <f t="shared" si="16"/>
        <v>2.631578947368421</v>
      </c>
      <c r="D270" s="55">
        <v>3</v>
      </c>
      <c r="E270" s="56">
        <f t="shared" si="17"/>
        <v>3.1914893617021276</v>
      </c>
    </row>
    <row r="271" spans="1:5" s="13" customFormat="1" ht="15" customHeight="1">
      <c r="A271" s="73" t="s">
        <v>179</v>
      </c>
      <c r="B271" s="55">
        <v>1</v>
      </c>
      <c r="C271" s="56">
        <f t="shared" si="16"/>
        <v>2.631578947368421</v>
      </c>
      <c r="D271" s="55">
        <v>2</v>
      </c>
      <c r="E271" s="56">
        <f t="shared" si="17"/>
        <v>2.127659574468085</v>
      </c>
    </row>
    <row r="272" spans="1:5" s="13" customFormat="1" ht="15" customHeight="1">
      <c r="A272" s="73" t="s">
        <v>180</v>
      </c>
      <c r="B272" s="55">
        <v>1</v>
      </c>
      <c r="C272" s="56">
        <f t="shared" si="16"/>
        <v>2.631578947368421</v>
      </c>
      <c r="D272" s="55">
        <v>1</v>
      </c>
      <c r="E272" s="56">
        <f t="shared" si="17"/>
        <v>1.0638297872340425</v>
      </c>
    </row>
    <row r="273" spans="1:5" s="13" customFormat="1" ht="15" customHeight="1">
      <c r="A273" s="73" t="s">
        <v>182</v>
      </c>
      <c r="B273" s="55">
        <v>1</v>
      </c>
      <c r="C273" s="56">
        <f t="shared" si="16"/>
        <v>2.631578947368421</v>
      </c>
      <c r="D273" s="55">
        <v>3</v>
      </c>
      <c r="E273" s="56">
        <f t="shared" si="17"/>
        <v>3.1914893617021276</v>
      </c>
    </row>
    <row r="274" spans="1:5" s="13" customFormat="1" ht="15" customHeight="1">
      <c r="A274" s="73" t="s">
        <v>296</v>
      </c>
      <c r="B274" s="55">
        <v>1</v>
      </c>
      <c r="C274" s="56">
        <f t="shared" si="16"/>
        <v>2.631578947368421</v>
      </c>
      <c r="D274" s="55">
        <v>2</v>
      </c>
      <c r="E274" s="56">
        <f t="shared" si="17"/>
        <v>2.127659574468085</v>
      </c>
    </row>
    <row r="275" spans="1:5" s="13" customFormat="1" ht="15" customHeight="1">
      <c r="A275" s="73" t="s">
        <v>183</v>
      </c>
      <c r="B275" s="55">
        <v>1</v>
      </c>
      <c r="C275" s="56">
        <f t="shared" si="16"/>
        <v>2.631578947368421</v>
      </c>
      <c r="D275" s="55">
        <v>3</v>
      </c>
      <c r="E275" s="56">
        <f t="shared" si="17"/>
        <v>3.1914893617021276</v>
      </c>
    </row>
    <row r="276" spans="1:5" s="13" customFormat="1" ht="15" customHeight="1">
      <c r="A276" s="73" t="s">
        <v>185</v>
      </c>
      <c r="B276" s="55">
        <v>1</v>
      </c>
      <c r="C276" s="56">
        <f t="shared" si="16"/>
        <v>2.631578947368421</v>
      </c>
      <c r="D276" s="55">
        <v>2</v>
      </c>
      <c r="E276" s="56">
        <f t="shared" si="17"/>
        <v>2.127659574468085</v>
      </c>
    </row>
    <row r="277" spans="1:5" s="13" customFormat="1" ht="15" customHeight="1">
      <c r="A277" s="73" t="s">
        <v>186</v>
      </c>
      <c r="B277" s="55">
        <v>1</v>
      </c>
      <c r="C277" s="56">
        <f t="shared" si="16"/>
        <v>2.631578947368421</v>
      </c>
      <c r="D277" s="55">
        <v>4</v>
      </c>
      <c r="E277" s="56">
        <f t="shared" si="17"/>
        <v>4.25531914893617</v>
      </c>
    </row>
    <row r="278" spans="1:5" s="13" customFormat="1" ht="15" customHeight="1">
      <c r="A278" s="73" t="s">
        <v>334</v>
      </c>
      <c r="B278" s="55">
        <v>1</v>
      </c>
      <c r="C278" s="56">
        <f t="shared" si="16"/>
        <v>2.631578947368421</v>
      </c>
      <c r="D278" s="55">
        <v>1</v>
      </c>
      <c r="E278" s="56">
        <f t="shared" si="17"/>
        <v>1.0638297872340425</v>
      </c>
    </row>
    <row r="279" spans="1:5" s="10" customFormat="1" ht="22.5" customHeight="1">
      <c r="A279" s="37" t="s">
        <v>193</v>
      </c>
      <c r="B279" s="43">
        <f>SUM(B261:B278)</f>
        <v>38</v>
      </c>
      <c r="C279" s="100">
        <f t="shared" si="16"/>
        <v>100</v>
      </c>
      <c r="D279" s="43">
        <f>SUM(D261:D278)</f>
        <v>94</v>
      </c>
      <c r="E279" s="100">
        <f t="shared" si="17"/>
        <v>100</v>
      </c>
    </row>
    <row r="282" spans="1:10" s="14" customFormat="1" ht="60.75" customHeight="1">
      <c r="A282" s="79" t="s">
        <v>282</v>
      </c>
      <c r="B282" s="134" t="s">
        <v>267</v>
      </c>
      <c r="C282" s="134"/>
      <c r="D282" s="134"/>
      <c r="E282" s="134"/>
      <c r="F282" s="4"/>
      <c r="G282" s="34"/>
      <c r="H282" s="34"/>
      <c r="I282" s="4"/>
      <c r="J282" s="4"/>
    </row>
    <row r="283" spans="1:8" s="12" customFormat="1" ht="30.75" customHeight="1">
      <c r="A283" s="159" t="s">
        <v>418</v>
      </c>
      <c r="B283" s="139" t="s">
        <v>395</v>
      </c>
      <c r="C283" s="139"/>
      <c r="D283" s="160" t="s">
        <v>333</v>
      </c>
      <c r="E283" s="160"/>
      <c r="G283" s="13"/>
      <c r="H283" s="13"/>
    </row>
    <row r="284" spans="1:5" s="13" customFormat="1" ht="37.5" customHeight="1">
      <c r="A284" s="159"/>
      <c r="B284" s="28" t="s">
        <v>313</v>
      </c>
      <c r="C284" s="28" t="s">
        <v>327</v>
      </c>
      <c r="D284" s="28" t="s">
        <v>313</v>
      </c>
      <c r="E284" s="28" t="s">
        <v>328</v>
      </c>
    </row>
    <row r="285" spans="1:5" s="13" customFormat="1" ht="15" customHeight="1">
      <c r="A285" s="73" t="s">
        <v>171</v>
      </c>
      <c r="B285" s="55">
        <v>2</v>
      </c>
      <c r="C285" s="56">
        <f>B285/$B$297*100</f>
        <v>5.405405405405405</v>
      </c>
      <c r="D285" s="55">
        <v>6</v>
      </c>
      <c r="E285" s="56">
        <f>D285/$D$297*100</f>
        <v>6.122448979591836</v>
      </c>
    </row>
    <row r="286" spans="1:5" s="13" customFormat="1" ht="15" customHeight="1">
      <c r="A286" s="73" t="s">
        <v>170</v>
      </c>
      <c r="B286" s="55">
        <v>1</v>
      </c>
      <c r="C286" s="56">
        <f aca="true" t="shared" si="18" ref="C286:C297">B286/$B$297*100</f>
        <v>2.7027027027027026</v>
      </c>
      <c r="D286" s="55">
        <v>3</v>
      </c>
      <c r="E286" s="56">
        <f aca="true" t="shared" si="19" ref="E286:E297">D286/$D$297*100</f>
        <v>3.061224489795918</v>
      </c>
    </row>
    <row r="287" spans="1:5" s="13" customFormat="1" ht="15" customHeight="1">
      <c r="A287" s="73" t="s">
        <v>169</v>
      </c>
      <c r="B287" s="55">
        <v>1</v>
      </c>
      <c r="C287" s="56">
        <f t="shared" si="18"/>
        <v>2.7027027027027026</v>
      </c>
      <c r="D287" s="55">
        <v>2</v>
      </c>
      <c r="E287" s="56">
        <f t="shared" si="19"/>
        <v>2.0408163265306123</v>
      </c>
    </row>
    <row r="288" spans="1:5" s="13" customFormat="1" ht="15" customHeight="1">
      <c r="A288" s="73" t="s">
        <v>168</v>
      </c>
      <c r="B288" s="55">
        <v>1</v>
      </c>
      <c r="C288" s="56">
        <f t="shared" si="18"/>
        <v>2.7027027027027026</v>
      </c>
      <c r="D288" s="55">
        <v>2</v>
      </c>
      <c r="E288" s="56">
        <f t="shared" si="19"/>
        <v>2.0408163265306123</v>
      </c>
    </row>
    <row r="289" spans="1:5" s="13" customFormat="1" ht="15" customHeight="1">
      <c r="A289" s="73" t="s">
        <v>335</v>
      </c>
      <c r="B289" s="55">
        <v>1</v>
      </c>
      <c r="C289" s="56">
        <f t="shared" si="18"/>
        <v>2.7027027027027026</v>
      </c>
      <c r="D289" s="55">
        <v>1</v>
      </c>
      <c r="E289" s="56">
        <f t="shared" si="19"/>
        <v>1.0204081632653061</v>
      </c>
    </row>
    <row r="290" spans="1:5" s="13" customFormat="1" ht="15" customHeight="1">
      <c r="A290" s="73" t="s">
        <v>167</v>
      </c>
      <c r="B290" s="55">
        <v>1</v>
      </c>
      <c r="C290" s="56">
        <f t="shared" si="18"/>
        <v>2.7027027027027026</v>
      </c>
      <c r="D290" s="55">
        <v>2</v>
      </c>
      <c r="E290" s="56">
        <f t="shared" si="19"/>
        <v>2.0408163265306123</v>
      </c>
    </row>
    <row r="291" spans="1:5" s="13" customFormat="1" ht="15" customHeight="1">
      <c r="A291" s="73" t="s">
        <v>166</v>
      </c>
      <c r="B291" s="55">
        <v>1</v>
      </c>
      <c r="C291" s="56">
        <f t="shared" si="18"/>
        <v>2.7027027027027026</v>
      </c>
      <c r="D291" s="55">
        <v>3</v>
      </c>
      <c r="E291" s="56">
        <f t="shared" si="19"/>
        <v>3.061224489795918</v>
      </c>
    </row>
    <row r="292" spans="1:5" s="13" customFormat="1" ht="15" customHeight="1">
      <c r="A292" s="73" t="s">
        <v>165</v>
      </c>
      <c r="B292" s="55">
        <v>5</v>
      </c>
      <c r="C292" s="56">
        <f t="shared" si="18"/>
        <v>13.513513513513514</v>
      </c>
      <c r="D292" s="55">
        <v>11</v>
      </c>
      <c r="E292" s="56">
        <f t="shared" si="19"/>
        <v>11.224489795918368</v>
      </c>
    </row>
    <row r="293" spans="1:5" s="13" customFormat="1" ht="15" customHeight="1">
      <c r="A293" s="73" t="s">
        <v>417</v>
      </c>
      <c r="B293" s="55">
        <v>20</v>
      </c>
      <c r="C293" s="56">
        <f t="shared" si="18"/>
        <v>54.054054054054056</v>
      </c>
      <c r="D293" s="55">
        <v>56</v>
      </c>
      <c r="E293" s="56">
        <f t="shared" si="19"/>
        <v>57.14285714285714</v>
      </c>
    </row>
    <row r="294" spans="1:5" s="13" customFormat="1" ht="15" customHeight="1">
      <c r="A294" s="73" t="s">
        <v>306</v>
      </c>
      <c r="B294" s="55">
        <v>1</v>
      </c>
      <c r="C294" s="56">
        <f t="shared" si="18"/>
        <v>2.7027027027027026</v>
      </c>
      <c r="D294" s="55">
        <v>3</v>
      </c>
      <c r="E294" s="56">
        <f t="shared" si="19"/>
        <v>3.061224489795918</v>
      </c>
    </row>
    <row r="295" spans="1:5" s="13" customFormat="1" ht="15" customHeight="1">
      <c r="A295" s="73" t="s">
        <v>164</v>
      </c>
      <c r="B295" s="55">
        <v>1</v>
      </c>
      <c r="C295" s="56">
        <f t="shared" si="18"/>
        <v>2.7027027027027026</v>
      </c>
      <c r="D295" s="55">
        <v>3</v>
      </c>
      <c r="E295" s="56">
        <f t="shared" si="19"/>
        <v>3.061224489795918</v>
      </c>
    </row>
    <row r="296" spans="1:5" s="13" customFormat="1" ht="15" customHeight="1">
      <c r="A296" s="73" t="s">
        <v>163</v>
      </c>
      <c r="B296" s="55">
        <v>2</v>
      </c>
      <c r="C296" s="56">
        <f t="shared" si="18"/>
        <v>5.405405405405405</v>
      </c>
      <c r="D296" s="55">
        <v>6</v>
      </c>
      <c r="E296" s="56">
        <f t="shared" si="19"/>
        <v>6.122448979591836</v>
      </c>
    </row>
    <row r="297" spans="1:5" s="10" customFormat="1" ht="24" customHeight="1">
      <c r="A297" s="37" t="s">
        <v>194</v>
      </c>
      <c r="B297" s="43">
        <v>37</v>
      </c>
      <c r="C297" s="100">
        <f t="shared" si="18"/>
        <v>100</v>
      </c>
      <c r="D297" s="43">
        <v>98</v>
      </c>
      <c r="E297" s="100">
        <f t="shared" si="19"/>
        <v>100</v>
      </c>
    </row>
  </sheetData>
  <mergeCells count="47">
    <mergeCell ref="A106:A107"/>
    <mergeCell ref="B106:C106"/>
    <mergeCell ref="D106:E106"/>
    <mergeCell ref="A192:A193"/>
    <mergeCell ref="B192:C192"/>
    <mergeCell ref="D192:E192"/>
    <mergeCell ref="B159:E159"/>
    <mergeCell ref="A160:A161"/>
    <mergeCell ref="B160:C160"/>
    <mergeCell ref="D160:E160"/>
    <mergeCell ref="B282:E282"/>
    <mergeCell ref="A283:A284"/>
    <mergeCell ref="B283:C283"/>
    <mergeCell ref="D283:E283"/>
    <mergeCell ref="B258:E258"/>
    <mergeCell ref="A259:A260"/>
    <mergeCell ref="B259:C259"/>
    <mergeCell ref="D259:E259"/>
    <mergeCell ref="B235:E235"/>
    <mergeCell ref="A236:A237"/>
    <mergeCell ref="B236:C236"/>
    <mergeCell ref="D236:E236"/>
    <mergeCell ref="B207:E207"/>
    <mergeCell ref="A208:A209"/>
    <mergeCell ref="B208:C208"/>
    <mergeCell ref="D208:E208"/>
    <mergeCell ref="B122:E122"/>
    <mergeCell ref="A123:A124"/>
    <mergeCell ref="B123:C123"/>
    <mergeCell ref="D123:E123"/>
    <mergeCell ref="B77:E77"/>
    <mergeCell ref="A78:A79"/>
    <mergeCell ref="B78:C78"/>
    <mergeCell ref="D78:E78"/>
    <mergeCell ref="B47:E47"/>
    <mergeCell ref="A48:A49"/>
    <mergeCell ref="B48:C48"/>
    <mergeCell ref="D48:E48"/>
    <mergeCell ref="A16:E16"/>
    <mergeCell ref="A19:A20"/>
    <mergeCell ref="B19:C19"/>
    <mergeCell ref="D19:E19"/>
    <mergeCell ref="B18:E18"/>
    <mergeCell ref="B1:E1"/>
    <mergeCell ref="A3:A4"/>
    <mergeCell ref="B3:C3"/>
    <mergeCell ref="D3:E3"/>
  </mergeCells>
  <printOptions/>
  <pageMargins left="0.75" right="0.75" top="1" bottom="1" header="0.5" footer="0.5"/>
  <pageSetup horizontalDpi="300" verticalDpi="300" orientation="portrait" paperSize="9" r:id="rId1"/>
  <rowBreaks count="11" manualBreakCount="11">
    <brk id="16" max="255" man="1"/>
    <brk id="46" max="255" man="1"/>
    <brk id="76" max="255" man="1"/>
    <brk id="105" max="255" man="1"/>
    <brk id="121" max="255" man="1"/>
    <brk id="158" max="255" man="1"/>
    <brk id="191" max="255" man="1"/>
    <brk id="206" max="255" man="1"/>
    <brk id="234" max="255" man="1"/>
    <brk id="257" max="255" man="1"/>
    <brk id="2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workbookViewId="0" topLeftCell="A24">
      <selection activeCell="A49" sqref="A49:G49"/>
    </sheetView>
  </sheetViews>
  <sheetFormatPr defaultColWidth="9.140625" defaultRowHeight="12.75"/>
  <cols>
    <col min="1" max="1" width="18.28125" style="34" customWidth="1"/>
    <col min="2" max="2" width="14.140625" style="34" customWidth="1"/>
    <col min="3" max="3" width="10.28125" style="34" customWidth="1"/>
    <col min="4" max="4" width="13.421875" style="34" customWidth="1"/>
    <col min="5" max="5" width="9.140625" style="34" customWidth="1"/>
    <col min="6" max="6" width="12.28125" style="34" customWidth="1"/>
    <col min="7" max="7" width="11.57421875" style="34" customWidth="1"/>
    <col min="8" max="16384" width="9.140625" style="34" customWidth="1"/>
  </cols>
  <sheetData>
    <row r="1" spans="1:10" s="14" customFormat="1" ht="63" customHeight="1">
      <c r="A1" s="79" t="s">
        <v>315</v>
      </c>
      <c r="B1" s="131" t="s">
        <v>425</v>
      </c>
      <c r="C1" s="132"/>
      <c r="D1" s="132"/>
      <c r="E1" s="132"/>
      <c r="F1" s="132"/>
      <c r="G1" s="133"/>
      <c r="H1" s="4"/>
      <c r="I1" s="4"/>
      <c r="J1" s="4"/>
    </row>
    <row r="2" spans="1:10" s="14" customFormat="1" ht="15" customHeight="1" thickBot="1">
      <c r="A2" s="34"/>
      <c r="B2" s="62"/>
      <c r="C2" s="62"/>
      <c r="D2" s="5"/>
      <c r="E2" s="4"/>
      <c r="F2" s="34"/>
      <c r="G2" s="34"/>
      <c r="H2" s="4"/>
      <c r="I2" s="4"/>
      <c r="J2" s="4"/>
    </row>
    <row r="3" spans="1:7" ht="60.75" customHeight="1">
      <c r="A3" s="102" t="s">
        <v>420</v>
      </c>
      <c r="B3" s="106" t="s">
        <v>285</v>
      </c>
      <c r="C3" s="9" t="s">
        <v>268</v>
      </c>
      <c r="D3" s="106" t="s">
        <v>424</v>
      </c>
      <c r="E3" s="9" t="s">
        <v>268</v>
      </c>
      <c r="F3" s="106" t="s">
        <v>313</v>
      </c>
      <c r="G3" s="9" t="s">
        <v>274</v>
      </c>
    </row>
    <row r="4" spans="1:7" ht="12.75">
      <c r="A4" s="103" t="s">
        <v>398</v>
      </c>
      <c r="B4" s="107">
        <f>B20+B37</f>
        <v>35</v>
      </c>
      <c r="C4" s="109">
        <f>B4/F4*100</f>
        <v>97.22222222222221</v>
      </c>
      <c r="D4" s="107">
        <f>D20+D37</f>
        <v>1</v>
      </c>
      <c r="E4" s="109">
        <f>D4/F4*100</f>
        <v>2.7777777777777777</v>
      </c>
      <c r="F4" s="107">
        <f>B4+D4</f>
        <v>36</v>
      </c>
      <c r="G4" s="109">
        <f>F4/$F$13*100</f>
        <v>4.411764705882353</v>
      </c>
    </row>
    <row r="5" spans="1:7" ht="12.75">
      <c r="A5" s="104" t="s">
        <v>399</v>
      </c>
      <c r="B5" s="107">
        <f aca="true" t="shared" si="0" ref="B5:B13">B21+B38</f>
        <v>69</v>
      </c>
      <c r="C5" s="109">
        <f aca="true" t="shared" si="1" ref="C5:C13">B5/F5*100</f>
        <v>94.52054794520548</v>
      </c>
      <c r="D5" s="107">
        <f aca="true" t="shared" si="2" ref="D5:D13">D21+D38</f>
        <v>4</v>
      </c>
      <c r="E5" s="109">
        <f aca="true" t="shared" si="3" ref="E5:E13">D5/F5*100</f>
        <v>5.47945205479452</v>
      </c>
      <c r="F5" s="107">
        <f aca="true" t="shared" si="4" ref="F5:F13">B5+D5</f>
        <v>73</v>
      </c>
      <c r="G5" s="109">
        <f aca="true" t="shared" si="5" ref="G5:G13">F5/$F$13*100</f>
        <v>8.946078431372548</v>
      </c>
    </row>
    <row r="6" spans="1:7" ht="12.75">
      <c r="A6" s="104" t="s">
        <v>277</v>
      </c>
      <c r="B6" s="107">
        <f t="shared" si="0"/>
        <v>125</v>
      </c>
      <c r="C6" s="109">
        <f t="shared" si="1"/>
        <v>98.4251968503937</v>
      </c>
      <c r="D6" s="107">
        <f t="shared" si="2"/>
        <v>2</v>
      </c>
      <c r="E6" s="109">
        <f t="shared" si="3"/>
        <v>1.574803149606299</v>
      </c>
      <c r="F6" s="107">
        <f t="shared" si="4"/>
        <v>127</v>
      </c>
      <c r="G6" s="109">
        <f t="shared" si="5"/>
        <v>15.563725490196079</v>
      </c>
    </row>
    <row r="7" spans="1:7" ht="12.75">
      <c r="A7" s="104" t="s">
        <v>400</v>
      </c>
      <c r="B7" s="107">
        <f t="shared" si="0"/>
        <v>108</v>
      </c>
      <c r="C7" s="109">
        <f t="shared" si="1"/>
        <v>100</v>
      </c>
      <c r="D7" s="107">
        <f t="shared" si="2"/>
        <v>0</v>
      </c>
      <c r="E7" s="109">
        <f t="shared" si="3"/>
        <v>0</v>
      </c>
      <c r="F7" s="107">
        <f t="shared" si="4"/>
        <v>108</v>
      </c>
      <c r="G7" s="109">
        <f t="shared" si="5"/>
        <v>13.23529411764706</v>
      </c>
    </row>
    <row r="8" spans="1:7" ht="12.75">
      <c r="A8" s="104" t="s">
        <v>401</v>
      </c>
      <c r="B8" s="107">
        <f t="shared" si="0"/>
        <v>177</v>
      </c>
      <c r="C8" s="109">
        <f t="shared" si="1"/>
        <v>96.72131147540983</v>
      </c>
      <c r="D8" s="107">
        <f t="shared" si="2"/>
        <v>6</v>
      </c>
      <c r="E8" s="109">
        <f t="shared" si="3"/>
        <v>3.278688524590164</v>
      </c>
      <c r="F8" s="107">
        <f t="shared" si="4"/>
        <v>183</v>
      </c>
      <c r="G8" s="109">
        <f t="shared" si="5"/>
        <v>22.426470588235293</v>
      </c>
    </row>
    <row r="9" spans="1:7" ht="12.75">
      <c r="A9" s="104" t="s">
        <v>407</v>
      </c>
      <c r="B9" s="107">
        <f t="shared" si="0"/>
        <v>89</v>
      </c>
      <c r="C9" s="109">
        <f t="shared" si="1"/>
        <v>98.88888888888889</v>
      </c>
      <c r="D9" s="107">
        <f t="shared" si="2"/>
        <v>1</v>
      </c>
      <c r="E9" s="109">
        <f t="shared" si="3"/>
        <v>1.1111111111111112</v>
      </c>
      <c r="F9" s="107">
        <f t="shared" si="4"/>
        <v>90</v>
      </c>
      <c r="G9" s="109">
        <f t="shared" si="5"/>
        <v>11.029411764705882</v>
      </c>
    </row>
    <row r="10" spans="1:7" ht="12.75">
      <c r="A10" s="104" t="s">
        <v>416</v>
      </c>
      <c r="B10" s="107">
        <f t="shared" si="0"/>
        <v>78</v>
      </c>
      <c r="C10" s="109">
        <f t="shared" si="1"/>
        <v>100</v>
      </c>
      <c r="D10" s="107">
        <f t="shared" si="2"/>
        <v>0</v>
      </c>
      <c r="E10" s="109">
        <f t="shared" si="3"/>
        <v>0</v>
      </c>
      <c r="F10" s="107">
        <f t="shared" si="4"/>
        <v>78</v>
      </c>
      <c r="G10" s="109">
        <f t="shared" si="5"/>
        <v>9.558823529411764</v>
      </c>
    </row>
    <row r="11" spans="1:7" ht="12.75">
      <c r="A11" s="104" t="s">
        <v>312</v>
      </c>
      <c r="B11" s="107">
        <f t="shared" si="0"/>
        <v>57</v>
      </c>
      <c r="C11" s="109">
        <f t="shared" si="1"/>
        <v>100</v>
      </c>
      <c r="D11" s="107">
        <f t="shared" si="2"/>
        <v>0</v>
      </c>
      <c r="E11" s="109">
        <f t="shared" si="3"/>
        <v>0</v>
      </c>
      <c r="F11" s="107">
        <f t="shared" si="4"/>
        <v>57</v>
      </c>
      <c r="G11" s="109">
        <f t="shared" si="5"/>
        <v>6.985294117647059</v>
      </c>
    </row>
    <row r="12" spans="1:7" ht="12.75">
      <c r="A12" s="105" t="s">
        <v>417</v>
      </c>
      <c r="B12" s="107">
        <f t="shared" si="0"/>
        <v>64</v>
      </c>
      <c r="C12" s="109">
        <f t="shared" si="1"/>
        <v>100</v>
      </c>
      <c r="D12" s="107">
        <f t="shared" si="2"/>
        <v>0</v>
      </c>
      <c r="E12" s="109">
        <f t="shared" si="3"/>
        <v>0</v>
      </c>
      <c r="F12" s="107">
        <f t="shared" si="4"/>
        <v>64</v>
      </c>
      <c r="G12" s="109">
        <f t="shared" si="5"/>
        <v>7.8431372549019605</v>
      </c>
    </row>
    <row r="13" spans="1:7" ht="23.25" customHeight="1" thickBot="1">
      <c r="A13" s="67" t="s">
        <v>301</v>
      </c>
      <c r="B13" s="108">
        <f t="shared" si="0"/>
        <v>802</v>
      </c>
      <c r="C13" s="125">
        <f t="shared" si="1"/>
        <v>98.2843137254902</v>
      </c>
      <c r="D13" s="108">
        <f t="shared" si="2"/>
        <v>14</v>
      </c>
      <c r="E13" s="125">
        <f t="shared" si="3"/>
        <v>1.715686274509804</v>
      </c>
      <c r="F13" s="108">
        <f t="shared" si="4"/>
        <v>816</v>
      </c>
      <c r="G13" s="125">
        <f t="shared" si="5"/>
        <v>100</v>
      </c>
    </row>
    <row r="14" spans="2:11" s="8" customFormat="1" ht="12.75">
      <c r="B14" s="4"/>
      <c r="C14" s="4"/>
      <c r="D14" s="5"/>
      <c r="E14" s="6"/>
      <c r="F14" s="4"/>
      <c r="G14" s="4"/>
      <c r="H14" s="4"/>
      <c r="I14" s="4"/>
      <c r="J14" s="5"/>
      <c r="K14" s="7"/>
    </row>
    <row r="15" spans="1:7" s="72" customFormat="1" ht="38.25" customHeight="1">
      <c r="A15" s="138" t="s">
        <v>98</v>
      </c>
      <c r="B15" s="137"/>
      <c r="C15" s="137"/>
      <c r="D15" s="137"/>
      <c r="E15" s="137"/>
      <c r="F15" s="137"/>
      <c r="G15" s="137"/>
    </row>
    <row r="16" spans="1:3" s="72" customFormat="1" ht="12.75">
      <c r="A16" s="33"/>
      <c r="B16" s="12"/>
      <c r="C16" s="13"/>
    </row>
    <row r="17" spans="1:10" s="14" customFormat="1" ht="48.75" customHeight="1">
      <c r="A17" s="20" t="s">
        <v>283</v>
      </c>
      <c r="B17" s="131" t="s">
        <v>273</v>
      </c>
      <c r="C17" s="132"/>
      <c r="D17" s="132"/>
      <c r="E17" s="132"/>
      <c r="F17" s="132"/>
      <c r="G17" s="133"/>
      <c r="H17" s="4"/>
      <c r="I17" s="4"/>
      <c r="J17" s="4"/>
    </row>
    <row r="18" spans="6:7" s="38" customFormat="1" ht="13.5" thickBot="1">
      <c r="F18" s="34"/>
      <c r="G18" s="34"/>
    </row>
    <row r="19" spans="1:7" ht="60.75" customHeight="1">
      <c r="A19" s="102" t="s">
        <v>420</v>
      </c>
      <c r="B19" s="106" t="s">
        <v>285</v>
      </c>
      <c r="C19" s="9" t="s">
        <v>268</v>
      </c>
      <c r="D19" s="106" t="s">
        <v>424</v>
      </c>
      <c r="E19" s="9" t="s">
        <v>268</v>
      </c>
      <c r="F19" s="106" t="s">
        <v>313</v>
      </c>
      <c r="G19" s="9" t="s">
        <v>274</v>
      </c>
    </row>
    <row r="20" spans="1:7" ht="12.75">
      <c r="A20" s="103" t="s">
        <v>398</v>
      </c>
      <c r="B20" s="107">
        <v>0</v>
      </c>
      <c r="C20" s="109">
        <v>0</v>
      </c>
      <c r="D20" s="107">
        <v>0</v>
      </c>
      <c r="E20" s="109">
        <v>0</v>
      </c>
      <c r="F20" s="107">
        <f>B20+D20</f>
        <v>0</v>
      </c>
      <c r="G20" s="109">
        <f>F20/$F$29*100</f>
        <v>0</v>
      </c>
    </row>
    <row r="21" spans="1:7" ht="12.75">
      <c r="A21" s="104" t="s">
        <v>399</v>
      </c>
      <c r="B21" s="107">
        <v>16</v>
      </c>
      <c r="C21" s="109">
        <f>B21/F21*100</f>
        <v>100</v>
      </c>
      <c r="D21" s="107">
        <v>0</v>
      </c>
      <c r="E21" s="109">
        <f>D21/F21*100</f>
        <v>0</v>
      </c>
      <c r="F21" s="107">
        <f aca="true" t="shared" si="6" ref="F21:F29">B21+D21</f>
        <v>16</v>
      </c>
      <c r="G21" s="109">
        <f aca="true" t="shared" si="7" ref="G21:G29">F21/$F$29*100</f>
        <v>6.0606060606060606</v>
      </c>
    </row>
    <row r="22" spans="1:7" ht="12.75">
      <c r="A22" s="104" t="s">
        <v>277</v>
      </c>
      <c r="B22" s="107">
        <v>42</v>
      </c>
      <c r="C22" s="109">
        <f aca="true" t="shared" si="8" ref="C22:C29">B22/F22*100</f>
        <v>100</v>
      </c>
      <c r="D22" s="107">
        <v>0</v>
      </c>
      <c r="E22" s="109">
        <f aca="true" t="shared" si="9" ref="E22:E29">D22/F22*100</f>
        <v>0</v>
      </c>
      <c r="F22" s="107">
        <f t="shared" si="6"/>
        <v>42</v>
      </c>
      <c r="G22" s="109">
        <f t="shared" si="7"/>
        <v>15.909090909090908</v>
      </c>
    </row>
    <row r="23" spans="1:7" ht="12.75">
      <c r="A23" s="104" t="s">
        <v>400</v>
      </c>
      <c r="B23" s="107">
        <v>32</v>
      </c>
      <c r="C23" s="109">
        <f t="shared" si="8"/>
        <v>100</v>
      </c>
      <c r="D23" s="107">
        <v>0</v>
      </c>
      <c r="E23" s="109">
        <f t="shared" si="9"/>
        <v>0</v>
      </c>
      <c r="F23" s="107">
        <f t="shared" si="6"/>
        <v>32</v>
      </c>
      <c r="G23" s="109">
        <f t="shared" si="7"/>
        <v>12.121212121212121</v>
      </c>
    </row>
    <row r="24" spans="1:7" ht="12.75">
      <c r="A24" s="104" t="s">
        <v>401</v>
      </c>
      <c r="B24" s="107">
        <v>83</v>
      </c>
      <c r="C24" s="109">
        <f t="shared" si="8"/>
        <v>96.51162790697676</v>
      </c>
      <c r="D24" s="107">
        <v>3</v>
      </c>
      <c r="E24" s="109">
        <f t="shared" si="9"/>
        <v>3.488372093023256</v>
      </c>
      <c r="F24" s="107">
        <f t="shared" si="6"/>
        <v>86</v>
      </c>
      <c r="G24" s="109">
        <f t="shared" si="7"/>
        <v>32.57575757575758</v>
      </c>
    </row>
    <row r="25" spans="1:7" ht="12.75">
      <c r="A25" s="104" t="s">
        <v>407</v>
      </c>
      <c r="B25" s="107">
        <v>17</v>
      </c>
      <c r="C25" s="109">
        <f t="shared" si="8"/>
        <v>100</v>
      </c>
      <c r="D25" s="107">
        <v>0</v>
      </c>
      <c r="E25" s="109">
        <f t="shared" si="9"/>
        <v>0</v>
      </c>
      <c r="F25" s="107">
        <f t="shared" si="6"/>
        <v>17</v>
      </c>
      <c r="G25" s="109">
        <f t="shared" si="7"/>
        <v>6.4393939393939394</v>
      </c>
    </row>
    <row r="26" spans="1:7" ht="12.75">
      <c r="A26" s="104" t="s">
        <v>416</v>
      </c>
      <c r="B26" s="107">
        <v>25</v>
      </c>
      <c r="C26" s="109">
        <f t="shared" si="8"/>
        <v>100</v>
      </c>
      <c r="D26" s="107">
        <v>0</v>
      </c>
      <c r="E26" s="109">
        <f t="shared" si="9"/>
        <v>0</v>
      </c>
      <c r="F26" s="107">
        <f t="shared" si="6"/>
        <v>25</v>
      </c>
      <c r="G26" s="109">
        <f t="shared" si="7"/>
        <v>9.469696969696969</v>
      </c>
    </row>
    <row r="27" spans="1:7" ht="12.75">
      <c r="A27" s="104" t="s">
        <v>312</v>
      </c>
      <c r="B27" s="107">
        <v>19</v>
      </c>
      <c r="C27" s="109">
        <f t="shared" si="8"/>
        <v>100</v>
      </c>
      <c r="D27" s="107">
        <v>0</v>
      </c>
      <c r="E27" s="109">
        <f t="shared" si="9"/>
        <v>0</v>
      </c>
      <c r="F27" s="107">
        <f t="shared" si="6"/>
        <v>19</v>
      </c>
      <c r="G27" s="109">
        <f t="shared" si="7"/>
        <v>7.196969696969697</v>
      </c>
    </row>
    <row r="28" spans="1:7" ht="12.75">
      <c r="A28" s="105" t="s">
        <v>417</v>
      </c>
      <c r="B28" s="107">
        <v>27</v>
      </c>
      <c r="C28" s="109">
        <f t="shared" si="8"/>
        <v>100</v>
      </c>
      <c r="D28" s="107">
        <v>0</v>
      </c>
      <c r="E28" s="109">
        <f t="shared" si="9"/>
        <v>0</v>
      </c>
      <c r="F28" s="107">
        <f t="shared" si="6"/>
        <v>27</v>
      </c>
      <c r="G28" s="109">
        <f t="shared" si="7"/>
        <v>10.227272727272728</v>
      </c>
    </row>
    <row r="29" spans="1:7" ht="23.25" customHeight="1" thickBot="1">
      <c r="A29" s="67" t="s">
        <v>301</v>
      </c>
      <c r="B29" s="108">
        <f>SUM(B20:B28)</f>
        <v>261</v>
      </c>
      <c r="C29" s="125">
        <f t="shared" si="8"/>
        <v>98.86363636363636</v>
      </c>
      <c r="D29" s="108">
        <f>SUM(D20:D28)</f>
        <v>3</v>
      </c>
      <c r="E29" s="125">
        <f t="shared" si="9"/>
        <v>1.1363636363636365</v>
      </c>
      <c r="F29" s="108">
        <f t="shared" si="6"/>
        <v>264</v>
      </c>
      <c r="G29" s="125">
        <f t="shared" si="7"/>
        <v>100</v>
      </c>
    </row>
    <row r="31" spans="1:7" s="72" customFormat="1" ht="38.25" customHeight="1">
      <c r="A31" s="138" t="s">
        <v>98</v>
      </c>
      <c r="B31" s="137"/>
      <c r="C31" s="137"/>
      <c r="D31" s="137"/>
      <c r="E31" s="137"/>
      <c r="F31" s="137"/>
      <c r="G31" s="137"/>
    </row>
    <row r="34" spans="1:10" s="14" customFormat="1" ht="48.75" customHeight="1">
      <c r="A34" s="20" t="s">
        <v>284</v>
      </c>
      <c r="B34" s="131" t="s">
        <v>272</v>
      </c>
      <c r="C34" s="132"/>
      <c r="D34" s="132"/>
      <c r="E34" s="132"/>
      <c r="F34" s="132"/>
      <c r="G34" s="133"/>
      <c r="H34" s="4"/>
      <c r="I34" s="4"/>
      <c r="J34" s="4"/>
    </row>
    <row r="35" ht="13.5" thickBot="1"/>
    <row r="36" spans="1:7" ht="46.5" customHeight="1">
      <c r="A36" s="102" t="s">
        <v>420</v>
      </c>
      <c r="B36" s="106" t="s">
        <v>275</v>
      </c>
      <c r="C36" s="9" t="s">
        <v>396</v>
      </c>
      <c r="D36" s="106" t="s">
        <v>276</v>
      </c>
      <c r="E36" s="9" t="s">
        <v>396</v>
      </c>
      <c r="F36" s="106" t="s">
        <v>313</v>
      </c>
      <c r="G36" s="9" t="s">
        <v>274</v>
      </c>
    </row>
    <row r="37" spans="1:7" ht="12.75">
      <c r="A37" s="103" t="s">
        <v>398</v>
      </c>
      <c r="B37" s="107">
        <v>35</v>
      </c>
      <c r="C37" s="109">
        <f>B37/F37*100</f>
        <v>97.22222222222221</v>
      </c>
      <c r="D37" s="107">
        <v>1</v>
      </c>
      <c r="E37" s="109">
        <f>D37/F37*100</f>
        <v>2.7777777777777777</v>
      </c>
      <c r="F37" s="107">
        <f>B37+D37</f>
        <v>36</v>
      </c>
      <c r="G37" s="109">
        <f>F37/$F$46*100</f>
        <v>6.521739130434782</v>
      </c>
    </row>
    <row r="38" spans="1:7" ht="12.75">
      <c r="A38" s="104" t="s">
        <v>399</v>
      </c>
      <c r="B38" s="107">
        <v>53</v>
      </c>
      <c r="C38" s="109">
        <f aca="true" t="shared" si="10" ref="C38:C46">B38/F38*100</f>
        <v>92.98245614035088</v>
      </c>
      <c r="D38" s="107">
        <v>4</v>
      </c>
      <c r="E38" s="109">
        <f aca="true" t="shared" si="11" ref="E38:E46">D38/F38*100</f>
        <v>7.017543859649122</v>
      </c>
      <c r="F38" s="107">
        <f aca="true" t="shared" si="12" ref="F38:F46">B38+D38</f>
        <v>57</v>
      </c>
      <c r="G38" s="109">
        <f aca="true" t="shared" si="13" ref="G38:G46">F38/$F$46*100</f>
        <v>10.326086956521738</v>
      </c>
    </row>
    <row r="39" spans="1:7" ht="12.75">
      <c r="A39" s="104" t="s">
        <v>277</v>
      </c>
      <c r="B39" s="107">
        <v>83</v>
      </c>
      <c r="C39" s="109">
        <f t="shared" si="10"/>
        <v>97.6470588235294</v>
      </c>
      <c r="D39" s="107">
        <v>2</v>
      </c>
      <c r="E39" s="109">
        <f t="shared" si="11"/>
        <v>2.3529411764705883</v>
      </c>
      <c r="F39" s="107">
        <f t="shared" si="12"/>
        <v>85</v>
      </c>
      <c r="G39" s="109">
        <f t="shared" si="13"/>
        <v>15.39855072463768</v>
      </c>
    </row>
    <row r="40" spans="1:7" ht="12.75">
      <c r="A40" s="104" t="s">
        <v>400</v>
      </c>
      <c r="B40" s="107">
        <v>76</v>
      </c>
      <c r="C40" s="109">
        <f t="shared" si="10"/>
        <v>100</v>
      </c>
      <c r="D40" s="107">
        <v>0</v>
      </c>
      <c r="E40" s="109">
        <f t="shared" si="11"/>
        <v>0</v>
      </c>
      <c r="F40" s="107">
        <f t="shared" si="12"/>
        <v>76</v>
      </c>
      <c r="G40" s="109">
        <f t="shared" si="13"/>
        <v>13.768115942028986</v>
      </c>
    </row>
    <row r="41" spans="1:7" ht="12.75">
      <c r="A41" s="104" t="s">
        <v>401</v>
      </c>
      <c r="B41" s="107">
        <v>94</v>
      </c>
      <c r="C41" s="109">
        <f t="shared" si="10"/>
        <v>96.90721649484536</v>
      </c>
      <c r="D41" s="107">
        <v>3</v>
      </c>
      <c r="E41" s="109">
        <f t="shared" si="11"/>
        <v>3.0927835051546393</v>
      </c>
      <c r="F41" s="107">
        <f t="shared" si="12"/>
        <v>97</v>
      </c>
      <c r="G41" s="109">
        <f t="shared" si="13"/>
        <v>17.57246376811594</v>
      </c>
    </row>
    <row r="42" spans="1:7" ht="12.75">
      <c r="A42" s="104" t="s">
        <v>407</v>
      </c>
      <c r="B42" s="107">
        <v>72</v>
      </c>
      <c r="C42" s="109">
        <f t="shared" si="10"/>
        <v>98.63013698630137</v>
      </c>
      <c r="D42" s="107">
        <v>1</v>
      </c>
      <c r="E42" s="109">
        <f t="shared" si="11"/>
        <v>1.36986301369863</v>
      </c>
      <c r="F42" s="107">
        <f t="shared" si="12"/>
        <v>73</v>
      </c>
      <c r="G42" s="109">
        <f t="shared" si="13"/>
        <v>13.22463768115942</v>
      </c>
    </row>
    <row r="43" spans="1:7" ht="12.75">
      <c r="A43" s="104" t="s">
        <v>416</v>
      </c>
      <c r="B43" s="107">
        <v>53</v>
      </c>
      <c r="C43" s="109">
        <f t="shared" si="10"/>
        <v>100</v>
      </c>
      <c r="D43" s="107">
        <v>0</v>
      </c>
      <c r="E43" s="109">
        <f t="shared" si="11"/>
        <v>0</v>
      </c>
      <c r="F43" s="107">
        <f t="shared" si="12"/>
        <v>53</v>
      </c>
      <c r="G43" s="109">
        <f t="shared" si="13"/>
        <v>9.601449275362318</v>
      </c>
    </row>
    <row r="44" spans="1:7" ht="12.75">
      <c r="A44" s="104" t="s">
        <v>312</v>
      </c>
      <c r="B44" s="107">
        <v>38</v>
      </c>
      <c r="C44" s="109">
        <f t="shared" si="10"/>
        <v>100</v>
      </c>
      <c r="D44" s="107">
        <v>0</v>
      </c>
      <c r="E44" s="109">
        <f t="shared" si="11"/>
        <v>0</v>
      </c>
      <c r="F44" s="107">
        <f t="shared" si="12"/>
        <v>38</v>
      </c>
      <c r="G44" s="109">
        <f t="shared" si="13"/>
        <v>6.884057971014493</v>
      </c>
    </row>
    <row r="45" spans="1:7" ht="12.75">
      <c r="A45" s="105" t="s">
        <v>417</v>
      </c>
      <c r="B45" s="107">
        <v>37</v>
      </c>
      <c r="C45" s="109">
        <f t="shared" si="10"/>
        <v>100</v>
      </c>
      <c r="D45" s="107">
        <v>0</v>
      </c>
      <c r="E45" s="109">
        <f t="shared" si="11"/>
        <v>0</v>
      </c>
      <c r="F45" s="107">
        <f t="shared" si="12"/>
        <v>37</v>
      </c>
      <c r="G45" s="109">
        <f t="shared" si="13"/>
        <v>6.702898550724639</v>
      </c>
    </row>
    <row r="46" spans="1:7" ht="23.25" customHeight="1" thickBot="1">
      <c r="A46" s="67" t="s">
        <v>301</v>
      </c>
      <c r="B46" s="108">
        <f>SUM(B37:B45)</f>
        <v>541</v>
      </c>
      <c r="C46" s="125">
        <f t="shared" si="10"/>
        <v>98.0072463768116</v>
      </c>
      <c r="D46" s="108">
        <f>SUM(D37:D45)</f>
        <v>11</v>
      </c>
      <c r="E46" s="125">
        <f t="shared" si="11"/>
        <v>1.9927536231884055</v>
      </c>
      <c r="F46" s="108">
        <f t="shared" si="12"/>
        <v>552</v>
      </c>
      <c r="G46" s="125">
        <f t="shared" si="13"/>
        <v>100</v>
      </c>
    </row>
    <row r="49" spans="1:7" s="72" customFormat="1" ht="38.25" customHeight="1">
      <c r="A49" s="138" t="s">
        <v>98</v>
      </c>
      <c r="B49" s="137"/>
      <c r="C49" s="137"/>
      <c r="D49" s="137"/>
      <c r="E49" s="137"/>
      <c r="F49" s="137"/>
      <c r="G49" s="137"/>
    </row>
  </sheetData>
  <mergeCells count="6">
    <mergeCell ref="A49:G49"/>
    <mergeCell ref="B1:G1"/>
    <mergeCell ref="A15:G15"/>
    <mergeCell ref="B17:G17"/>
    <mergeCell ref="B34:G34"/>
    <mergeCell ref="A31:G3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12.7109375" style="0" customWidth="1"/>
    <col min="3" max="3" width="11.421875" style="0" customWidth="1"/>
    <col min="4" max="4" width="15.140625" style="0" customWidth="1"/>
    <col min="5" max="5" width="14.28125" style="0" customWidth="1"/>
    <col min="6" max="7" width="12.57421875" style="0" customWidth="1"/>
    <col min="8" max="8" width="12.421875" style="0" customWidth="1"/>
  </cols>
  <sheetData>
    <row r="1" spans="1:11" s="14" customFormat="1" ht="86.25" customHeight="1">
      <c r="A1" s="79" t="s">
        <v>288</v>
      </c>
      <c r="B1" s="140" t="s">
        <v>422</v>
      </c>
      <c r="C1" s="142"/>
      <c r="D1" s="93"/>
      <c r="E1" s="30"/>
      <c r="F1" s="93"/>
      <c r="G1" s="30"/>
      <c r="H1" s="34"/>
      <c r="I1" s="4"/>
      <c r="J1" s="4"/>
      <c r="K1" s="4"/>
    </row>
    <row r="2" s="21" customFormat="1" ht="9" customHeight="1" thickBot="1"/>
    <row r="3" spans="1:3" ht="93.75" customHeight="1">
      <c r="A3" s="23" t="s">
        <v>420</v>
      </c>
      <c r="B3" s="24" t="s">
        <v>421</v>
      </c>
      <c r="C3" s="9" t="s">
        <v>274</v>
      </c>
    </row>
    <row r="4" spans="1:3" ht="12.75">
      <c r="A4" s="126" t="s">
        <v>398</v>
      </c>
      <c r="B4" s="25">
        <f>B18+B32+B48</f>
        <v>297</v>
      </c>
      <c r="C4" s="122">
        <f>B4/$B$13*100</f>
        <v>8.157099697885197</v>
      </c>
    </row>
    <row r="5" spans="1:3" ht="12.75">
      <c r="A5" s="127" t="s">
        <v>399</v>
      </c>
      <c r="B5" s="25">
        <f>B19+B33+B49</f>
        <v>301</v>
      </c>
      <c r="C5" s="119">
        <f aca="true" t="shared" si="0" ref="C5:C13">B5/$B$13*100</f>
        <v>8.266959626476243</v>
      </c>
    </row>
    <row r="6" spans="1:3" ht="12.75">
      <c r="A6" s="127" t="s">
        <v>277</v>
      </c>
      <c r="B6" s="25">
        <f>B20+B34+B50</f>
        <v>299</v>
      </c>
      <c r="C6" s="119">
        <f t="shared" si="0"/>
        <v>8.21202966218072</v>
      </c>
    </row>
    <row r="7" spans="1:3" ht="12.75">
      <c r="A7" s="127" t="s">
        <v>400</v>
      </c>
      <c r="B7" s="25">
        <f>B21+B35+B51</f>
        <v>716</v>
      </c>
      <c r="C7" s="119">
        <f t="shared" si="0"/>
        <v>19.66492721779731</v>
      </c>
    </row>
    <row r="8" spans="1:3" ht="12.75">
      <c r="A8" s="127" t="s">
        <v>401</v>
      </c>
      <c r="B8" s="25">
        <f>B22+B36+B52</f>
        <v>847</v>
      </c>
      <c r="C8" s="119">
        <f t="shared" si="0"/>
        <v>23.26283987915408</v>
      </c>
    </row>
    <row r="9" spans="1:3" ht="12.75">
      <c r="A9" s="127" t="s">
        <v>407</v>
      </c>
      <c r="B9" s="25">
        <f>B23+B37+B53</f>
        <v>193</v>
      </c>
      <c r="C9" s="119">
        <f t="shared" si="0"/>
        <v>5.300741554517989</v>
      </c>
    </row>
    <row r="10" spans="1:3" ht="12.75">
      <c r="A10" s="127" t="s">
        <v>416</v>
      </c>
      <c r="B10" s="25">
        <f>B24+B38+B54</f>
        <v>302</v>
      </c>
      <c r="C10" s="119">
        <f t="shared" si="0"/>
        <v>8.294424608624004</v>
      </c>
    </row>
    <row r="11" spans="1:3" ht="12.75">
      <c r="A11" s="127" t="s">
        <v>312</v>
      </c>
      <c r="B11" s="25">
        <f>B25+B39+B55</f>
        <v>443</v>
      </c>
      <c r="C11" s="119">
        <f t="shared" si="0"/>
        <v>12.16698709145839</v>
      </c>
    </row>
    <row r="12" spans="1:3" ht="12.75">
      <c r="A12" s="128" t="s">
        <v>417</v>
      </c>
      <c r="B12" s="25">
        <f>B26+B40+B56</f>
        <v>243</v>
      </c>
      <c r="C12" s="120">
        <f t="shared" si="0"/>
        <v>6.673990661906069</v>
      </c>
    </row>
    <row r="13" spans="1:3" ht="30" customHeight="1" thickBot="1">
      <c r="A13" s="67" t="s">
        <v>301</v>
      </c>
      <c r="B13" s="129">
        <f>B27+B41+B57</f>
        <v>3641</v>
      </c>
      <c r="C13" s="121">
        <f t="shared" si="0"/>
        <v>100</v>
      </c>
    </row>
    <row r="14" spans="1:7" s="27" customFormat="1" ht="17.25" customHeight="1">
      <c r="A14" s="32"/>
      <c r="B14" s="93"/>
      <c r="C14" s="30"/>
      <c r="D14" s="93"/>
      <c r="E14" s="30"/>
      <c r="F14" s="93"/>
      <c r="G14" s="30"/>
    </row>
    <row r="15" spans="1:11" s="14" customFormat="1" ht="86.25" customHeight="1">
      <c r="A15" s="79" t="s">
        <v>330</v>
      </c>
      <c r="B15" s="140" t="s">
        <v>271</v>
      </c>
      <c r="C15" s="142"/>
      <c r="D15" s="93"/>
      <c r="E15" s="30"/>
      <c r="F15" s="93"/>
      <c r="G15" s="30"/>
      <c r="H15" s="34"/>
      <c r="I15" s="4"/>
      <c r="J15" s="4"/>
      <c r="K15" s="4"/>
    </row>
    <row r="16" spans="4:7" s="21" customFormat="1" ht="11.25" customHeight="1" thickBot="1">
      <c r="D16" s="93"/>
      <c r="E16" s="30"/>
      <c r="F16" s="93"/>
      <c r="G16" s="30"/>
    </row>
    <row r="17" spans="1:3" ht="93.75" customHeight="1">
      <c r="A17" s="23" t="s">
        <v>420</v>
      </c>
      <c r="B17" s="130" t="s">
        <v>421</v>
      </c>
      <c r="C17" s="9" t="s">
        <v>274</v>
      </c>
    </row>
    <row r="18" spans="1:3" ht="12.75">
      <c r="A18" s="126" t="s">
        <v>398</v>
      </c>
      <c r="B18" s="25">
        <v>296</v>
      </c>
      <c r="C18" s="122">
        <f>B18/$B$27*100</f>
        <v>8.222222222222223</v>
      </c>
    </row>
    <row r="19" spans="1:3" ht="12.75">
      <c r="A19" s="127" t="s">
        <v>399</v>
      </c>
      <c r="B19" s="25">
        <v>300</v>
      </c>
      <c r="C19" s="119">
        <f>B19/$B$27*100</f>
        <v>8.333333333333332</v>
      </c>
    </row>
    <row r="20" spans="1:3" ht="12.75">
      <c r="A20" s="127" t="s">
        <v>277</v>
      </c>
      <c r="B20" s="25">
        <v>283</v>
      </c>
      <c r="C20" s="119">
        <f>B20/$B$27*100</f>
        <v>7.861111111111112</v>
      </c>
    </row>
    <row r="21" spans="1:3" ht="12.75">
      <c r="A21" s="127" t="s">
        <v>400</v>
      </c>
      <c r="B21" s="25">
        <v>710</v>
      </c>
      <c r="C21" s="119">
        <f>B21/$B$27*100</f>
        <v>19.72222222222222</v>
      </c>
    </row>
    <row r="22" spans="1:3" ht="12.75">
      <c r="A22" s="127" t="s">
        <v>401</v>
      </c>
      <c r="B22" s="25">
        <v>841</v>
      </c>
      <c r="C22" s="119">
        <f>B22/$B$27*100</f>
        <v>23.36111111111111</v>
      </c>
    </row>
    <row r="23" spans="1:3" ht="12.75">
      <c r="A23" s="127" t="s">
        <v>407</v>
      </c>
      <c r="B23" s="25">
        <v>191</v>
      </c>
      <c r="C23" s="119">
        <f>B23/$B$27*100</f>
        <v>5.305555555555555</v>
      </c>
    </row>
    <row r="24" spans="1:3" ht="12.75">
      <c r="A24" s="127" t="s">
        <v>416</v>
      </c>
      <c r="B24" s="25">
        <v>297</v>
      </c>
      <c r="C24" s="119">
        <f>B24/$B$27*100</f>
        <v>8.25</v>
      </c>
    </row>
    <row r="25" spans="1:3" ht="12.75">
      <c r="A25" s="127" t="s">
        <v>312</v>
      </c>
      <c r="B25" s="25">
        <v>441</v>
      </c>
      <c r="C25" s="119">
        <f>B25/$B$27*100</f>
        <v>12.25</v>
      </c>
    </row>
    <row r="26" spans="1:3" ht="12.75">
      <c r="A26" s="128" t="s">
        <v>417</v>
      </c>
      <c r="B26" s="25">
        <v>241</v>
      </c>
      <c r="C26" s="120">
        <f>B26/$B$27*100</f>
        <v>6.694444444444445</v>
      </c>
    </row>
    <row r="27" spans="1:3" ht="13.5" thickBot="1">
      <c r="A27" s="67" t="s">
        <v>301</v>
      </c>
      <c r="B27" s="129">
        <f>SUM(B18:B26)</f>
        <v>3600</v>
      </c>
      <c r="C27" s="121">
        <f>B27/$B$27*100</f>
        <v>100</v>
      </c>
    </row>
    <row r="28" spans="1:3" ht="71.25" customHeight="1">
      <c r="A28" s="135" t="s">
        <v>99</v>
      </c>
      <c r="B28" s="137"/>
      <c r="C28" s="137"/>
    </row>
    <row r="29" spans="1:11" s="14" customFormat="1" ht="40.5" customHeight="1">
      <c r="A29" s="79" t="s">
        <v>331</v>
      </c>
      <c r="B29" s="140" t="s">
        <v>270</v>
      </c>
      <c r="C29" s="141"/>
      <c r="D29" s="141"/>
      <c r="E29" s="141"/>
      <c r="F29" s="141"/>
      <c r="G29" s="142"/>
      <c r="H29" s="34"/>
      <c r="I29" s="4"/>
      <c r="J29" s="4"/>
      <c r="K29" s="4"/>
    </row>
    <row r="30" s="21" customFormat="1" ht="15.75" thickBot="1">
      <c r="K30" s="123"/>
    </row>
    <row r="31" spans="1:11" ht="93.75" customHeight="1">
      <c r="A31" s="124" t="s">
        <v>420</v>
      </c>
      <c r="B31" s="24" t="s">
        <v>287</v>
      </c>
      <c r="C31" s="9" t="s">
        <v>332</v>
      </c>
      <c r="D31" s="24" t="s">
        <v>286</v>
      </c>
      <c r="E31" s="9" t="s">
        <v>377</v>
      </c>
      <c r="F31" s="24" t="s">
        <v>313</v>
      </c>
      <c r="G31" s="9" t="s">
        <v>329</v>
      </c>
      <c r="K31" s="123"/>
    </row>
    <row r="32" spans="1:7" ht="12.75">
      <c r="A32" s="35" t="s">
        <v>398</v>
      </c>
      <c r="B32" s="25">
        <v>0</v>
      </c>
      <c r="C32" s="122">
        <v>0</v>
      </c>
      <c r="D32" s="25">
        <v>0</v>
      </c>
      <c r="E32" s="122">
        <v>0</v>
      </c>
      <c r="F32" s="25">
        <f aca="true" t="shared" si="1" ref="F32:F41">B32+D32</f>
        <v>0</v>
      </c>
      <c r="G32" s="122">
        <f aca="true" t="shared" si="2" ref="G32:G41">F32/$F$41*100</f>
        <v>0</v>
      </c>
    </row>
    <row r="33" spans="1:7" ht="12.75">
      <c r="A33" s="45" t="s">
        <v>399</v>
      </c>
      <c r="B33" s="25">
        <v>0</v>
      </c>
      <c r="C33" s="119">
        <f aca="true" t="shared" si="3" ref="C33:C41">B33/F33*100</f>
        <v>0</v>
      </c>
      <c r="D33" s="25">
        <v>173</v>
      </c>
      <c r="E33" s="119">
        <f aca="true" t="shared" si="4" ref="E33:E41">D33/F33*100</f>
        <v>100</v>
      </c>
      <c r="F33" s="25">
        <f t="shared" si="1"/>
        <v>173</v>
      </c>
      <c r="G33" s="119">
        <f t="shared" si="2"/>
        <v>8.199052132701421</v>
      </c>
    </row>
    <row r="34" spans="1:7" ht="12.75">
      <c r="A34" s="45" t="s">
        <v>277</v>
      </c>
      <c r="B34" s="25">
        <v>14</v>
      </c>
      <c r="C34" s="119">
        <f t="shared" si="3"/>
        <v>3.825136612021858</v>
      </c>
      <c r="D34" s="25">
        <v>352</v>
      </c>
      <c r="E34" s="119">
        <f t="shared" si="4"/>
        <v>96.17486338797814</v>
      </c>
      <c r="F34" s="25">
        <f t="shared" si="1"/>
        <v>366</v>
      </c>
      <c r="G34" s="119">
        <f t="shared" si="2"/>
        <v>17.345971563981042</v>
      </c>
    </row>
    <row r="35" spans="1:7" ht="12.75">
      <c r="A35" s="45" t="s">
        <v>400</v>
      </c>
      <c r="B35" s="25">
        <v>3</v>
      </c>
      <c r="C35" s="119">
        <f t="shared" si="3"/>
        <v>1.0416666666666665</v>
      </c>
      <c r="D35" s="25">
        <v>285</v>
      </c>
      <c r="E35" s="119">
        <f t="shared" si="4"/>
        <v>98.95833333333334</v>
      </c>
      <c r="F35" s="25">
        <f t="shared" si="1"/>
        <v>288</v>
      </c>
      <c r="G35" s="119">
        <f t="shared" si="2"/>
        <v>13.649289099526065</v>
      </c>
    </row>
    <row r="36" spans="1:9" ht="12.75">
      <c r="A36" s="45" t="s">
        <v>401</v>
      </c>
      <c r="B36" s="25">
        <v>1</v>
      </c>
      <c r="C36" s="119">
        <f t="shared" si="3"/>
        <v>0.15174506828528073</v>
      </c>
      <c r="D36" s="25">
        <v>658</v>
      </c>
      <c r="E36" s="119">
        <f t="shared" si="4"/>
        <v>99.84825493171472</v>
      </c>
      <c r="F36" s="25">
        <f t="shared" si="1"/>
        <v>659</v>
      </c>
      <c r="G36" s="119">
        <f t="shared" si="2"/>
        <v>31.232227488151658</v>
      </c>
      <c r="I36" s="116"/>
    </row>
    <row r="37" spans="1:11" ht="12.75">
      <c r="A37" s="45" t="s">
        <v>407</v>
      </c>
      <c r="B37" s="25">
        <v>1</v>
      </c>
      <c r="C37" s="119">
        <f t="shared" si="3"/>
        <v>1.5384615384615385</v>
      </c>
      <c r="D37" s="25">
        <v>64</v>
      </c>
      <c r="E37" s="119">
        <f t="shared" si="4"/>
        <v>98.46153846153847</v>
      </c>
      <c r="F37" s="25">
        <f t="shared" si="1"/>
        <v>65</v>
      </c>
      <c r="G37" s="119">
        <f t="shared" si="2"/>
        <v>3.080568720379147</v>
      </c>
      <c r="I37" s="116"/>
      <c r="J37" s="116"/>
      <c r="K37" s="116"/>
    </row>
    <row r="38" spans="1:11" ht="12.75">
      <c r="A38" s="45" t="s">
        <v>416</v>
      </c>
      <c r="B38" s="25">
        <v>0</v>
      </c>
      <c r="C38" s="119">
        <f t="shared" si="3"/>
        <v>0</v>
      </c>
      <c r="D38" s="25">
        <v>202</v>
      </c>
      <c r="E38" s="119">
        <f t="shared" si="4"/>
        <v>100</v>
      </c>
      <c r="F38" s="25">
        <f t="shared" si="1"/>
        <v>202</v>
      </c>
      <c r="G38" s="119">
        <f t="shared" si="2"/>
        <v>9.57345971563981</v>
      </c>
      <c r="I38" s="116"/>
      <c r="J38" s="117"/>
      <c r="K38" s="117"/>
    </row>
    <row r="39" spans="1:11" ht="12.75">
      <c r="A39" s="45" t="s">
        <v>312</v>
      </c>
      <c r="B39" s="25">
        <v>2</v>
      </c>
      <c r="C39" s="119">
        <f t="shared" si="3"/>
        <v>1.4814814814814816</v>
      </c>
      <c r="D39" s="25">
        <v>133</v>
      </c>
      <c r="E39" s="119">
        <f t="shared" si="4"/>
        <v>98.51851851851852</v>
      </c>
      <c r="F39" s="25">
        <f t="shared" si="1"/>
        <v>135</v>
      </c>
      <c r="G39" s="119">
        <f t="shared" si="2"/>
        <v>6.398104265402843</v>
      </c>
      <c r="K39" s="115"/>
    </row>
    <row r="40" spans="1:7" ht="12.75">
      <c r="A40" s="48" t="s">
        <v>417</v>
      </c>
      <c r="B40" s="25">
        <v>1</v>
      </c>
      <c r="C40" s="120">
        <f t="shared" si="3"/>
        <v>0.45045045045045046</v>
      </c>
      <c r="D40" s="25">
        <v>221</v>
      </c>
      <c r="E40" s="120">
        <f t="shared" si="4"/>
        <v>99.54954954954955</v>
      </c>
      <c r="F40" s="25">
        <f t="shared" si="1"/>
        <v>222</v>
      </c>
      <c r="G40" s="120">
        <f t="shared" si="2"/>
        <v>10.52132701421801</v>
      </c>
    </row>
    <row r="41" spans="1:7" ht="19.5" customHeight="1" thickBot="1">
      <c r="A41" s="19" t="s">
        <v>301</v>
      </c>
      <c r="B41" s="26">
        <f>SUM(B32:B40)</f>
        <v>22</v>
      </c>
      <c r="C41" s="121">
        <f t="shared" si="3"/>
        <v>1.042654028436019</v>
      </c>
      <c r="D41" s="26">
        <f>SUM(D32:D40)</f>
        <v>2088</v>
      </c>
      <c r="E41" s="121">
        <f t="shared" si="4"/>
        <v>98.95734597156398</v>
      </c>
      <c r="F41" s="26">
        <f t="shared" si="1"/>
        <v>2110</v>
      </c>
      <c r="G41" s="121">
        <f t="shared" si="2"/>
        <v>100</v>
      </c>
    </row>
    <row r="43" spans="1:8" ht="36" customHeight="1">
      <c r="A43" s="136" t="s">
        <v>100</v>
      </c>
      <c r="B43" s="136"/>
      <c r="C43" s="136"/>
      <c r="D43" s="136"/>
      <c r="E43" s="136"/>
      <c r="F43" s="136"/>
      <c r="G43" s="136"/>
      <c r="H43" s="22"/>
    </row>
    <row r="44" ht="20.25">
      <c r="E44" s="114"/>
    </row>
    <row r="45" spans="1:11" s="14" customFormat="1" ht="40.5" customHeight="1">
      <c r="A45" s="79" t="s">
        <v>423</v>
      </c>
      <c r="B45" s="140" t="s">
        <v>269</v>
      </c>
      <c r="C45" s="141"/>
      <c r="D45" s="141"/>
      <c r="E45" s="141"/>
      <c r="F45" s="141"/>
      <c r="G45" s="142"/>
      <c r="H45" s="34"/>
      <c r="I45" s="4"/>
      <c r="J45" s="4"/>
      <c r="K45" s="4"/>
    </row>
    <row r="46" spans="7:8" s="21" customFormat="1" ht="15.75" thickBot="1">
      <c r="G46"/>
      <c r="H46"/>
    </row>
    <row r="47" spans="1:7" ht="93.75" customHeight="1">
      <c r="A47" s="124" t="s">
        <v>420</v>
      </c>
      <c r="B47" s="24" t="s">
        <v>287</v>
      </c>
      <c r="C47" s="9" t="s">
        <v>332</v>
      </c>
      <c r="D47" s="24" t="s">
        <v>286</v>
      </c>
      <c r="E47" s="9" t="s">
        <v>377</v>
      </c>
      <c r="F47" s="24" t="s">
        <v>313</v>
      </c>
      <c r="G47" s="9" t="s">
        <v>329</v>
      </c>
    </row>
    <row r="48" spans="1:7" ht="12.75">
      <c r="A48" s="35" t="s">
        <v>398</v>
      </c>
      <c r="B48" s="25">
        <v>1</v>
      </c>
      <c r="C48" s="122">
        <f aca="true" t="shared" si="5" ref="C48:C57">B48/F48*100</f>
        <v>0.684931506849315</v>
      </c>
      <c r="D48" s="25">
        <v>145</v>
      </c>
      <c r="E48" s="122">
        <f>D48/F48*100</f>
        <v>99.31506849315068</v>
      </c>
      <c r="F48" s="25">
        <f aca="true" t="shared" si="6" ref="F48:F57">B48+D48</f>
        <v>146</v>
      </c>
      <c r="G48" s="122">
        <f>F48/$F$57*100</f>
        <v>5.908539053014974</v>
      </c>
    </row>
    <row r="49" spans="1:7" ht="12.75">
      <c r="A49" s="45" t="s">
        <v>399</v>
      </c>
      <c r="B49" s="25">
        <v>1</v>
      </c>
      <c r="C49" s="119">
        <f t="shared" si="5"/>
        <v>0.411522633744856</v>
      </c>
      <c r="D49" s="25">
        <v>242</v>
      </c>
      <c r="E49" s="119">
        <f aca="true" t="shared" si="7" ref="E49:E57">D49/F49*100</f>
        <v>99.58847736625515</v>
      </c>
      <c r="F49" s="25">
        <f t="shared" si="6"/>
        <v>243</v>
      </c>
      <c r="G49" s="119">
        <f aca="true" t="shared" si="8" ref="G49:G57">F49/$F$57*100</f>
        <v>9.834075273168757</v>
      </c>
    </row>
    <row r="50" spans="1:10" ht="12.75">
      <c r="A50" s="45" t="s">
        <v>277</v>
      </c>
      <c r="B50" s="25">
        <v>2</v>
      </c>
      <c r="C50" s="119">
        <f t="shared" si="5"/>
        <v>0.4405286343612335</v>
      </c>
      <c r="D50" s="25">
        <v>452</v>
      </c>
      <c r="E50" s="119">
        <f t="shared" si="7"/>
        <v>99.55947136563876</v>
      </c>
      <c r="F50" s="25">
        <f t="shared" si="6"/>
        <v>454</v>
      </c>
      <c r="G50" s="119">
        <f t="shared" si="8"/>
        <v>18.37312828814245</v>
      </c>
      <c r="H50" s="34"/>
      <c r="I50" s="16"/>
      <c r="J50" s="16"/>
    </row>
    <row r="51" spans="1:10" ht="12.75">
      <c r="A51" s="45" t="s">
        <v>400</v>
      </c>
      <c r="B51" s="25">
        <v>3</v>
      </c>
      <c r="C51" s="119">
        <f t="shared" si="5"/>
        <v>0.8086253369272237</v>
      </c>
      <c r="D51" s="25">
        <v>368</v>
      </c>
      <c r="E51" s="119">
        <f t="shared" si="7"/>
        <v>99.19137466307278</v>
      </c>
      <c r="F51" s="25">
        <f t="shared" si="6"/>
        <v>371</v>
      </c>
      <c r="G51" s="119">
        <f t="shared" si="8"/>
        <v>15.01416430594901</v>
      </c>
      <c r="H51" s="34"/>
      <c r="I51" s="76"/>
      <c r="J51" s="76"/>
    </row>
    <row r="52" spans="1:10" ht="12.75">
      <c r="A52" s="45" t="s">
        <v>401</v>
      </c>
      <c r="B52" s="25">
        <v>5</v>
      </c>
      <c r="C52" s="119">
        <f t="shared" si="5"/>
        <v>1.1655011655011656</v>
      </c>
      <c r="D52" s="25">
        <v>424</v>
      </c>
      <c r="E52" s="119">
        <f t="shared" si="7"/>
        <v>98.83449883449883</v>
      </c>
      <c r="F52" s="25">
        <f t="shared" si="6"/>
        <v>429</v>
      </c>
      <c r="G52" s="119">
        <f t="shared" si="8"/>
        <v>17.36139214892756</v>
      </c>
      <c r="H52" s="116"/>
      <c r="I52" s="118"/>
      <c r="J52" s="118"/>
    </row>
    <row r="53" spans="1:7" ht="12.75">
      <c r="A53" s="45" t="s">
        <v>407</v>
      </c>
      <c r="B53" s="25">
        <v>1</v>
      </c>
      <c r="C53" s="119">
        <f t="shared" si="5"/>
        <v>0.34602076124567477</v>
      </c>
      <c r="D53" s="25">
        <v>288</v>
      </c>
      <c r="E53" s="119">
        <f t="shared" si="7"/>
        <v>99.65397923875432</v>
      </c>
      <c r="F53" s="25">
        <f t="shared" si="6"/>
        <v>289</v>
      </c>
      <c r="G53" s="119">
        <f t="shared" si="8"/>
        <v>11.69566976932416</v>
      </c>
    </row>
    <row r="54" spans="1:7" ht="12.75">
      <c r="A54" s="45" t="s">
        <v>416</v>
      </c>
      <c r="B54" s="25">
        <v>5</v>
      </c>
      <c r="C54" s="119">
        <f t="shared" si="5"/>
        <v>2.5773195876288657</v>
      </c>
      <c r="D54" s="25">
        <v>189</v>
      </c>
      <c r="E54" s="119">
        <f t="shared" si="7"/>
        <v>97.42268041237114</v>
      </c>
      <c r="F54" s="25">
        <f t="shared" si="6"/>
        <v>194</v>
      </c>
      <c r="G54" s="119">
        <f t="shared" si="8"/>
        <v>7.851072440307568</v>
      </c>
    </row>
    <row r="55" spans="1:7" ht="12.75">
      <c r="A55" s="45" t="s">
        <v>312</v>
      </c>
      <c r="B55" s="25">
        <v>0</v>
      </c>
      <c r="C55" s="119">
        <f t="shared" si="5"/>
        <v>0</v>
      </c>
      <c r="D55" s="25">
        <v>163</v>
      </c>
      <c r="E55" s="119">
        <f t="shared" si="7"/>
        <v>100</v>
      </c>
      <c r="F55" s="25">
        <f t="shared" si="6"/>
        <v>163</v>
      </c>
      <c r="G55" s="119">
        <f t="shared" si="8"/>
        <v>6.596519627681101</v>
      </c>
    </row>
    <row r="56" spans="1:7" ht="12.75">
      <c r="A56" s="48" t="s">
        <v>417</v>
      </c>
      <c r="B56" s="25">
        <v>1</v>
      </c>
      <c r="C56" s="120">
        <f t="shared" si="5"/>
        <v>0.5494505494505495</v>
      </c>
      <c r="D56" s="25">
        <v>181</v>
      </c>
      <c r="E56" s="120">
        <f t="shared" si="7"/>
        <v>99.45054945054946</v>
      </c>
      <c r="F56" s="25">
        <f t="shared" si="6"/>
        <v>182</v>
      </c>
      <c r="G56" s="120">
        <f t="shared" si="8"/>
        <v>7.365439093484419</v>
      </c>
    </row>
    <row r="57" spans="1:7" ht="20.25" customHeight="1" thickBot="1">
      <c r="A57" s="19" t="s">
        <v>301</v>
      </c>
      <c r="B57" s="26">
        <f>SUM(B48:B56)</f>
        <v>19</v>
      </c>
      <c r="C57" s="121">
        <f t="shared" si="5"/>
        <v>0.7689194658033185</v>
      </c>
      <c r="D57" s="26">
        <f>SUM(D48:D56)</f>
        <v>2452</v>
      </c>
      <c r="E57" s="121">
        <f t="shared" si="7"/>
        <v>99.23108053419668</v>
      </c>
      <c r="F57" s="26">
        <f t="shared" si="6"/>
        <v>2471</v>
      </c>
      <c r="G57" s="121">
        <f t="shared" si="8"/>
        <v>100</v>
      </c>
    </row>
    <row r="59" spans="1:8" ht="36" customHeight="1">
      <c r="A59" s="136" t="s">
        <v>100</v>
      </c>
      <c r="B59" s="136"/>
      <c r="C59" s="136"/>
      <c r="D59" s="136"/>
      <c r="E59" s="136"/>
      <c r="F59" s="136"/>
      <c r="G59" s="136"/>
      <c r="H59" s="22"/>
    </row>
  </sheetData>
  <mergeCells count="7">
    <mergeCell ref="A28:C28"/>
    <mergeCell ref="B15:C15"/>
    <mergeCell ref="B1:C1"/>
    <mergeCell ref="B29:G29"/>
    <mergeCell ref="A43:G43"/>
    <mergeCell ref="B45:G45"/>
    <mergeCell ref="A59:G59"/>
  </mergeCells>
  <printOptions horizontalCentered="1"/>
  <pageMargins left="0.3937007874015748" right="0" top="0.7874015748031497" bottom="0.5905511811023623" header="0.5118110236220472" footer="0.5118110236220472"/>
  <pageSetup horizontalDpi="600" verticalDpi="600" orientation="portrait" paperSize="9" r:id="rId1"/>
  <rowBreaks count="2" manualBreakCount="2">
    <brk id="28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orsini_n</cp:lastModifiedBy>
  <cp:lastPrinted>2006-05-02T13:47:43Z</cp:lastPrinted>
  <dcterms:created xsi:type="dcterms:W3CDTF">2004-01-07T07:52:41Z</dcterms:created>
  <dcterms:modified xsi:type="dcterms:W3CDTF">2006-05-02T13:47:51Z</dcterms:modified>
  <cp:category/>
  <cp:version/>
  <cp:contentType/>
  <cp:contentStatus/>
</cp:coreProperties>
</file>